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DIRECTOS/DIRECTO GRÁFICOS/"/>
    </mc:Choice>
  </mc:AlternateContent>
  <xr:revisionPtr revIDLastSave="243" documentId="8_{1CA1E1B7-D61F-493B-BCD1-56F387594D66}" xr6:coauthVersionLast="47" xr6:coauthVersionMax="47" xr10:uidLastSave="{3231D8D0-5454-4011-B5B7-E07FF90551C9}"/>
  <bookViews>
    <workbookView xWindow="15180" yWindow="660" windowWidth="9720" windowHeight="17025" tabRatio="876" activeTab="7" xr2:uid="{00000000-000D-0000-FFFF-FFFF00000000}"/>
  </bookViews>
  <sheets>
    <sheet name="Porcentaje en Gráficos" sheetId="9" r:id="rId1"/>
    <sheet name="Grafico con Doble escala" sheetId="10" r:id="rId2"/>
    <sheet name="Grafico Circular con Subgrafico" sheetId="11" r:id="rId3"/>
    <sheet name="Grafico de Anillo con porcen" sheetId="14" r:id="rId4"/>
    <sheet name="Grafico con Form Condi" sheetId="17" r:id="rId5"/>
    <sheet name="Minigráficos" sheetId="16" r:id="rId6"/>
    <sheet name="Grafico de velocimetro" sheetId="13" r:id="rId7"/>
    <sheet name="Diagrama de Gannt" sheetId="15" r:id="rId8"/>
  </sheets>
  <externalReferences>
    <externalReference r:id="rId9"/>
  </externalReferences>
  <definedNames>
    <definedName name="_xlcn.WorksheetConnection_GráficoMapaA1B61" hidden="1">'[1]Gráfico Mapa'!$A$1:$B$6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Rango" name="Rango" connection="WorksheetConnection_Gráfico Mapa!$A$1:$B$6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" i="17" l="1"/>
  <c r="D4" i="17"/>
  <c r="D5" i="17"/>
  <c r="D6" i="17"/>
  <c r="D7" i="17"/>
  <c r="D8" i="17"/>
  <c r="D9" i="17"/>
  <c r="D10" i="17"/>
  <c r="D11" i="17"/>
  <c r="D12" i="17"/>
  <c r="D13" i="17"/>
  <c r="D2" i="17"/>
  <c r="C3" i="17"/>
  <c r="C4" i="17"/>
  <c r="C5" i="17"/>
  <c r="C6" i="17"/>
  <c r="C7" i="17"/>
  <c r="C8" i="17"/>
  <c r="C9" i="17"/>
  <c r="C10" i="17"/>
  <c r="C11" i="17"/>
  <c r="C12" i="17"/>
  <c r="C13" i="17"/>
  <c r="C2" i="17"/>
  <c r="B10" i="9"/>
  <c r="C3" i="9" s="1"/>
  <c r="C2" i="9" l="1"/>
  <c r="C9" i="9"/>
  <c r="C8" i="9"/>
  <c r="C7" i="9"/>
  <c r="C6" i="9"/>
  <c r="C5" i="9"/>
  <c r="C4" i="9"/>
  <c r="B8" i="13"/>
  <c r="B3" i="14" l="1"/>
  <c r="B2" i="14" l="1"/>
  <c r="E2" i="13" l="1"/>
  <c r="E4" i="1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EB1FD7-079D-47B3-A5DD-7A6627A227AD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7720C7A5-225B-4CC9-BED9-D8786A8349F1}" name="WorksheetConnection_Gráfico Mapa!$A$1:$B$6" type="102" refreshedVersion="6" minRefreshableVersion="5">
    <extLst>
      <ext xmlns:x15="http://schemas.microsoft.com/office/spreadsheetml/2010/11/main" uri="{DE250136-89BD-433C-8126-D09CA5730AF9}">
        <x15:connection id="Rango">
          <x15:rangePr sourceName="_xlcn.WorksheetConnection_GráficoMapaA1B61"/>
        </x15:connection>
      </ext>
    </extLst>
  </connection>
</connections>
</file>

<file path=xl/sharedStrings.xml><?xml version="1.0" encoding="utf-8"?>
<sst xmlns="http://schemas.openxmlformats.org/spreadsheetml/2006/main" count="75" uniqueCount="54">
  <si>
    <t>Mes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</si>
  <si>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</si>
  <si>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</si>
  <si>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</si>
  <si>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</si>
  <si>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</si>
  <si>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</si>
  <si>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</si>
  <si>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</si>
  <si>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</si>
  <si>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</si>
  <si>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</si>
  <si>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</si>
  <si>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</si>
  <si>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Fuerteventura</t>
  </si>
  <si>
    <t>Tenerife</t>
  </si>
  <si>
    <t>Segovia</t>
  </si>
  <si>
    <t>Vigo</t>
  </si>
  <si>
    <t>Las Palmas</t>
  </si>
  <si>
    <t>Sevilla</t>
  </si>
  <si>
    <t>Barcelona</t>
  </si>
  <si>
    <t>Madrid</t>
  </si>
  <si>
    <t>Ingresos</t>
  </si>
  <si>
    <t>Tienda</t>
  </si>
  <si>
    <t>Zaragoza</t>
  </si>
  <si>
    <t>Nº Clientes</t>
  </si>
  <si>
    <t>Oficina</t>
  </si>
  <si>
    <t>Toledo</t>
  </si>
  <si>
    <t>Mallorca</t>
  </si>
  <si>
    <t>Dato</t>
  </si>
  <si>
    <t>Sin Fondo</t>
  </si>
  <si>
    <t>Verde</t>
  </si>
  <si>
    <t>Ancho</t>
  </si>
  <si>
    <t>Amarillo</t>
  </si>
  <si>
    <t>Rojo</t>
  </si>
  <si>
    <t>Aguja</t>
  </si>
  <si>
    <t>Escala</t>
  </si>
  <si>
    <t>Porcentaje Alcanzado</t>
  </si>
  <si>
    <t>Objetivo No alcanzado</t>
  </si>
  <si>
    <t>Objetivo Alcanzado</t>
  </si>
  <si>
    <t>Mantenimiento ajuste</t>
  </si>
  <si>
    <t>Entrega Proyecto</t>
  </si>
  <si>
    <t>Modificaciones ajuste</t>
  </si>
  <si>
    <t>Duración Días</t>
  </si>
  <si>
    <t>Fecha Inicio</t>
  </si>
  <si>
    <t>Tarea</t>
  </si>
  <si>
    <t>Toma de requisitos</t>
  </si>
  <si>
    <t>Desarrollo Inicial</t>
  </si>
  <si>
    <t>Objetivo alcanzado</t>
  </si>
  <si>
    <t>Formación Online</t>
  </si>
  <si>
    <t>Formación Presencial</t>
  </si>
  <si>
    <t>Consultoría</t>
  </si>
  <si>
    <t>Máximo</t>
  </si>
  <si>
    <t>Mínimo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</si>
</sst>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6" xfId="0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0" fontId="0" fillId="0" borderId="9" xfId="0" applyBorder="1"/>
    <xf numFmtId="3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9" fontId="0" fillId="0" borderId="13" xfId="2" applyFont="1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9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2" applyFont="1"/>
    <xf numFmtId="9" fontId="0" fillId="0" borderId="0" xfId="0" applyNumberFormat="1"/>
    <xf numFmtId="0" fontId="3" fillId="4" borderId="22" xfId="0" applyFont="1" applyFill="1" applyBorder="1"/>
    <xf numFmtId="0" fontId="3" fillId="4" borderId="21" xfId="0" applyFont="1" applyFill="1" applyBorder="1" applyAlignment="1">
      <alignment horizontal="center"/>
    </xf>
    <xf numFmtId="0" fontId="4" fillId="0" borderId="1" xfId="0" applyFont="1" applyBorder="1"/>
    <xf numFmtId="9" fontId="0" fillId="0" borderId="0" xfId="2" applyFont="1" applyAlignment="1">
      <alignment horizontal="center"/>
    </xf>
    <xf numFmtId="0" fontId="5" fillId="0" borderId="0" xfId="0" applyFont="1"/>
    <xf numFmtId="0" fontId="1" fillId="3" borderId="2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8" xfId="0" applyFont="1" applyFill="1" applyBorder="1"/>
    <xf numFmtId="0" fontId="1" fillId="5" borderId="16" xfId="0" applyFont="1" applyFill="1" applyBorder="1"/>
    <xf numFmtId="0" fontId="1" fillId="5" borderId="14" xfId="0" applyFont="1" applyFill="1" applyBorder="1"/>
    <xf numFmtId="0" fontId="1" fillId="5" borderId="22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5" borderId="0" xfId="0" applyFont="1" applyFill="1" applyAlignment="1">
      <alignment horizontal="center"/>
    </xf>
    <xf numFmtId="3" fontId="0" fillId="6" borderId="0" xfId="0" applyNumberForma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9FB5A"/>
      <color rgb="FFFF3B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powerPivotData" Target="model/item.data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'Porcentaje en Gráficos'!$B$1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D17B96E-6836-4118-A6A2-075E878CA116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991-4AE0-8C05-FC3CD8A4DC9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7DB3D90-D50C-47C7-97D7-4E361C8961E5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991-4AE0-8C05-FC3CD8A4DC9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E9DC847-2B68-47C0-9A9D-3310E6F097BD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991-4AE0-8C05-FC3CD8A4DC9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0A6FADE-C1A1-4644-9B40-C2DC364C847E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991-4AE0-8C05-FC3CD8A4DC9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E505D29-1718-4D3F-858A-B869CAB2A60D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8991-4AE0-8C05-FC3CD8A4DC9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FA63A91-A699-40AA-8AED-4D9E4BC229EF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991-4AE0-8C05-FC3CD8A4DC9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AD2F368-0492-4994-9815-4B9EB02645DE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991-4AE0-8C05-FC3CD8A4DC9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E61C25E-D00E-4BC2-A25D-91DCBB400E9F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991-4AE0-8C05-FC3CD8A4DC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'Porcentaje en Gráficos'!$A$2:$A$9</c:f>
              <c:strCache>
                <c:ptCount val="8"/>
                <c:pt idx="0">
                  <c:v>Madrid</c:v>
                </c:pt>
                <c:pt idx="1">
                  <c:v>Barcelona</c:v>
                </c:pt>
                <c:pt idx="2">
                  <c:v>Sevilla</c:v>
                </c:pt>
                <c:pt idx="3">
                  <c:v>Las Palmas</c:v>
                </c:pt>
                <c:pt idx="4">
                  <c:v>Vigo</c:v>
                </c:pt>
                <c:pt idx="5">
                  <c:v>Segovia</c:v>
                </c:pt>
                <c:pt idx="6">
                  <c:v>Tenerife</c:v>
                </c:pt>
                <c:pt idx="7">
                  <c:v>Fuerteventura</c:v>
                </c:pt>
              </c:strCache>
            </c:strRef>
          </c:cat>
          <c:val>
            <c:numRef>
              <c:f>'Porcentaje en Gráficos'!$B$2:$B$9</c:f>
              <c:numCache>
                <c:formatCode>#,##0</c:formatCode>
                <c:ptCount val="8"/>
                <c:pt idx="0">
                  <c:v>10000</c:v>
                </c:pt>
                <c:pt idx="1">
                  <c:v>10000</c:v>
                </c:pt>
                <c:pt idx="2">
                  <c:v>7000</c:v>
                </c:pt>
                <c:pt idx="3">
                  <c:v>15000</c:v>
                </c:pt>
                <c:pt idx="4">
                  <c:v>2000</c:v>
                </c:pt>
                <c:pt idx="5">
                  <c:v>3500</c:v>
                </c:pt>
                <c:pt idx="6">
                  <c:v>11000</c:v>
                </c:pt>
                <c:pt idx="7">
                  <c:v>12500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'Porcentaje en Gráficos'!$C$2:$C$9</c15:f>
                <c15:dlblRangeCache>
                  <c:ptCount val="8"/>
                  <c:pt idx="0">
                    <c:v>14%</c:v>
                  </c:pt>
                  <c:pt idx="1">
                    <c:v>14%</c:v>
                  </c:pt>
                  <c:pt idx="2">
                    <c:v>10%</c:v>
                  </c:pt>
                  <c:pt idx="3">
                    <c:v>21%</c:v>
                  </c:pt>
                  <c:pt idx="4">
                    <c:v>3%</c:v>
                  </c:pt>
                  <c:pt idx="5">
                    <c:v>5%</c:v>
                  </c:pt>
                  <c:pt idx="6">
                    <c:v>15%</c:v>
                  </c:pt>
                  <c:pt idx="7">
                    <c:v>18%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991-4AE0-8C05-FC3CD8A4DC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31613408"/>
        <c:axId val="431612576"/>
      </c:barChart>
      <c:catAx>
        <c:axId val="43161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612576"/>
        <c:crosses val="autoZero"/>
        <c:auto val="1"/>
        <c:lblAlgn val="ctr"/>
        <c:lblOffset val="100"/>
        <c:noMultiLvlLbl val="0"/>
      </c:catAx>
      <c:valAx>
        <c:axId val="431612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613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con Doble escala'!$B$1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'Grafico con Doble escala'!$A$2:$A$7</c:f>
              <c:strCache>
                <c:ptCount val="6"/>
                <c:pt idx="0">
                  <c:v>Madrid</c:v>
                </c:pt>
                <c:pt idx="1">
                  <c:v>Zaragoza</c:v>
                </c:pt>
                <c:pt idx="2">
                  <c:v>Barcelona</c:v>
                </c:pt>
                <c:pt idx="3">
                  <c:v>Las Palmas</c:v>
                </c:pt>
                <c:pt idx="4">
                  <c:v>Tenerife</c:v>
                </c:pt>
                <c:pt idx="5">
                  <c:v>Vigo</c:v>
                </c:pt>
              </c:strCache>
            </c:strRef>
          </c:cat>
          <c:val>
            <c:numRef>
              <c:f>'Grafico con Doble escala'!$B$2:$B$7</c:f>
              <c:numCache>
                <c:formatCode>_-* #,##0\ _€_-;\-* #,##0\ _€_-;_-* "-"??\ _€_-;_-@_-</c:formatCode>
                <c:ptCount val="6"/>
                <c:pt idx="0">
                  <c:v>1000000</c:v>
                </c:pt>
                <c:pt idx="1">
                  <c:v>900000</c:v>
                </c:pt>
                <c:pt idx="2">
                  <c:v>1200000</c:v>
                </c:pt>
                <c:pt idx="3">
                  <c:v>1500000</c:v>
                </c:pt>
                <c:pt idx="4">
                  <c:v>850000</c:v>
                </c:pt>
                <c:pt idx="5">
                  <c:v>750000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F4-4A5D-BEEB-8AA0B80AF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76054832"/>
        <c:axId val="976054000"/>
      </c:barChart>
      <c:lineChart>
        <c:grouping val="standard"/>
        <c:varyColors val="0"/>
        <c:ser>
          <c:idx val="1"/>
          <c:order val="1"/>
          <c:tx>
            <c:strRef>
              <c:f>'Grafico con Doble escala'!$C$1</c:f>
              <c:strCache>
                <c:ptCount val="1"/>
                <c:pt idx="0">
                  <c:v>Nº Clientes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'Grafico con Doble escala'!$A$2:$A$7</c:f>
              <c:strCache>
                <c:ptCount val="6"/>
                <c:pt idx="0">
                  <c:v>Madrid</c:v>
                </c:pt>
                <c:pt idx="1">
                  <c:v>Zaragoza</c:v>
                </c:pt>
                <c:pt idx="2">
                  <c:v>Barcelona</c:v>
                </c:pt>
                <c:pt idx="3">
                  <c:v>Las Palmas</c:v>
                </c:pt>
                <c:pt idx="4">
                  <c:v>Tenerife</c:v>
                </c:pt>
                <c:pt idx="5">
                  <c:v>Vigo</c:v>
                </c:pt>
              </c:strCache>
            </c:strRef>
          </c:cat>
          <c:val>
            <c:numRef>
              <c:f>'Grafico con Doble escala'!$C$2:$C$7</c:f>
              <c:numCache>
                <c:formatCode>General</c:formatCode>
                <c:ptCount val="6"/>
                <c:pt idx="0">
                  <c:v>32</c:v>
                </c:pt>
                <c:pt idx="1">
                  <c:v>20</c:v>
                </c:pt>
                <c:pt idx="2">
                  <c:v>12</c:v>
                </c:pt>
                <c:pt idx="3">
                  <c:v>30</c:v>
                </c:pt>
                <c:pt idx="4">
                  <c:v>48</c:v>
                </c:pt>
                <c:pt idx="5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F4-4A5D-BEEB-8AA0B80AF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5688144"/>
        <c:axId val="665692720"/>
      </c:lineChart>
      <c:catAx>
        <c:axId val="976054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76054000"/>
        <c:crosses val="autoZero"/>
        <c:auto val="1"/>
        <c:lblAlgn val="ctr"/>
        <c:lblOffset val="100"/>
        <c:noMultiLvlLbl val="0"/>
      </c:catAx>
      <c:valAx>
        <c:axId val="97605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76054832"/>
        <c:crosses val="autoZero"/>
        <c:crossBetween val="between"/>
      </c:valAx>
      <c:valAx>
        <c:axId val="66569272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65688144"/>
        <c:crosses val="max"/>
        <c:crossBetween val="between"/>
      </c:valAx>
      <c:catAx>
        <c:axId val="66568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569272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0555555555555555E-2"/>
          <c:y val="0.14803258967629046"/>
          <c:w val="0.77684251968503937"/>
          <c:h val="0.80104148439778367"/>
        </c:manualLayout>
      </c:layout>
      <c:ofPieChart>
        <c:ofPieType val="pie"/>
        <c:varyColors val="1"/>
        <c:ser>
          <c:idx val="0"/>
          <c:order val="0"/>
          <c:tx>
            <c:strRef>
              <c:f>'Grafico Circular con Subgrafico'!$B$1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'Grafico Circular con Subgrafico'!$A$2:$A$9</c:f>
              <c:strCache>
                <c:ptCount val="8"/>
                <c:pt idx="0">
                  <c:v>Madrid</c:v>
                </c:pt>
                <c:pt idx="1">
                  <c:v>Barcelona</c:v>
                </c:pt>
                <c:pt idx="2">
                  <c:v>Las Palmas</c:v>
                </c:pt>
                <c:pt idx="3">
                  <c:v>Sevilla</c:v>
                </c:pt>
                <c:pt idx="4">
                  <c:v>Mallorca</c:v>
                </c:pt>
                <c:pt idx="5">
                  <c:v>Tenerife</c:v>
                </c:pt>
                <c:pt idx="6">
                  <c:v>Fuerteventura</c:v>
                </c:pt>
                <c:pt idx="7">
                  <c:v>Toledo</c:v>
                </c:pt>
              </c:strCache>
            </c:strRef>
          </c:cat>
          <c:val>
            <c:numRef>
              <c:f>'Grafico Circular con Subgrafico'!$B$2:$B$9</c:f>
              <c:numCache>
                <c:formatCode>#,##0</c:formatCode>
                <c:ptCount val="8"/>
                <c:pt idx="0">
                  <c:v>450000</c:v>
                </c:pt>
                <c:pt idx="1">
                  <c:v>350000</c:v>
                </c:pt>
                <c:pt idx="2">
                  <c:v>200000</c:v>
                </c:pt>
                <c:pt idx="3">
                  <c:v>150000</c:v>
                </c:pt>
                <c:pt idx="4">
                  <c:v>40000</c:v>
                </c:pt>
                <c:pt idx="5">
                  <c:v>30000</c:v>
                </c:pt>
                <c:pt idx="6">
                  <c:v>10000</c:v>
                </c:pt>
                <c:pt idx="7">
                  <c:v>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CC-415F-A8CC-A5062A64661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gapWidth val="100"/>
        <c:splitType val="pos"/>
        <c:splitPos val="4"/>
        <c:secondPieSize val="75"/>
        <c:serLines>
          <c:spPr>
            <a:ln w="9525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017585301837258"/>
          <c:y val="0.24068059200933217"/>
          <c:w val="0.17709543216235032"/>
          <c:h val="0.5882394112500644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3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3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'Grafico de Anillo con porcen'!$A$1:$A$2</c:f>
              <c:strCache>
                <c:ptCount val="2"/>
                <c:pt idx="0">
                  <c:v>Objetivo Alcanzado</c:v>
                </c:pt>
                <c:pt idx="1">
                  <c:v>Objetivo No alcanzado</c:v>
                </c:pt>
              </c:strCache>
            </c:strRef>
          </c:cat>
          <c:val>
            <c:numRef>
              <c:f>'Grafico de Anillo con porcen'!$B$1:$B$2</c:f>
              <c:numCache>
                <c:formatCode>General</c:formatCode>
                <c:ptCount val="2"/>
                <c:pt idx="0">
                  <c:v>60</c:v>
                </c:pt>
                <c:pt idx="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4B-4958-8B87-36884F37A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con Form Condi'!$B$1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'Grafico con Form Condi'!$A$2:$A$13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'Grafico con Form Condi'!$B$2:$B$13</c:f>
              <c:numCache>
                <c:formatCode>#,##0</c:formatCode>
                <c:ptCount val="12"/>
                <c:pt idx="0">
                  <c:v>1200000</c:v>
                </c:pt>
                <c:pt idx="1">
                  <c:v>80000</c:v>
                </c:pt>
                <c:pt idx="2">
                  <c:v>3200000</c:v>
                </c:pt>
                <c:pt idx="3">
                  <c:v>650000</c:v>
                </c:pt>
                <c:pt idx="4">
                  <c:v>250000</c:v>
                </c:pt>
                <c:pt idx="5">
                  <c:v>150000</c:v>
                </c:pt>
                <c:pt idx="6">
                  <c:v>250000</c:v>
                </c:pt>
                <c:pt idx="7">
                  <c:v>2550000</c:v>
                </c:pt>
                <c:pt idx="8">
                  <c:v>450000</c:v>
                </c:pt>
                <c:pt idx="9">
                  <c:v>800000</c:v>
                </c:pt>
                <c:pt idx="10">
                  <c:v>1900000</c:v>
                </c:pt>
                <c:pt idx="11">
                  <c:v>250000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2A-4EF8-A9F7-D0D616299697}"/>
            </c:ext>
          </c:extLst>
        </c:ser>
        <c:ser>
          <c:idx val="1"/>
          <c:order val="1"/>
          <c:tx>
            <c:strRef>
              <c:f>'Grafico con Form Condi'!$C$1</c:f>
              <c:strCache>
                <c:ptCount val="1"/>
                <c:pt idx="0">
                  <c:v>Máximo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'Grafico con Form Condi'!$A$2:$A$13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'Grafico con Form Condi'!$C$2:$C$13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3200000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2A-4EF8-A9F7-D0D616299697}"/>
            </c:ext>
          </c:extLst>
        </c:ser>
        <c:ser>
          <c:idx val="2"/>
          <c:order val="2"/>
          <c:tx>
            <c:strRef>
              <c:f>'Grafico con Form Condi'!$D$1</c:f>
              <c:strCache>
                <c:ptCount val="1"/>
                <c:pt idx="0">
                  <c:v>Mínimo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'Grafico con Form Condi'!$A$2:$A$13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'Grafico con Form Condi'!$D$2:$D$13</c:f>
              <c:numCache>
                <c:formatCode>General</c:formatCode>
                <c:ptCount val="12"/>
                <c:pt idx="0">
                  <c:v>0</c:v>
                </c:pt>
                <c:pt idx="1">
                  <c:v>80000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2A-4EF8-A9F7-D0D61629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3"/>
        <c:overlap val="100"/>
        <c:axId val="991486464"/>
        <c:axId val="991488128"/>
      </c:barChart>
      <c:catAx>
        <c:axId val="99148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91488128"/>
        <c:crosses val="autoZero"/>
        <c:auto val="1"/>
        <c:lblAlgn val="ctr"/>
        <c:lblOffset val="100"/>
        <c:noMultiLvlLbl val="0"/>
      </c:catAx>
      <c:valAx>
        <c:axId val="99148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91486464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E5E7-4660-8669-45CBD1DF244B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E5E7-4660-8669-45CBD1DF244B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E5E7-4660-8669-45CBD1DF244B}"/>
              </c:ext>
            </c:extLst>
          </c:dPt>
          <c:dPt>
            <c:idx val="4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5E7-4660-8669-45CBD1DF244B}"/>
              </c:ext>
            </c:extLst>
          </c:dPt>
          <c:cat>
            <c:strRef>
              <c:f>'Grafico de velocimetro'!$A$1:$A$5</c:f>
              <c:strCache>
                <c:ptCount val="5"/>
                <c:pt idx="0">
                  <c:v>Escala</c:v>
                </c:pt>
                <c:pt idx="1">
                  <c:v>Rojo</c:v>
                </c:pt>
                <c:pt idx="2">
                  <c:v>Amarillo</c:v>
                </c:pt>
                <c:pt idx="3">
                  <c:v>Verde</c:v>
                </c:pt>
                <c:pt idx="4">
                  <c:v>Sin Fondo</c:v>
                </c:pt>
              </c:strCache>
            </c:strRef>
          </c:cat>
          <c:val>
            <c:numRef>
              <c:f>'Grafico de velocimetro'!$B$1:$B$5</c:f>
              <c:numCache>
                <c:formatCode>General</c:formatCode>
                <c:ptCount val="5"/>
                <c:pt idx="1">
                  <c:v>20</c:v>
                </c:pt>
                <c:pt idx="2">
                  <c:v>60</c:v>
                </c:pt>
                <c:pt idx="3">
                  <c:v>20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E7-4660-8669-45CBD1DF2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3D2-4B4D-9AE7-DC46A7B0844B}"/>
              </c:ext>
            </c:extLst>
          </c:dPt>
          <c:dPt>
            <c:idx val="2"/>
            <c:bubble3D val="0"/>
            <c:spPr>
              <a:solidFill>
                <a:srgbClr val="0070C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3D2-4B4D-9AE7-DC46A7B0844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3D2-4B4D-9AE7-DC46A7B0844B}"/>
              </c:ext>
            </c:extLst>
          </c:dPt>
          <c:cat>
            <c:strRef>
              <c:f>'Grafico de velocimetro'!$D$1:$D$4</c:f>
              <c:strCache>
                <c:ptCount val="4"/>
                <c:pt idx="0">
                  <c:v>Aguja</c:v>
                </c:pt>
                <c:pt idx="1">
                  <c:v>Dato</c:v>
                </c:pt>
                <c:pt idx="2">
                  <c:v>Ancho</c:v>
                </c:pt>
                <c:pt idx="3">
                  <c:v>Sin Fondo</c:v>
                </c:pt>
              </c:strCache>
            </c:strRef>
          </c:cat>
          <c:val>
            <c:numRef>
              <c:f>'Grafico de velocimetro'!$E$1:$E$4</c:f>
              <c:numCache>
                <c:formatCode>General</c:formatCode>
                <c:ptCount val="4"/>
                <c:pt idx="1">
                  <c:v>50</c:v>
                </c:pt>
                <c:pt idx="2">
                  <c:v>2</c:v>
                </c:pt>
                <c:pt idx="3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2-4B4D-9AE7-DC46A7B08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'Diagrama de Gannt'!$A$2:$A$6</c:f>
              <c:strCache>
                <c:ptCount val="5"/>
                <c:pt idx="0">
                  <c:v>Toma de requisitos</c:v>
                </c:pt>
                <c:pt idx="1">
                  <c:v>Desarrollo Inicial</c:v>
                </c:pt>
                <c:pt idx="2">
                  <c:v>Modificaciones ajuste</c:v>
                </c:pt>
                <c:pt idx="3">
                  <c:v>Entrega Proyecto</c:v>
                </c:pt>
                <c:pt idx="4">
                  <c:v>Mantenimiento ajuste</c:v>
                </c:pt>
              </c:strCache>
            </c:strRef>
          </c:cat>
          <c:val>
            <c:numRef>
              <c:f>'Diagrama de Gannt'!$B$2:$B$6</c:f>
              <c:numCache>
                <c:formatCode>m/d/yyyy</c:formatCode>
                <c:ptCount val="5"/>
                <c:pt idx="0">
                  <c:v>44600</c:v>
                </c:pt>
                <c:pt idx="1">
                  <c:v>44604</c:v>
                </c:pt>
                <c:pt idx="2">
                  <c:v>44609</c:v>
                </c:pt>
                <c:pt idx="3">
                  <c:v>44607</c:v>
                </c:pt>
                <c:pt idx="4">
                  <c:v>44617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6-47B0-8739-6AB25923D72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'Diagrama de Gannt'!$A$2:$A$6</c:f>
              <c:strCache>
                <c:ptCount val="5"/>
                <c:pt idx="0">
                  <c:v>Toma de requisitos</c:v>
                </c:pt>
                <c:pt idx="1">
                  <c:v>Desarrollo Inicial</c:v>
                </c:pt>
                <c:pt idx="2">
                  <c:v>Modificaciones ajuste</c:v>
                </c:pt>
                <c:pt idx="3">
                  <c:v>Entrega Proyecto</c:v>
                </c:pt>
                <c:pt idx="4">
                  <c:v>Mantenimiento ajuste</c:v>
                </c:pt>
              </c:strCache>
            </c:strRef>
          </c:cat>
          <c:val>
            <c:numRef>
              <c:f>'Diagrama de Gannt'!$C$2:$C$6</c:f>
              <c:numCache>
                <c:formatCode>General</c:formatCode>
                <c:ptCount val="5"/>
                <c:pt idx="0">
                  <c:v>8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C6-47B0-8739-6AB25923D7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71823552"/>
        <c:axId val="671820640"/>
      </c:barChart>
      <c:catAx>
        <c:axId val="6718235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1820640"/>
        <c:crosses val="autoZero"/>
        <c:auto val="1"/>
        <c:lblAlgn val="ctr"/>
        <c:lblOffset val="100"/>
        <c:noMultiLvlLbl val="0"/>
      </c:catAx>
      <c:valAx>
        <c:axId val="671820640"/>
        <c:scaling>
          <c:orientation val="minMax"/>
          <c:min val="44597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\-m;@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1823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image" Target="../media/image2.sv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300903</xdr:colOff>
      <xdr:row>0</xdr:row>
      <xdr:rowOff>178378</xdr:rowOff>
    </xdr:from>
    <xdr:to>
      <xdr:col>9</xdr:col>
      <xdr:colOff>300903</xdr:colOff>
      <xdr:row>15</xdr:row>
      <xdr:rowOff>64078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E84C547-84CE-431A-B0EC-1D83CF8CDE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93084</xdr:colOff>
      <xdr:row>0</xdr:row>
      <xdr:rowOff>100446</xdr:rowOff>
    </xdr:from>
    <xdr:to>
      <xdr:col>9</xdr:col>
      <xdr:colOff>93084</xdr:colOff>
      <xdr:row>14</xdr:row>
      <xdr:rowOff>159328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A2212A6-C3FC-4283-8FFA-47D66B2095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14288</xdr:colOff>
      <xdr:row>0</xdr:row>
      <xdr:rowOff>147638</xdr:rowOff>
    </xdr:from>
    <xdr:to>
      <xdr:col>9</xdr:col>
      <xdr:colOff>342900</xdr:colOff>
      <xdr:row>16</xdr:row>
      <xdr:rowOff>4763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DFA8071-FBF6-4764-B3C6-6600E78265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438150</xdr:colOff>
      <xdr:row>1</xdr:row>
      <xdr:rowOff>95251</xdr:rowOff>
    </xdr:from>
    <xdr:to>
      <xdr:col>8</xdr:col>
      <xdr:colOff>438150</xdr:colOff>
      <xdr:row>15</xdr:row>
      <xdr:rowOff>161926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C537170-0F0C-4759-8E11-B702DFAC92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600076</xdr:colOff>
      <xdr:row>5</xdr:row>
      <xdr:rowOff>185737</xdr:rowOff>
    </xdr:from>
    <xdr:to>
      <xdr:col>6</xdr:col>
      <xdr:colOff>342901</xdr:colOff>
      <xdr:row>10</xdr:row>
      <xdr:rowOff>185737</xdr:rowOff>
    </xdr:to>
    <xdr:sp macro="" textlink="$B$3">
      <xdr:nvSpPr>
        <xdr:cNvPr id="4" name="CuadroTexto 3">
          <a:extLst>
            <a:ext uri="{FF2B5EF4-FFF2-40B4-BE49-F238E27FC236}">
              <a16:creationId xmlns:a16="http://schemas.microsoft.com/office/drawing/2014/main" id="{3AE79D82-DB85-403F-9816-38AB9F866530}"/>
            </a:ext>
          </a:extLst>
        </xdr:cNvPr>
        <xdr:cNvSpPr txBox="1"/>
      </xdr:nvSpPr>
      <xdr:spPr>
        <a:xfrm>
          <a:off x="4248151" y="1147762"/>
          <a:ext cx="1266825" cy="952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6B40ABFF-7F20-40AF-B501-84E77607EA5D}" type="TxLink">
            <a:rPr lang="en-US" sz="4400" b="0" i="0" u="none" strike="noStrike">
              <a:solidFill>
                <a:schemeClr val="accent3">
                  <a:lumMod val="50000"/>
                </a:schemeClr>
              </a:solidFill>
              <a:latin typeface="Calibri"/>
              <a:cs typeface="Calibri"/>
            </a:rPr>
            <a:pPr algn="ctr"/>
            <a:t>60%</a:t>
          </a:fld>
          <a:endParaRPr lang="es-ES" sz="4400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71438</xdr:colOff>
      <xdr:row>0</xdr:row>
      <xdr:rowOff>142875</xdr:rowOff>
    </xdr:from>
    <xdr:to>
      <xdr:col>12</xdr:col>
      <xdr:colOff>71438</xdr:colOff>
      <xdr:row>15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0624D5C-3638-4A29-8C17-6526973C5A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248708</xdr:colOff>
      <xdr:row>3</xdr:row>
      <xdr:rowOff>51859</xdr:rowOff>
    </xdr:from>
    <xdr:to>
      <xdr:col>9</xdr:col>
      <xdr:colOff>248708</xdr:colOff>
      <xdr:row>17</xdr:row>
      <xdr:rowOff>85725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C9836891-D10B-45A7-B341-5B5E2DBF2A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248708</xdr:colOff>
      <xdr:row>3</xdr:row>
      <xdr:rowOff>51859</xdr:rowOff>
    </xdr:from>
    <xdr:to>
      <xdr:col>9</xdr:col>
      <xdr:colOff>248708</xdr:colOff>
      <xdr:row>17</xdr:row>
      <xdr:rowOff>85725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D5378298-BA2E-4B78-B114-AD003592D9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248709</xdr:colOff>
      <xdr:row>10</xdr:row>
      <xdr:rowOff>179916</xdr:rowOff>
    </xdr:from>
    <xdr:to>
      <xdr:col>7</xdr:col>
      <xdr:colOff>211667</xdr:colOff>
      <xdr:row>15</xdr:row>
      <xdr:rowOff>126999</xdr:rowOff>
    </xdr:to>
    <xdr:sp macro="" textlink="$B$7">
      <xdr:nvSpPr>
        <xdr:cNvPr id="12" name="CuadroTexto 11">
          <a:extLst>
            <a:ext uri="{FF2B5EF4-FFF2-40B4-BE49-F238E27FC236}">
              <a16:creationId xmlns:a16="http://schemas.microsoft.com/office/drawing/2014/main" id="{9B6D2B63-096C-406F-84BA-AE222459DE78}"/>
            </a:ext>
          </a:extLst>
        </xdr:cNvPr>
        <xdr:cNvSpPr txBox="1"/>
      </xdr:nvSpPr>
      <xdr:spPr>
        <a:xfrm>
          <a:off x="4450292" y="2137833"/>
          <a:ext cx="1486958" cy="899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BCA9128-EAF5-4B90-93E1-CE95C26109ED}" type="TxLink">
            <a:rPr lang="en-US" sz="66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50</a:t>
          </a:fld>
          <a:endParaRPr lang="es-ES" sz="66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 editAs="oneCell">
    <xdr:from>
      <xdr:col>8</xdr:col>
      <xdr:colOff>254000</xdr:colOff>
      <xdr:row>3</xdr:row>
      <xdr:rowOff>111126</xdr:rowOff>
    </xdr:from>
    <xdr:to>
      <xdr:col>9</xdr:col>
      <xdr:colOff>95251</xdr:colOff>
      <xdr:row>6</xdr:row>
      <xdr:rowOff>111127</xdr:rowOff>
    </xdr:to>
    <xdr:pic>
      <xdr:nvPicPr>
        <xdr:cNvPr id="14" name="Gráfico 13" descr="Dinero contorno">
          <a:extLst>
            <a:ext uri="{FF2B5EF4-FFF2-40B4-BE49-F238E27FC236}">
              <a16:creationId xmlns:a16="http://schemas.microsoft.com/office/drawing/2014/main" id="{66997308-D1F9-4B9A-A17D-A82B0438E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741583" y="693209"/>
          <a:ext cx="603251" cy="603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529165</xdr:colOff>
      <xdr:row>1</xdr:row>
      <xdr:rowOff>88900</xdr:rowOff>
    </xdr:from>
    <xdr:to>
      <xdr:col>10</xdr:col>
      <xdr:colOff>111124</xdr:colOff>
      <xdr:row>17</xdr:row>
      <xdr:rowOff>52917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52FCC1D-5E6C-46E2-8FC4-FEBFE86AB9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879b9ce36d4eb85/4-consultoria%20y%20formacion/FORMACION%20A%20EMPRESAS/EXCEL%20EXPERTO%20CCC/1&#170;%20CLASE/Gra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 Map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3213-8627-42E9-84CB-0782C36846B2}">
  <sheetPr codeName="Hoja2"/>
  <dimension ref="A1:H10"/>
  <sheetViews>
    <sheetView showGridLines="0" zoomScale="220" zoomScaleNormal="220" workbookViewId="0">
      <selection activeCell="B4" sqref="B4"/>
    </sheetView>
  </sheetViews>
  <sheetFormatPr baseColWidth="10" defaultRowHeight="15" x14ac:dyDescent="0.25"/>
  <cols>
    <col min="1" max="1" width="13.7109375" bestFit="1" customWidth="1"/>
    <col min="2" max="2" width="10.85546875" style="3"/>
  </cols>
  <sheetData>
    <row r="1" spans="1:8" x14ac:dyDescent="0.25">
      <c r="A1" s="36" t="s">
        <v>23</v>
      </c>
      <c r="B1" s="36" t="s">
        <v>22</v>
      </c>
    </row>
    <row r="2" spans="1:8" x14ac:dyDescent="0.25">
      <c r="A2" s="5" t="s">
        <v>21</v>
      </c>
      <c r="B2" s="4">
        <v>10000</v>
      </c>
      <c r="C2" s="27">
        <f>B2/$B$10</f>
        <v>0.14084507042253522</v>
      </c>
      <c r="D2" s="27"/>
      <c r="E2" s="27"/>
      <c r="F2" s="27"/>
      <c r="G2" s="27"/>
      <c r="H2" s="27"/>
    </row>
    <row r="3" spans="1:8" x14ac:dyDescent="0.25">
      <c r="A3" s="5" t="s">
        <v>20</v>
      </c>
      <c r="B3" s="4">
        <v>10000</v>
      </c>
      <c r="C3" s="27">
        <f t="shared" ref="C3:C9" si="0">B3/$B$10</f>
        <v>0.14084507042253522</v>
      </c>
    </row>
    <row r="4" spans="1:8" x14ac:dyDescent="0.25">
      <c r="A4" s="5" t="s">
        <v>19</v>
      </c>
      <c r="B4" s="4">
        <v>7000</v>
      </c>
      <c r="C4" s="27">
        <f t="shared" si="0"/>
        <v>9.8591549295774641E-2</v>
      </c>
    </row>
    <row r="5" spans="1:8" x14ac:dyDescent="0.25">
      <c r="A5" s="5" t="s">
        <v>18</v>
      </c>
      <c r="B5" s="4">
        <v>15000</v>
      </c>
      <c r="C5" s="27">
        <f t="shared" si="0"/>
        <v>0.21126760563380281</v>
      </c>
    </row>
    <row r="6" spans="1:8" x14ac:dyDescent="0.25">
      <c r="A6" s="5" t="s">
        <v>17</v>
      </c>
      <c r="B6" s="4">
        <v>2000</v>
      </c>
      <c r="C6" s="27">
        <f t="shared" si="0"/>
        <v>2.8169014084507043E-2</v>
      </c>
    </row>
    <row r="7" spans="1:8" x14ac:dyDescent="0.25">
      <c r="A7" s="5" t="s">
        <v>16</v>
      </c>
      <c r="B7" s="4">
        <v>3500</v>
      </c>
      <c r="C7" s="27">
        <f t="shared" si="0"/>
        <v>4.9295774647887321E-2</v>
      </c>
    </row>
    <row r="8" spans="1:8" x14ac:dyDescent="0.25">
      <c r="A8" s="5" t="s">
        <v>15</v>
      </c>
      <c r="B8" s="4">
        <v>11000</v>
      </c>
      <c r="C8" s="27">
        <f t="shared" si="0"/>
        <v>0.15492957746478872</v>
      </c>
    </row>
    <row r="9" spans="1:8" x14ac:dyDescent="0.25">
      <c r="A9" s="5" t="s">
        <v>14</v>
      </c>
      <c r="B9" s="4">
        <v>12500</v>
      </c>
      <c r="C9" s="27">
        <f t="shared" si="0"/>
        <v>0.176056338028169</v>
      </c>
    </row>
    <row r="10" spans="1:8" x14ac:dyDescent="0.25">
      <c r="B10" s="49">
        <f>SUM(B2:B9)</f>
        <v>71000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4A25-9B3B-4CAB-BC15-60AEAD75F69D}">
  <sheetPr codeName="Hoja3"/>
  <dimension ref="A1:C7"/>
  <sheetViews>
    <sheetView showGridLines="0" zoomScale="220" zoomScaleNormal="220" workbookViewId="0">
      <selection activeCell="B4" sqref="B4"/>
    </sheetView>
  </sheetViews>
  <sheetFormatPr baseColWidth="10" defaultRowHeight="15" x14ac:dyDescent="0.25"/>
  <cols>
    <col min="1" max="1" width="10.42578125" bestFit="1" customWidth="1"/>
    <col min="2" max="2" width="13.28515625" customWidth="1"/>
    <col min="3" max="3" width="11.28515625" bestFit="1" customWidth="1"/>
  </cols>
  <sheetData>
    <row r="1" spans="1:3" ht="15.75" thickBot="1" x14ac:dyDescent="0.3">
      <c r="A1" s="37" t="s">
        <v>26</v>
      </c>
      <c r="B1" s="38" t="s">
        <v>1</v>
      </c>
      <c r="C1" s="39" t="s">
        <v>25</v>
      </c>
    </row>
    <row r="2" spans="1:3" x14ac:dyDescent="0.25">
      <c r="A2" s="12" t="s">
        <v>21</v>
      </c>
      <c r="B2" s="11">
        <v>1000000</v>
      </c>
      <c r="C2" s="10">
        <v>32</v>
      </c>
    </row>
    <row r="3" spans="1:3" x14ac:dyDescent="0.25">
      <c r="A3" s="1" t="s">
        <v>24</v>
      </c>
      <c r="B3" s="9">
        <v>900000</v>
      </c>
      <c r="C3" s="8">
        <v>20</v>
      </c>
    </row>
    <row r="4" spans="1:3" x14ac:dyDescent="0.25">
      <c r="A4" s="1" t="s">
        <v>20</v>
      </c>
      <c r="B4" s="9">
        <v>1200000</v>
      </c>
      <c r="C4" s="8">
        <v>12</v>
      </c>
    </row>
    <row r="5" spans="1:3" x14ac:dyDescent="0.25">
      <c r="A5" s="1" t="s">
        <v>18</v>
      </c>
      <c r="B5" s="9">
        <v>1500000</v>
      </c>
      <c r="C5" s="8">
        <v>30</v>
      </c>
    </row>
    <row r="6" spans="1:3" x14ac:dyDescent="0.25">
      <c r="A6" s="1" t="s">
        <v>15</v>
      </c>
      <c r="B6" s="9">
        <v>850000</v>
      </c>
      <c r="C6" s="8">
        <v>48</v>
      </c>
    </row>
    <row r="7" spans="1:3" ht="15.75" thickBot="1" x14ac:dyDescent="0.3">
      <c r="A7" s="2" t="s">
        <v>17</v>
      </c>
      <c r="B7" s="7">
        <v>750000</v>
      </c>
      <c r="C7" s="6">
        <v>35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9241-584B-452C-AD72-CFE800286CE4}">
  <sheetPr codeName="Hoja4"/>
  <dimension ref="A1:B9"/>
  <sheetViews>
    <sheetView showGridLines="0" zoomScale="200" zoomScaleNormal="200" workbookViewId="0">
      <selection activeCell="B6" sqref="B6:B9"/>
    </sheetView>
  </sheetViews>
  <sheetFormatPr baseColWidth="10" defaultRowHeight="15" x14ac:dyDescent="0.25"/>
  <cols>
    <col min="1" max="1" width="13.5703125" customWidth="1"/>
  </cols>
  <sheetData>
    <row r="1" spans="1:2" x14ac:dyDescent="0.25">
      <c r="A1" s="40" t="s">
        <v>26</v>
      </c>
      <c r="B1" s="41" t="s">
        <v>1</v>
      </c>
    </row>
    <row r="2" spans="1:2" x14ac:dyDescent="0.25">
      <c r="A2" s="16" t="s">
        <v>21</v>
      </c>
      <c r="B2" s="15">
        <v>450000</v>
      </c>
    </row>
    <row r="3" spans="1:2" x14ac:dyDescent="0.25">
      <c r="A3" s="16" t="s">
        <v>20</v>
      </c>
      <c r="B3" s="15">
        <v>350000</v>
      </c>
    </row>
    <row r="4" spans="1:2" x14ac:dyDescent="0.25">
      <c r="A4" s="16" t="s">
        <v>18</v>
      </c>
      <c r="B4" s="15">
        <v>200000</v>
      </c>
    </row>
    <row r="5" spans="1:2" x14ac:dyDescent="0.25">
      <c r="A5" s="16" t="s">
        <v>19</v>
      </c>
      <c r="B5" s="15">
        <v>150000</v>
      </c>
    </row>
    <row r="6" spans="1:2" x14ac:dyDescent="0.25">
      <c r="A6" s="16" t="s">
        <v>28</v>
      </c>
      <c r="B6" s="15">
        <v>40000</v>
      </c>
    </row>
    <row r="7" spans="1:2" x14ac:dyDescent="0.25">
      <c r="A7" s="16" t="s">
        <v>15</v>
      </c>
      <c r="B7" s="15">
        <v>30000</v>
      </c>
    </row>
    <row r="8" spans="1:2" x14ac:dyDescent="0.25">
      <c r="A8" s="16" t="s">
        <v>14</v>
      </c>
      <c r="B8" s="15">
        <v>10000</v>
      </c>
    </row>
    <row r="9" spans="1:2" ht="15.75" thickBot="1" x14ac:dyDescent="0.3">
      <c r="A9" s="14" t="s">
        <v>27</v>
      </c>
      <c r="B9" s="13">
        <v>5000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6EB5-C496-41F9-ACBE-8E34933A3170}">
  <sheetPr codeName="Hoja5"/>
  <dimension ref="A1:C10"/>
  <sheetViews>
    <sheetView showGridLines="0" zoomScale="200" zoomScaleNormal="200" workbookViewId="0">
      <selection activeCell="J7" sqref="J7"/>
    </sheetView>
  </sheetViews>
  <sheetFormatPr baseColWidth="10" defaultRowHeight="15" x14ac:dyDescent="0.25"/>
  <cols>
    <col min="1" max="1" width="21" bestFit="1" customWidth="1"/>
    <col min="2" max="2" width="10.85546875" style="3"/>
  </cols>
  <sheetData>
    <row r="1" spans="1:3" x14ac:dyDescent="0.25">
      <c r="A1" s="42" t="s">
        <v>39</v>
      </c>
      <c r="B1" s="22">
        <v>60</v>
      </c>
    </row>
    <row r="2" spans="1:3" x14ac:dyDescent="0.25">
      <c r="A2" s="43" t="s">
        <v>38</v>
      </c>
      <c r="B2" s="20">
        <f>100-B1</f>
        <v>40</v>
      </c>
    </row>
    <row r="3" spans="1:3" ht="15.75" thickBot="1" x14ac:dyDescent="0.3">
      <c r="A3" s="44" t="s">
        <v>37</v>
      </c>
      <c r="B3" s="21">
        <f>B1/100</f>
        <v>0.6</v>
      </c>
    </row>
    <row r="6" spans="1:3" x14ac:dyDescent="0.25">
      <c r="B6" s="32"/>
    </row>
    <row r="7" spans="1:3" x14ac:dyDescent="0.25">
      <c r="B7" s="26"/>
      <c r="C7" s="28"/>
    </row>
    <row r="8" spans="1:3" x14ac:dyDescent="0.25">
      <c r="C8" s="28"/>
    </row>
    <row r="10" spans="1:3" x14ac:dyDescent="0.25">
      <c r="C10" s="2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0732-162F-4C5D-9363-DCA6EF99C227}">
  <dimension ref="A1:D13"/>
  <sheetViews>
    <sheetView showGridLines="0" zoomScale="200" zoomScaleNormal="200" workbookViewId="0">
      <selection activeCell="B5" sqref="B5"/>
    </sheetView>
  </sheetViews>
  <sheetFormatPr baseColWidth="10" defaultRowHeight="15" x14ac:dyDescent="0.25"/>
  <cols>
    <col min="3" max="4" width="11.42578125" hidden="1" customWidth="1"/>
  </cols>
  <sheetData>
    <row r="1" spans="1:4" x14ac:dyDescent="0.25">
      <c r="A1" s="48" t="s">
        <v>0</v>
      </c>
      <c r="B1" s="48" t="s">
        <v>1</v>
      </c>
      <c r="C1" t="s">
        <v>52</v>
      </c>
      <c r="D1" t="s">
        <v>53</v>
      </c>
    </row>
    <row r="2" spans="1:4" x14ac:dyDescent="0.25">
      <c r="A2" t="s">
        <v>2</v>
      </c>
      <c r="B2" s="47">
        <v>1200000</v>
      </c>
      <c r="C2" t="str">
        <f>IF(B2=MAX($B$2:$B$13),B2,"")</f>
        <v/>
      </c>
      <c r="D2" t="str">
        <f>IF(B2=MIN($B$2:$B$13),B2,"")</f>
        <v/>
      </c>
    </row>
    <row r="3" spans="1:4" x14ac:dyDescent="0.25">
      <c r="A3" t="s">
        <v>3</v>
      </c>
      <c r="B3" s="47">
        <v>80000</v>
      </c>
      <c r="C3" t="str">
        <f t="shared" ref="C3:C13" si="0">IF(B3=MAX($B$2:$B$13),B3,"")</f>
        <v/>
      </c>
      <c r="D3">
        <f t="shared" ref="D3:D13" si="1">IF(B3=MIN($B$2:$B$13),B3,"")</f>
        <v>80000</v>
      </c>
    </row>
    <row r="4" spans="1:4" x14ac:dyDescent="0.25">
      <c r="A4" t="s">
        <v>4</v>
      </c>
      <c r="B4" s="47">
        <v>3200000</v>
      </c>
      <c r="C4">
        <f t="shared" si="0"/>
        <v>3200000</v>
      </c>
      <c r="D4" t="str">
        <f t="shared" si="1"/>
        <v/>
      </c>
    </row>
    <row r="5" spans="1:4" x14ac:dyDescent="0.25">
      <c r="A5" t="s">
        <v>5</v>
      </c>
      <c r="B5" s="47">
        <v>650000</v>
      </c>
      <c r="C5" t="str">
        <f t="shared" si="0"/>
        <v/>
      </c>
      <c r="D5" t="str">
        <f t="shared" si="1"/>
        <v/>
      </c>
    </row>
    <row r="6" spans="1:4" x14ac:dyDescent="0.25">
      <c r="A6" t="s">
        <v>6</v>
      </c>
      <c r="B6" s="47">
        <v>250000</v>
      </c>
      <c r="C6" t="str">
        <f t="shared" si="0"/>
        <v/>
      </c>
      <c r="D6" t="str">
        <f t="shared" si="1"/>
        <v/>
      </c>
    </row>
    <row r="7" spans="1:4" x14ac:dyDescent="0.25">
      <c r="A7" t="s">
        <v>7</v>
      </c>
      <c r="B7" s="47">
        <v>150000</v>
      </c>
      <c r="C7" t="str">
        <f t="shared" si="0"/>
        <v/>
      </c>
      <c r="D7" t="str">
        <f t="shared" si="1"/>
        <v/>
      </c>
    </row>
    <row r="8" spans="1:4" x14ac:dyDescent="0.25">
      <c r="A8" t="s">
        <v>8</v>
      </c>
      <c r="B8" s="47">
        <v>250000</v>
      </c>
      <c r="C8" t="str">
        <f t="shared" si="0"/>
        <v/>
      </c>
      <c r="D8" t="str">
        <f t="shared" si="1"/>
        <v/>
      </c>
    </row>
    <row r="9" spans="1:4" x14ac:dyDescent="0.25">
      <c r="A9" t="s">
        <v>9</v>
      </c>
      <c r="B9" s="47">
        <v>2550000</v>
      </c>
      <c r="C9" t="str">
        <f t="shared" si="0"/>
        <v/>
      </c>
      <c r="D9" t="str">
        <f t="shared" si="1"/>
        <v/>
      </c>
    </row>
    <row r="10" spans="1:4" x14ac:dyDescent="0.25">
      <c r="A10" t="s">
        <v>10</v>
      </c>
      <c r="B10" s="47">
        <v>450000</v>
      </c>
      <c r="C10" t="str">
        <f t="shared" si="0"/>
        <v/>
      </c>
      <c r="D10" t="str">
        <f t="shared" si="1"/>
        <v/>
      </c>
    </row>
    <row r="11" spans="1:4" x14ac:dyDescent="0.25">
      <c r="A11" t="s">
        <v>11</v>
      </c>
      <c r="B11" s="47">
        <v>800000</v>
      </c>
      <c r="C11" t="str">
        <f t="shared" si="0"/>
        <v/>
      </c>
      <c r="D11" t="str">
        <f t="shared" si="1"/>
        <v/>
      </c>
    </row>
    <row r="12" spans="1:4" x14ac:dyDescent="0.25">
      <c r="A12" t="s">
        <v>12</v>
      </c>
      <c r="B12" s="47">
        <v>1900000</v>
      </c>
      <c r="C12" t="str">
        <f t="shared" si="0"/>
        <v/>
      </c>
      <c r="D12" t="str">
        <f t="shared" si="1"/>
        <v/>
      </c>
    </row>
    <row r="13" spans="1:4" x14ac:dyDescent="0.25">
      <c r="A13" t="s">
        <v>13</v>
      </c>
      <c r="B13" s="47">
        <v>250000</v>
      </c>
      <c r="C13" t="str">
        <f t="shared" si="0"/>
        <v/>
      </c>
      <c r="D13" t="str">
        <f t="shared" si="1"/>
        <v/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3D7A-438C-4EA5-A77B-939BB1848371}">
  <sheetPr codeName="Hoja6"/>
  <dimension ref="A1:G4"/>
  <sheetViews>
    <sheetView showGridLines="0" zoomScale="180" zoomScaleNormal="180" workbookViewId="0">
      <selection activeCell="H2" sqref="H2"/>
    </sheetView>
  </sheetViews>
  <sheetFormatPr baseColWidth="10" defaultRowHeight="15" x14ac:dyDescent="0.25"/>
  <cols>
    <col min="1" max="1" width="19.85546875" customWidth="1"/>
    <col min="8" max="8" width="13.42578125" customWidth="1"/>
  </cols>
  <sheetData>
    <row r="1" spans="1:7" x14ac:dyDescent="0.25">
      <c r="A1" s="5"/>
      <c r="B1" s="36" t="s">
        <v>2</v>
      </c>
      <c r="C1" s="36" t="s">
        <v>3</v>
      </c>
      <c r="D1" s="36" t="s">
        <v>4</v>
      </c>
      <c r="E1" s="36" t="s">
        <v>5</v>
      </c>
      <c r="F1" s="36" t="s">
        <v>6</v>
      </c>
      <c r="G1" s="36" t="s">
        <v>7</v>
      </c>
    </row>
    <row r="2" spans="1:7" x14ac:dyDescent="0.25">
      <c r="A2" s="31" t="s">
        <v>49</v>
      </c>
      <c r="B2" s="4">
        <v>1000</v>
      </c>
      <c r="C2" s="4">
        <v>2500</v>
      </c>
      <c r="D2" s="4">
        <v>3500</v>
      </c>
      <c r="E2" s="4">
        <v>2500</v>
      </c>
      <c r="F2" s="4">
        <v>10000</v>
      </c>
      <c r="G2" s="4">
        <v>4500</v>
      </c>
    </row>
    <row r="3" spans="1:7" x14ac:dyDescent="0.25">
      <c r="A3" s="31" t="s">
        <v>50</v>
      </c>
      <c r="B3" s="4">
        <v>5000</v>
      </c>
      <c r="C3" s="4">
        <v>4500</v>
      </c>
      <c r="D3" s="4">
        <v>7000</v>
      </c>
      <c r="E3" s="4">
        <v>5000</v>
      </c>
      <c r="F3" s="4">
        <v>6000</v>
      </c>
      <c r="G3" s="4">
        <v>8000</v>
      </c>
    </row>
    <row r="4" spans="1:7" x14ac:dyDescent="0.25">
      <c r="A4" s="31" t="s">
        <v>51</v>
      </c>
      <c r="B4" s="4">
        <v>10000</v>
      </c>
      <c r="C4" s="4">
        <v>12000</v>
      </c>
      <c r="D4" s="4">
        <v>15000</v>
      </c>
      <c r="E4" s="4">
        <v>12500</v>
      </c>
      <c r="F4" s="4">
        <v>11000</v>
      </c>
      <c r="G4" s="4">
        <v>15500</v>
      </c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18ED6349-892B-4809-BD80-9B522575317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Minigráficos!B2:G2</xm:f>
              <xm:sqref>H2</xm:sqref>
            </x14:sparkline>
            <x14:sparkline>
              <xm:f>Minigráficos!B3:G3</xm:f>
              <xm:sqref>H3</xm:sqref>
            </x14:sparkline>
            <x14:sparkline>
              <xm:f>Minigráficos!B4:G4</xm:f>
              <xm:sqref>H4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1732-D5AF-494D-B56E-7A6BC802005F}">
  <sheetPr codeName="Hoja7"/>
  <dimension ref="A1:E8"/>
  <sheetViews>
    <sheetView showGridLines="0" zoomScale="180" zoomScaleNormal="180" workbookViewId="0">
      <selection activeCell="C7" sqref="C7"/>
    </sheetView>
  </sheetViews>
  <sheetFormatPr baseColWidth="10" defaultRowHeight="15" x14ac:dyDescent="0.25"/>
  <cols>
    <col min="1" max="1" width="17.28515625" customWidth="1"/>
  </cols>
  <sheetData>
    <row r="1" spans="1:5" ht="15.75" thickBot="1" x14ac:dyDescent="0.3">
      <c r="A1" s="45" t="s">
        <v>36</v>
      </c>
      <c r="B1" s="46"/>
      <c r="D1" s="34" t="s">
        <v>35</v>
      </c>
      <c r="E1" s="35"/>
    </row>
    <row r="2" spans="1:5" x14ac:dyDescent="0.25">
      <c r="A2" s="16" t="s">
        <v>34</v>
      </c>
      <c r="B2" s="20">
        <v>20</v>
      </c>
      <c r="D2" s="16" t="s">
        <v>29</v>
      </c>
      <c r="E2" s="20">
        <f>B7</f>
        <v>50</v>
      </c>
    </row>
    <row r="3" spans="1:5" x14ac:dyDescent="0.25">
      <c r="A3" s="16" t="s">
        <v>33</v>
      </c>
      <c r="B3" s="20">
        <v>60</v>
      </c>
      <c r="D3" s="16" t="s">
        <v>32</v>
      </c>
      <c r="E3" s="20">
        <v>2</v>
      </c>
    </row>
    <row r="4" spans="1:5" ht="15.75" thickBot="1" x14ac:dyDescent="0.3">
      <c r="A4" s="16" t="s">
        <v>31</v>
      </c>
      <c r="B4" s="20">
        <v>20</v>
      </c>
      <c r="D4" s="14" t="s">
        <v>30</v>
      </c>
      <c r="E4" s="19">
        <f>SUM(B2:B5)-E2-E3</f>
        <v>148</v>
      </c>
    </row>
    <row r="5" spans="1:5" ht="15.75" thickBot="1" x14ac:dyDescent="0.3">
      <c r="A5" s="14" t="s">
        <v>30</v>
      </c>
      <c r="B5" s="19">
        <v>100</v>
      </c>
      <c r="D5" s="3"/>
    </row>
    <row r="6" spans="1:5" ht="15.75" thickBot="1" x14ac:dyDescent="0.3">
      <c r="B6" s="3"/>
      <c r="D6" s="3"/>
    </row>
    <row r="7" spans="1:5" ht="15.75" thickBot="1" x14ac:dyDescent="0.3">
      <c r="A7" s="29" t="s">
        <v>48</v>
      </c>
      <c r="B7" s="30">
        <v>50</v>
      </c>
      <c r="D7" s="3"/>
    </row>
    <row r="8" spans="1:5" x14ac:dyDescent="0.25">
      <c r="B8" s="33" t="str">
        <f>B7&amp;"%"</f>
        <v>50%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BBD5-EE42-40DB-BA92-A296619707B2}">
  <sheetPr codeName="Hoja8"/>
  <dimension ref="A1:C6"/>
  <sheetViews>
    <sheetView showGridLines="0" tabSelected="1" zoomScale="180" zoomScaleNormal="180" workbookViewId="0">
      <selection activeCell="B7" sqref="B7"/>
    </sheetView>
  </sheetViews>
  <sheetFormatPr baseColWidth="10" defaultRowHeight="15" x14ac:dyDescent="0.25"/>
  <cols>
    <col min="1" max="1" width="22" customWidth="1"/>
    <col min="3" max="3" width="15.28515625" customWidth="1"/>
  </cols>
  <sheetData>
    <row r="1" spans="1:3" x14ac:dyDescent="0.25">
      <c r="A1" s="18" t="s">
        <v>45</v>
      </c>
      <c r="B1" s="25" t="s">
        <v>44</v>
      </c>
      <c r="C1" s="17" t="s">
        <v>43</v>
      </c>
    </row>
    <row r="2" spans="1:3" x14ac:dyDescent="0.25">
      <c r="A2" s="16" t="s">
        <v>46</v>
      </c>
      <c r="B2" s="24">
        <v>44600</v>
      </c>
      <c r="C2" s="20">
        <v>8</v>
      </c>
    </row>
    <row r="3" spans="1:3" x14ac:dyDescent="0.25">
      <c r="A3" s="16" t="s">
        <v>47</v>
      </c>
      <c r="B3" s="24">
        <v>44604</v>
      </c>
      <c r="C3" s="20">
        <v>10</v>
      </c>
    </row>
    <row r="4" spans="1:3" x14ac:dyDescent="0.25">
      <c r="A4" s="16" t="s">
        <v>42</v>
      </c>
      <c r="B4" s="24">
        <v>44609</v>
      </c>
      <c r="C4" s="20">
        <v>8</v>
      </c>
    </row>
    <row r="5" spans="1:3" x14ac:dyDescent="0.25">
      <c r="A5" s="16" t="s">
        <v>41</v>
      </c>
      <c r="B5" s="24">
        <v>44607</v>
      </c>
      <c r="C5" s="20">
        <v>8</v>
      </c>
    </row>
    <row r="6" spans="1:3" ht="15.75" thickBot="1" x14ac:dyDescent="0.3">
      <c r="A6" s="14" t="s">
        <v>40</v>
      </c>
      <c r="B6" s="23">
        <v>44617</v>
      </c>
      <c r="C6" s="19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4949F001-B7D2-4D6E-85AE-C8B151455024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E4ADC66F-F399-4174-86CA-4758244A932D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4E9DB1E6-90AA-4EE3-827B-6B7251E128F1}">
  <ds:schemaRefs>
    <ds:schemaRef ds:uri="http://www.w3.org/2001/XMLSchema"/>
    <ds:schemaRef ds:uri="http://microsoft.data.visualization.Client.Excel.LState/1.0"/>
  </ds:schemaRefs>
</ds:datastoreItem>
</file>

<file path=customXml/itemProps4.xml><?xml version="1.0" encoding="utf-8"?>
<ds:datastoreItem xmlns:ds="http://schemas.openxmlformats.org/officeDocument/2006/customXml" ds:itemID="{25BC2939-AC5F-42D4-AFA8-D9795CA1963D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Porcentaje en Gráficos</vt:lpstr>
      <vt:lpstr>Grafico con Doble escala</vt:lpstr>
      <vt:lpstr>Grafico Circular con Subgrafico</vt:lpstr>
      <vt:lpstr>Grafico de Anillo con porcen</vt:lpstr>
      <vt:lpstr>Grafico con Form Condi</vt:lpstr>
      <vt:lpstr>Minigráficos</vt:lpstr>
      <vt:lpstr>Grafico de velocimetro</vt:lpstr>
      <vt:lpstr>Diagrama de Gannt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2017-11-24T13:52:21Z</dcterms:created>
  <dcterms:modified xsi:type="dcterms:W3CDTF">2022-02-20T20:10:47Z</dcterms:modified>
</cp:coreProperties>
</file>