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CURSO EXCEL FINANCIERO/7ª CLASE/"/>
    </mc:Choice>
  </mc:AlternateContent>
  <xr:revisionPtr revIDLastSave="224" documentId="8_{F071EF07-BA3C-4C28-A64E-094F936176A9}" xr6:coauthVersionLast="46" xr6:coauthVersionMax="46" xr10:uidLastSave="{9676A5A1-76FD-4498-A9B5-654D970D7451}"/>
  <bookViews>
    <workbookView xWindow="9960" yWindow="2850" windowWidth="12360" windowHeight="8970" tabRatio="714" activeTab="1" xr2:uid="{75124FD5-1A1D-4976-8AFD-32AC7DCFA824}"/>
  </bookViews>
  <sheets>
    <sheet name="Cuenta resultados nueva" sheetId="2" r:id="rId1"/>
    <sheet name="Tesorería por meses" sheetId="1" r:id="rId2"/>
    <sheet name="ING" sheetId="3" r:id="rId3"/>
    <sheet name="BANKIA" sheetId="4" r:id="rId4"/>
    <sheet name="BANKIA2" sheetId="9" r:id="rId5"/>
    <sheet name="BBVA" sheetId="5" r:id="rId6"/>
    <sheet name="Gastos" sheetId="6" r:id="rId7"/>
    <sheet name="Hoja5" sheetId="11" r:id="rId8"/>
  </sheets>
  <externalReferences>
    <externalReference r:id="rId9"/>
  </externalReferences>
  <definedNames>
    <definedName name="_xlnm.Print_Area" localSheetId="1">'Tesorería por meses'!$A$1:$N$24</definedName>
    <definedName name="TABLE_16">[1]TRIBUTOS!#REF!</definedName>
    <definedName name="TABLE_2_16">[1]TRIBUTOS!#REF!</definedName>
    <definedName name="TABLE_3_16">[1]TRIBUTOS!#REF!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5" i="9" l="1"/>
  <c r="L54" i="9"/>
  <c r="L53" i="9"/>
  <c r="L52" i="9"/>
  <c r="L51" i="9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L8" i="9"/>
  <c r="L7" i="9"/>
  <c r="L6" i="9"/>
  <c r="L5" i="9"/>
  <c r="O3" i="4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" i="3"/>
  <c r="O3" i="3" s="1"/>
  <c r="Y3" i="9" l="1"/>
  <c r="Q4" i="9"/>
  <c r="P3" i="9"/>
  <c r="T4" i="9"/>
  <c r="Q3" i="9"/>
  <c r="U4" i="9"/>
  <c r="R3" i="9"/>
  <c r="V4" i="9"/>
  <c r="O3" i="9"/>
  <c r="S4" i="9"/>
  <c r="S3" i="9"/>
  <c r="W4" i="9"/>
  <c r="R4" i="9"/>
  <c r="T3" i="9"/>
  <c r="X4" i="9"/>
  <c r="Z3" i="9"/>
  <c r="U3" i="9"/>
  <c r="Y4" i="9"/>
  <c r="V3" i="9"/>
  <c r="Z4" i="9"/>
  <c r="W3" i="9"/>
  <c r="O4" i="9"/>
  <c r="P4" i="9"/>
  <c r="X3" i="9"/>
  <c r="E121" i="6" l="1"/>
  <c r="E120" i="6"/>
  <c r="E119" i="6"/>
  <c r="E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Z4" i="4"/>
  <c r="Y4" i="4"/>
  <c r="X4" i="4"/>
  <c r="W4" i="4"/>
  <c r="V4" i="4"/>
  <c r="U4" i="4"/>
  <c r="T4" i="4"/>
  <c r="S4" i="4"/>
  <c r="R4" i="4"/>
  <c r="Q4" i="4"/>
  <c r="P4" i="4"/>
  <c r="O4" i="4"/>
  <c r="Z3" i="4"/>
  <c r="Y3" i="4"/>
  <c r="X3" i="4"/>
  <c r="W3" i="4"/>
  <c r="V3" i="4"/>
  <c r="U3" i="4"/>
  <c r="T3" i="4"/>
  <c r="S3" i="4"/>
  <c r="R3" i="4"/>
  <c r="Q3" i="4"/>
  <c r="P3" i="4"/>
  <c r="P4" i="3"/>
  <c r="Q4" i="3"/>
  <c r="R4" i="3"/>
  <c r="S4" i="3"/>
  <c r="T4" i="3"/>
  <c r="U4" i="3"/>
  <c r="V4" i="3"/>
  <c r="W4" i="3"/>
  <c r="X4" i="3"/>
  <c r="Y4" i="3"/>
  <c r="Z4" i="3"/>
  <c r="O4" i="3"/>
  <c r="P3" i="3"/>
  <c r="Q3" i="3"/>
  <c r="R3" i="3"/>
  <c r="S3" i="3"/>
  <c r="T3" i="3"/>
  <c r="U3" i="3"/>
  <c r="V3" i="3"/>
  <c r="W3" i="3"/>
  <c r="X3" i="3"/>
  <c r="Y3" i="3"/>
  <c r="Z3" i="3"/>
  <c r="L55" i="5" l="1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O3" i="5" l="1"/>
  <c r="U4" i="5"/>
  <c r="Q3" i="5"/>
  <c r="T4" i="5"/>
  <c r="P3" i="5"/>
  <c r="S4" i="5"/>
  <c r="V4" i="5"/>
  <c r="R4" i="5"/>
  <c r="Q4" i="5"/>
  <c r="P4" i="5"/>
  <c r="O4" i="5"/>
  <c r="Z3" i="5"/>
  <c r="Y3" i="5"/>
  <c r="X3" i="5"/>
  <c r="W3" i="5"/>
  <c r="Z4" i="5"/>
  <c r="V3" i="5"/>
  <c r="Y4" i="5"/>
  <c r="U3" i="5"/>
  <c r="R3" i="5"/>
  <c r="X4" i="5"/>
  <c r="T3" i="5"/>
  <c r="W4" i="5"/>
  <c r="S3" i="5"/>
  <c r="N3" i="1"/>
  <c r="N4" i="1"/>
  <c r="H22" i="2"/>
  <c r="L22" i="2"/>
  <c r="P7" i="2"/>
  <c r="N7" i="2"/>
  <c r="C6" i="2"/>
  <c r="D6" i="2"/>
  <c r="E6" i="2"/>
  <c r="E22" i="2" s="1"/>
  <c r="F6" i="2"/>
  <c r="F22" i="2" s="1"/>
  <c r="G6" i="2"/>
  <c r="H6" i="2"/>
  <c r="I6" i="2"/>
  <c r="J6" i="2"/>
  <c r="J22" i="2" s="1"/>
  <c r="K6" i="2"/>
  <c r="L6" i="2"/>
  <c r="M6" i="2"/>
  <c r="M22" i="2" s="1"/>
  <c r="B6" i="2"/>
  <c r="N6" i="2" s="1"/>
  <c r="C3" i="2"/>
  <c r="D3" i="2"/>
  <c r="E3" i="2"/>
  <c r="F3" i="2"/>
  <c r="G3" i="2"/>
  <c r="H3" i="2"/>
  <c r="I3" i="2"/>
  <c r="J3" i="2"/>
  <c r="K3" i="2"/>
  <c r="L3" i="2"/>
  <c r="M3" i="2"/>
  <c r="B3" i="2"/>
  <c r="P26" i="2"/>
  <c r="N26" i="2"/>
  <c r="P19" i="2"/>
  <c r="N18" i="2"/>
  <c r="P17" i="2"/>
  <c r="M14" i="2"/>
  <c r="L14" i="2"/>
  <c r="J14" i="2"/>
  <c r="I14" i="2"/>
  <c r="G14" i="2"/>
  <c r="F14" i="2"/>
  <c r="E14" i="2"/>
  <c r="D14" i="2"/>
  <c r="D22" i="2" s="1"/>
  <c r="P15" i="2"/>
  <c r="H14" i="2"/>
  <c r="M9" i="2"/>
  <c r="L9" i="2"/>
  <c r="K9" i="2"/>
  <c r="J9" i="2"/>
  <c r="H9" i="2"/>
  <c r="G9" i="2"/>
  <c r="G22" i="2" s="1"/>
  <c r="F9" i="2"/>
  <c r="E9" i="2"/>
  <c r="D9" i="2"/>
  <c r="C9" i="2"/>
  <c r="N10" i="2"/>
  <c r="P6" i="2" l="1"/>
  <c r="J20" i="2"/>
  <c r="E12" i="2"/>
  <c r="M12" i="2"/>
  <c r="I9" i="2"/>
  <c r="I12" i="2" s="1"/>
  <c r="N17" i="2"/>
  <c r="P18" i="2"/>
  <c r="P11" i="2"/>
  <c r="H12" i="2"/>
  <c r="J12" i="2"/>
  <c r="G23" i="2"/>
  <c r="G27" i="2" s="1"/>
  <c r="G29" i="2" s="1"/>
  <c r="G30" i="2" s="1"/>
  <c r="C14" i="2"/>
  <c r="C20" i="2" s="1"/>
  <c r="K14" i="2"/>
  <c r="K20" i="2" s="1"/>
  <c r="H23" i="2"/>
  <c r="H27" i="2" s="1"/>
  <c r="H29" i="2" s="1"/>
  <c r="H30" i="2" s="1"/>
  <c r="K12" i="2"/>
  <c r="L12" i="2"/>
  <c r="D12" i="2"/>
  <c r="F12" i="2"/>
  <c r="G12" i="2"/>
  <c r="D20" i="2"/>
  <c r="D23" i="2"/>
  <c r="D27" i="2" s="1"/>
  <c r="D29" i="2" s="1"/>
  <c r="D30" i="2" s="1"/>
  <c r="L20" i="2"/>
  <c r="L23" i="2"/>
  <c r="L27" i="2" s="1"/>
  <c r="L29" i="2" s="1"/>
  <c r="L30" i="2" s="1"/>
  <c r="E20" i="2"/>
  <c r="E23" i="2"/>
  <c r="E27" i="2" s="1"/>
  <c r="E29" i="2" s="1"/>
  <c r="E30" i="2" s="1"/>
  <c r="M20" i="2"/>
  <c r="M23" i="2"/>
  <c r="M27" i="2" s="1"/>
  <c r="M29" i="2" s="1"/>
  <c r="M30" i="2" s="1"/>
  <c r="F23" i="2"/>
  <c r="F27" i="2" s="1"/>
  <c r="F29" i="2" s="1"/>
  <c r="F30" i="2" s="1"/>
  <c r="F20" i="2"/>
  <c r="C12" i="2"/>
  <c r="I20" i="2"/>
  <c r="B14" i="2"/>
  <c r="N16" i="2"/>
  <c r="J23" i="2"/>
  <c r="J27" i="2" s="1"/>
  <c r="J29" i="2" s="1"/>
  <c r="J30" i="2" s="1"/>
  <c r="P16" i="2"/>
  <c r="G20" i="2"/>
  <c r="N4" i="2"/>
  <c r="N3" i="2"/>
  <c r="B9" i="2"/>
  <c r="N11" i="2"/>
  <c r="N15" i="2"/>
  <c r="N19" i="2"/>
  <c r="H20" i="2"/>
  <c r="P3" i="2"/>
  <c r="P4" i="2"/>
  <c r="P10" i="2"/>
  <c r="C22" i="2" l="1"/>
  <c r="C23" i="2" s="1"/>
  <c r="C27" i="2" s="1"/>
  <c r="C29" i="2" s="1"/>
  <c r="C30" i="2" s="1"/>
  <c r="B22" i="2"/>
  <c r="K22" i="2"/>
  <c r="K23" i="2" s="1"/>
  <c r="K27" i="2" s="1"/>
  <c r="K29" i="2" s="1"/>
  <c r="K30" i="2" s="1"/>
  <c r="I22" i="2"/>
  <c r="I23" i="2" s="1"/>
  <c r="I27" i="2" s="1"/>
  <c r="I29" i="2" s="1"/>
  <c r="I30" i="2" s="1"/>
  <c r="B20" i="2"/>
  <c r="N14" i="2"/>
  <c r="P14" i="2"/>
  <c r="P9" i="2"/>
  <c r="N9" i="2"/>
  <c r="B12" i="2"/>
  <c r="P22" i="2" l="1"/>
  <c r="N22" i="2"/>
  <c r="B23" i="2"/>
  <c r="P23" i="2" l="1"/>
  <c r="N23" i="2"/>
  <c r="B27" i="2"/>
  <c r="B29" i="2" l="1"/>
  <c r="N27" i="2"/>
  <c r="P27" i="2"/>
  <c r="B30" i="2" l="1"/>
  <c r="P29" i="2"/>
  <c r="N29" i="2"/>
  <c r="M21" i="1" l="1"/>
  <c r="M1" i="1"/>
  <c r="L1" i="1"/>
  <c r="K1" i="1"/>
  <c r="J1" i="1"/>
  <c r="I1" i="1"/>
  <c r="H1" i="1"/>
  <c r="G1" i="1"/>
  <c r="F1" i="1"/>
  <c r="E1" i="1"/>
  <c r="D1" i="1"/>
  <c r="C1" i="1"/>
  <c r="B1" i="1"/>
  <c r="D9" i="1" l="1"/>
  <c r="D2" i="1"/>
  <c r="D5" i="1" s="1"/>
  <c r="D13" i="1"/>
  <c r="D12" i="1"/>
  <c r="D16" i="1"/>
  <c r="D10" i="1"/>
  <c r="D14" i="1"/>
  <c r="D15" i="1"/>
  <c r="D7" i="1"/>
  <c r="D17" i="1"/>
  <c r="G7" i="1"/>
  <c r="G17" i="1"/>
  <c r="G2" i="1"/>
  <c r="G5" i="1" s="1"/>
  <c r="G12" i="1"/>
  <c r="G15" i="1"/>
  <c r="G9" i="1"/>
  <c r="G10" i="1"/>
  <c r="G13" i="1"/>
  <c r="G16" i="1"/>
  <c r="G14" i="1"/>
  <c r="H14" i="1"/>
  <c r="H7" i="1"/>
  <c r="H17" i="1"/>
  <c r="H10" i="1"/>
  <c r="H12" i="1"/>
  <c r="H15" i="1"/>
  <c r="H2" i="1"/>
  <c r="H5" i="1" s="1"/>
  <c r="H9" i="1"/>
  <c r="H13" i="1"/>
  <c r="H16" i="1"/>
  <c r="I10" i="1"/>
  <c r="I13" i="1"/>
  <c r="I14" i="1"/>
  <c r="I16" i="1"/>
  <c r="I7" i="1"/>
  <c r="I17" i="1"/>
  <c r="I12" i="1"/>
  <c r="I15" i="1"/>
  <c r="I2" i="1"/>
  <c r="I5" i="1" s="1"/>
  <c r="I9" i="1"/>
  <c r="J16" i="1"/>
  <c r="J9" i="1"/>
  <c r="J10" i="1"/>
  <c r="J14" i="1"/>
  <c r="J7" i="1"/>
  <c r="J17" i="1"/>
  <c r="J13" i="1"/>
  <c r="J12" i="1"/>
  <c r="J15" i="1"/>
  <c r="J2" i="1"/>
  <c r="J5" i="1" s="1"/>
  <c r="C13" i="1"/>
  <c r="C9" i="1"/>
  <c r="C16" i="1"/>
  <c r="C10" i="1"/>
  <c r="C14" i="1"/>
  <c r="C2" i="1"/>
  <c r="C5" i="1" s="1"/>
  <c r="C7" i="1"/>
  <c r="C17" i="1"/>
  <c r="C15" i="1"/>
  <c r="C12" i="1"/>
  <c r="K13" i="1"/>
  <c r="K15" i="1"/>
  <c r="K16" i="1"/>
  <c r="K10" i="1"/>
  <c r="K14" i="1"/>
  <c r="K2" i="1"/>
  <c r="K5" i="1" s="1"/>
  <c r="K7" i="1"/>
  <c r="K17" i="1"/>
  <c r="K12" i="1"/>
  <c r="K9" i="1"/>
  <c r="B16" i="1"/>
  <c r="B15" i="1"/>
  <c r="B2" i="1"/>
  <c r="B14" i="1"/>
  <c r="B9" i="1"/>
  <c r="B13" i="1"/>
  <c r="B12" i="1"/>
  <c r="B7" i="1"/>
  <c r="B17" i="1"/>
  <c r="B10" i="1"/>
  <c r="L9" i="1"/>
  <c r="L15" i="1"/>
  <c r="L13" i="1"/>
  <c r="L16" i="1"/>
  <c r="L12" i="1"/>
  <c r="L2" i="1"/>
  <c r="L5" i="1" s="1"/>
  <c r="L10" i="1"/>
  <c r="L14" i="1"/>
  <c r="L7" i="1"/>
  <c r="L17" i="1"/>
  <c r="E15" i="1"/>
  <c r="E2" i="1"/>
  <c r="E5" i="1" s="1"/>
  <c r="E9" i="1"/>
  <c r="E17" i="1"/>
  <c r="E13" i="1"/>
  <c r="E16" i="1"/>
  <c r="E10" i="1"/>
  <c r="E12" i="1"/>
  <c r="E14" i="1"/>
  <c r="E7" i="1"/>
  <c r="M15" i="1"/>
  <c r="M2" i="1"/>
  <c r="M5" i="1" s="1"/>
  <c r="M17" i="1"/>
  <c r="M9" i="1"/>
  <c r="M13" i="1"/>
  <c r="M12" i="1"/>
  <c r="M16" i="1"/>
  <c r="M10" i="1"/>
  <c r="M7" i="1"/>
  <c r="M14" i="1"/>
  <c r="F12" i="1"/>
  <c r="F15" i="1"/>
  <c r="F2" i="1"/>
  <c r="F5" i="1" s="1"/>
  <c r="F9" i="1"/>
  <c r="F13" i="1"/>
  <c r="F16" i="1"/>
  <c r="F10" i="1"/>
  <c r="F14" i="1"/>
  <c r="F17" i="1"/>
  <c r="F7" i="1"/>
  <c r="H8" i="1" l="1"/>
  <c r="J8" i="1"/>
  <c r="N17" i="1"/>
  <c r="N10" i="1"/>
  <c r="M8" i="1"/>
  <c r="D8" i="1"/>
  <c r="N16" i="1"/>
  <c r="J11" i="1"/>
  <c r="J18" i="1" s="1"/>
  <c r="N13" i="1"/>
  <c r="C11" i="1"/>
  <c r="N15" i="1"/>
  <c r="N14" i="1"/>
  <c r="G8" i="1"/>
  <c r="F11" i="1"/>
  <c r="I8" i="1"/>
  <c r="I18" i="1" s="1"/>
  <c r="N7" i="1"/>
  <c r="K8" i="1"/>
  <c r="G11" i="1"/>
  <c r="E8" i="1"/>
  <c r="L11" i="1"/>
  <c r="K11" i="1"/>
  <c r="I11" i="1"/>
  <c r="C8" i="1"/>
  <c r="D11" i="1"/>
  <c r="B8" i="1"/>
  <c r="N9" i="1"/>
  <c r="F8" i="1"/>
  <c r="M11" i="1"/>
  <c r="M18" i="1" s="1"/>
  <c r="E11" i="1"/>
  <c r="N12" i="1"/>
  <c r="L8" i="1"/>
  <c r="B5" i="1"/>
  <c r="N5" i="1" s="1"/>
  <c r="N2" i="1"/>
  <c r="H11" i="1"/>
  <c r="H18" i="1" s="1"/>
  <c r="I21" i="1" l="1"/>
  <c r="J21" i="1"/>
  <c r="H21" i="1"/>
  <c r="D18" i="1"/>
  <c r="G18" i="1"/>
  <c r="E18" i="1"/>
  <c r="F18" i="1"/>
  <c r="K18" i="1"/>
  <c r="K21" i="1" s="1"/>
  <c r="C18" i="1"/>
  <c r="L18" i="1"/>
  <c r="L21" i="1" s="1"/>
  <c r="B11" i="1"/>
  <c r="N11" i="1" s="1"/>
  <c r="N8" i="1"/>
  <c r="E21" i="1" l="1"/>
  <c r="E20" i="1" s="1"/>
  <c r="C21" i="1"/>
  <c r="F21" i="1"/>
  <c r="G21" i="1"/>
  <c r="D21" i="1"/>
  <c r="B18" i="1"/>
  <c r="E23" i="1"/>
  <c r="F20" i="1" s="1"/>
  <c r="F23" i="1" s="1"/>
  <c r="G20" i="1" s="1"/>
  <c r="G23" i="1" s="1"/>
  <c r="H20" i="1" s="1"/>
  <c r="H23" i="1" s="1"/>
  <c r="I20" i="1" s="1"/>
  <c r="I23" i="1" s="1"/>
  <c r="N18" i="1"/>
  <c r="B21" i="1" l="1"/>
  <c r="B23" i="1" s="1"/>
  <c r="J20" i="1"/>
  <c r="J23" i="1" s="1"/>
  <c r="C20" i="1" l="1"/>
  <c r="C23" i="1" s="1"/>
  <c r="D20" i="1" s="1"/>
  <c r="D23" i="1" s="1"/>
  <c r="K20" i="1"/>
  <c r="K23" i="1" s="1"/>
  <c r="L20" i="1" l="1"/>
  <c r="L23" i="1" s="1"/>
  <c r="M20" i="1" l="1"/>
  <c r="M23" i="1" s="1"/>
</calcChain>
</file>

<file path=xl/sharedStrings.xml><?xml version="1.0" encoding="utf-8"?>
<sst xmlns="http://schemas.openxmlformats.org/spreadsheetml/2006/main" count="1233" uniqueCount="72">
  <si>
    <t>TOTAL</t>
  </si>
  <si>
    <t>Ingresos</t>
  </si>
  <si>
    <t>Servicios externos</t>
  </si>
  <si>
    <t>Seguros</t>
  </si>
  <si>
    <t>Gastos de personal</t>
  </si>
  <si>
    <t>Seguridad Social</t>
  </si>
  <si>
    <t>SALDO INICIAL</t>
  </si>
  <si>
    <t>COBROS - PAGOS</t>
  </si>
  <si>
    <t>SALDO FINAL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</si>
  <si>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</si>
  <si>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</si>
  <si>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</si>
  <si>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</si>
  <si>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</si>
  <si>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</si>
  <si>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</si>
  <si>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</si>
  <si>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</si>
  <si>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</si>
  <si>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</si>
  <si>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</si>
  <si>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</si>
  <si>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ACUMULADO</t>
  </si>
  <si>
    <t>Facturas</t>
  </si>
  <si>
    <t>Coste Personal</t>
  </si>
  <si>
    <t>Salarios</t>
  </si>
  <si>
    <t>Ratio Personal</t>
  </si>
  <si>
    <t>Gastos Indirectos</t>
  </si>
  <si>
    <t>Suministro</t>
  </si>
  <si>
    <t>Servicios Profesionales</t>
  </si>
  <si>
    <t xml:space="preserve">Mantenimiento </t>
  </si>
  <si>
    <t>Publicidad, RRSS, WEB</t>
  </si>
  <si>
    <t>Ratio gastos Indirectos</t>
  </si>
  <si>
    <t>Total Gastos</t>
  </si>
  <si>
    <t>Resultado Operativo</t>
  </si>
  <si>
    <t>Gasto Extraor / Finan</t>
  </si>
  <si>
    <t>Resultado de Explotación</t>
  </si>
  <si>
    <t>Resultado Neto antes de I.S.</t>
  </si>
  <si>
    <t>Compras</t>
  </si>
  <si>
    <t>Compras de Materias Primas</t>
  </si>
  <si>
    <t>Subvenciones / Rentas</t>
  </si>
  <si>
    <t>Servicios / Infoproductos</t>
  </si>
  <si>
    <t>TOTAL COBROS</t>
  </si>
  <si>
    <t>Impuestos</t>
  </si>
  <si>
    <t/>
  </si>
  <si>
    <t>Número de cuenta</t>
  </si>
  <si>
    <t>Oficina</t>
  </si>
  <si>
    <t>Divisa</t>
  </si>
  <si>
    <t>F. Operación</t>
  </si>
  <si>
    <t>F. Valor</t>
  </si>
  <si>
    <t>Ingreso (+)</t>
  </si>
  <si>
    <t>Gasto (-)</t>
  </si>
  <si>
    <t>Referencia 1</t>
  </si>
  <si>
    <t>EUR</t>
  </si>
  <si>
    <t>000000000000</t>
  </si>
  <si>
    <t>MOVIMIENTOS DESDE :</t>
  </si>
  <si>
    <t>Concepto Comun</t>
  </si>
  <si>
    <t>Origen</t>
  </si>
  <si>
    <t>Mantenimiento</t>
  </si>
  <si>
    <t>Mes</t>
  </si>
  <si>
    <t>TOTAL PAGOS</t>
  </si>
  <si>
    <t>Ingreso</t>
  </si>
  <si>
    <t>Gasto</t>
  </si>
  <si>
    <t>Concepto</t>
  </si>
  <si>
    <t>Desglose</t>
  </si>
  <si>
    <t>Proveedor</t>
  </si>
  <si>
    <t>Fecha</t>
  </si>
  <si>
    <t>Importe</t>
  </si>
  <si>
    <t>Otros Gastos</t>
  </si>
  <si>
    <t>Suministros</t>
  </si>
  <si>
    <t>Serv Externalizados</t>
  </si>
  <si>
    <t>Empresa Pepe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</si>
</sst>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  <numFmt numFmtId="167" formatCode="_-* #,##0\ &quot;€&quot;_-;\-* #,##0\ &quot;€&quot;_-;_-* &quot;-&quot;??\ &quot;€&quot;_-;_-@_-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rgb="FFFFFFFF"/>
      <name val="Arial"/>
      <family val="2"/>
    </font>
    <font>
      <i/>
      <sz val="9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Calibri"/>
      <family val="2"/>
      <scheme val="minor"/>
    </font>
    <font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54"/>
      </patternFill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6D7A8"/>
        <bgColor rgb="FFB6D7A8"/>
      </patternFill>
    </fill>
    <fill>
      <patternFill patternType="solid">
        <fgColor rgb="FFD9D9D9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27"/>
      </patternFill>
    </fill>
    <fill>
      <patternFill patternType="solid">
        <fgColor rgb="FF00B050"/>
        <bgColor indexed="26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9" tint="-0.249977111117893"/>
        <bgColor indexed="54"/>
      </patternFill>
    </fill>
    <fill>
      <patternFill patternType="solid">
        <fgColor rgb="FFFFC000"/>
        <bgColor indexed="5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9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9"/>
      </left>
      <right style="medium">
        <color indexed="9"/>
      </right>
      <top style="medium">
        <color indexed="8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44" fontId="3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0" borderId="0" xfId="1"/>
    <xf numFmtId="0" fontId="6" fillId="3" borderId="4" xfId="1" applyFont="1" applyFill="1" applyBorder="1" applyAlignment="1">
      <alignment horizontal="center"/>
    </xf>
    <xf numFmtId="0" fontId="4" fillId="4" borderId="4" xfId="1" applyFont="1" applyFill="1" applyBorder="1"/>
    <xf numFmtId="166" fontId="4" fillId="4" borderId="4" xfId="2" applyNumberFormat="1" applyFont="1" applyFill="1" applyBorder="1"/>
    <xf numFmtId="166" fontId="1" fillId="5" borderId="4" xfId="1" applyNumberFormat="1" applyFill="1" applyBorder="1"/>
    <xf numFmtId="0" fontId="4" fillId="0" borderId="4" xfId="1" applyFont="1" applyBorder="1"/>
    <xf numFmtId="166" fontId="0" fillId="0" borderId="4" xfId="2" applyNumberFormat="1" applyFont="1" applyFill="1" applyBorder="1"/>
    <xf numFmtId="0" fontId="4" fillId="0" borderId="0" xfId="1" applyFont="1"/>
    <xf numFmtId="0" fontId="4" fillId="6" borderId="4" xfId="1" applyFont="1" applyFill="1" applyBorder="1"/>
    <xf numFmtId="166" fontId="4" fillId="6" borderId="4" xfId="2" applyNumberFormat="1" applyFont="1" applyFill="1" applyBorder="1"/>
    <xf numFmtId="0" fontId="7" fillId="0" borderId="0" xfId="1" applyFont="1" applyAlignment="1">
      <alignment horizontal="right"/>
    </xf>
    <xf numFmtId="9" fontId="0" fillId="0" borderId="0" xfId="3" applyFont="1" applyFill="1"/>
    <xf numFmtId="0" fontId="3" fillId="0" borderId="0" xfId="1" applyFont="1"/>
    <xf numFmtId="0" fontId="1" fillId="0" borderId="4" xfId="1" applyBorder="1"/>
    <xf numFmtId="0" fontId="8" fillId="0" borderId="4" xfId="1" applyFont="1" applyBorder="1"/>
    <xf numFmtId="0" fontId="4" fillId="7" borderId="4" xfId="1" applyFont="1" applyFill="1" applyBorder="1"/>
    <xf numFmtId="166" fontId="1" fillId="0" borderId="4" xfId="1" applyNumberFormat="1" applyBorder="1"/>
    <xf numFmtId="0" fontId="4" fillId="8" borderId="4" xfId="1" applyFont="1" applyFill="1" applyBorder="1"/>
    <xf numFmtId="166" fontId="2" fillId="9" borderId="4" xfId="1" applyNumberFormat="1" applyFont="1" applyFill="1" applyBorder="1"/>
    <xf numFmtId="0" fontId="9" fillId="10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9" fontId="0" fillId="0" borderId="0" xfId="3" applyFont="1" applyFill="1" applyAlignment="1">
      <alignment horizontal="center"/>
    </xf>
    <xf numFmtId="0" fontId="4" fillId="0" borderId="2" xfId="0" applyFont="1" applyFill="1" applyBorder="1" applyAlignment="1">
      <alignment horizontal="left" vertical="center"/>
    </xf>
    <xf numFmtId="0" fontId="4" fillId="12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12" borderId="1" xfId="0" applyFont="1" applyFill="1" applyBorder="1" applyAlignment="1">
      <alignment horizontal="left" vertical="center"/>
    </xf>
    <xf numFmtId="0" fontId="9" fillId="13" borderId="4" xfId="0" applyFont="1" applyFill="1" applyBorder="1" applyAlignment="1">
      <alignment horizontal="left" vertical="center"/>
    </xf>
    <xf numFmtId="0" fontId="4" fillId="14" borderId="4" xfId="0" applyFont="1" applyFill="1" applyBorder="1" applyAlignment="1">
      <alignment horizontal="left" vertical="center"/>
    </xf>
    <xf numFmtId="164" fontId="9" fillId="11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4" applyFont="1"/>
    <xf numFmtId="0" fontId="13" fillId="0" borderId="0" xfId="4" applyFont="1" applyFill="1"/>
    <xf numFmtId="0" fontId="12" fillId="0" borderId="6" xfId="4" applyFont="1" applyBorder="1"/>
    <xf numFmtId="0" fontId="13" fillId="15" borderId="7" xfId="4" applyFont="1" applyFill="1" applyBorder="1" applyAlignment="1">
      <alignment horizontal="justify" vertical="top"/>
    </xf>
    <xf numFmtId="0" fontId="12" fillId="0" borderId="3" xfId="4" applyFont="1" applyBorder="1" applyAlignment="1">
      <alignment horizontal="justify" vertical="top"/>
    </xf>
    <xf numFmtId="14" fontId="12" fillId="0" borderId="3" xfId="4" applyNumberFormat="1" applyFont="1" applyBorder="1" applyAlignment="1">
      <alignment horizontal="justify" vertical="top"/>
    </xf>
    <xf numFmtId="4" fontId="12" fillId="0" borderId="3" xfId="4" applyNumberFormat="1" applyFont="1" applyBorder="1" applyAlignment="1">
      <alignment horizontal="justify" vertical="top"/>
    </xf>
    <xf numFmtId="0" fontId="12" fillId="0" borderId="8" xfId="4" applyFont="1" applyBorder="1"/>
    <xf numFmtId="3" fontId="4" fillId="12" borderId="2" xfId="0" applyNumberFormat="1" applyFont="1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0" fillId="0" borderId="5" xfId="0" applyNumberForma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9" fillId="13" borderId="4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center" vertical="center"/>
    </xf>
    <xf numFmtId="3" fontId="4" fillId="14" borderId="4" xfId="0" applyNumberFormat="1" applyFont="1" applyFill="1" applyBorder="1" applyAlignment="1">
      <alignment horizontal="center" vertical="center"/>
    </xf>
    <xf numFmtId="167" fontId="12" fillId="0" borderId="0" xfId="5" applyNumberFormat="1" applyFont="1"/>
    <xf numFmtId="0" fontId="14" fillId="16" borderId="9" xfId="0" applyFont="1" applyFill="1" applyBorder="1" applyAlignment="1">
      <alignment horizontal="center"/>
    </xf>
    <xf numFmtId="0" fontId="14" fillId="16" borderId="10" xfId="0" applyFont="1" applyFill="1" applyBorder="1" applyAlignment="1">
      <alignment horizontal="center"/>
    </xf>
    <xf numFmtId="0" fontId="14" fillId="16" borderId="11" xfId="0" applyFon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14" fontId="0" fillId="0" borderId="13" xfId="0" applyNumberFormat="1" applyBorder="1"/>
    <xf numFmtId="14" fontId="0" fillId="5" borderId="13" xfId="0" applyNumberFormat="1" applyFill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14" fontId="0" fillId="17" borderId="13" xfId="0" applyNumberForma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>
      <alignment horizontal="center"/>
    </xf>
    <xf numFmtId="3" fontId="1" fillId="0" borderId="0" xfId="1" applyNumberFormat="1"/>
  </cellXfs>
  <cellStyles count="6">
    <cellStyle name="Millares 2" xfId="2" xr:uid="{12BC7915-A579-4B93-AD80-154B095DD999}"/>
    <cellStyle name="Moneda" xfId="5" builtinId="4"/>
    <cellStyle name="Normal" xfId="0" builtinId="0"/>
    <cellStyle name="Normal 2" xfId="1" xr:uid="{4BA0363E-C841-4B2F-9FA1-8AD6388869FB}"/>
    <cellStyle name="Normal 3" xfId="4" xr:uid="{A2541EFC-EF93-44EB-A8AB-87805468FDE0}"/>
    <cellStyle name="Porcentaje 2" xfId="3" xr:uid="{2D5D91DB-6BE7-4B90-932F-F0F39A268F81}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879b9ce36d4eb85/2-Cursos%20academia/Curso%20Gesti&#243;n%20Finanzas/Pla%20Economic%20Financer%20cu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HOJA AUXILIAR"/>
      <sheetName val="AJUSTES"/>
      <sheetName val="CONTROLES"/>
      <sheetName val="DATOS"/>
      <sheetName val="Introducción datos"/>
      <sheetName val="INVERSIONES"/>
      <sheetName val="FINANCIACIÓN"/>
      <sheetName val="LEASING"/>
      <sheetName val="MERCANCÍAS"/>
      <sheetName val="SERVICIOS"/>
      <sheetName val="PRÉSTAMOS"/>
      <sheetName val="INGRESOS _ COMPRAS"/>
      <sheetName val="PROMOTORES"/>
      <sheetName val="PERSONAL"/>
      <sheetName val="TRIBUTOS"/>
      <sheetName val="TESORERIA"/>
      <sheetName val="Fiscalidad"/>
      <sheetName val="Plan inversiones y financiación"/>
      <sheetName val="Resultados anuales"/>
      <sheetName val="Analítica Ventas"/>
      <sheetName val="Resultados por meses"/>
      <sheetName val="Plan de tesorería"/>
      <sheetName val="Necesidades de financiación"/>
      <sheetName val="Tesorería por meses"/>
      <sheetName val="Balance de situación"/>
      <sheetName val="Cálculo del punto de equilibrio"/>
      <sheetName val="VARIABLES"/>
      <sheetName val="Punto de equilibrio"/>
      <sheetName val="Análisis básico"/>
      <sheetName val="Análisis cruzado"/>
      <sheetName val="Rat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">
          <cell r="C10" t="str">
            <v>ENERO</v>
          </cell>
          <cell r="D10" t="str">
            <v>FEBRERO</v>
          </cell>
          <cell r="E10" t="str">
            <v>MARZO</v>
          </cell>
          <cell r="F10" t="str">
            <v>ABRIL</v>
          </cell>
          <cell r="G10" t="str">
            <v>MAYO</v>
          </cell>
          <cell r="H10" t="str">
            <v>JUNIO</v>
          </cell>
          <cell r="I10" t="str">
            <v>JULIO</v>
          </cell>
          <cell r="J10" t="str">
            <v>AGOSTO</v>
          </cell>
          <cell r="K10" t="str">
            <v>SEPTIEMBRE</v>
          </cell>
          <cell r="L10" t="str">
            <v>OCTUBRE</v>
          </cell>
          <cell r="M10" t="str">
            <v>NOVIEMBRE</v>
          </cell>
          <cell r="N10" t="str">
            <v>DICIEMBRE</v>
          </cell>
        </row>
        <row r="57">
          <cell r="N57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BECD-C119-4DDC-86F9-B05B437CFD73}">
  <sheetPr codeName="Hoja1"/>
  <dimension ref="A1:P32"/>
  <sheetViews>
    <sheetView showGridLines="0" zoomScaleNormal="100" workbookViewId="0">
      <selection activeCell="D3" sqref="D3"/>
    </sheetView>
  </sheetViews>
  <sheetFormatPr baseColWidth="10" defaultColWidth="11.42578125" defaultRowHeight="15" x14ac:dyDescent="0.25"/>
  <cols>
    <col min="1" max="1" width="27" style="3" bestFit="1" customWidth="1"/>
    <col min="2" max="14" width="11.5703125" style="3" customWidth="1"/>
    <col min="15" max="15" width="4" style="3" customWidth="1"/>
    <col min="16" max="16" width="15.7109375" style="3" bestFit="1" customWidth="1"/>
    <col min="17" max="16384" width="11.42578125" style="3"/>
  </cols>
  <sheetData>
    <row r="1" spans="1:16" x14ac:dyDescent="0.25">
      <c r="B1" s="3">
        <v>1</v>
      </c>
      <c r="C1" s="3">
        <v>1</v>
      </c>
      <c r="D1" s="3">
        <v>0</v>
      </c>
      <c r="E1" s="3">
        <v>0</v>
      </c>
      <c r="F1" s="3">
        <v>0</v>
      </c>
      <c r="G1" s="3">
        <v>0</v>
      </c>
      <c r="H1" s="3">
        <v>0</v>
      </c>
      <c r="I1" s="3">
        <v>0</v>
      </c>
      <c r="J1" s="3">
        <v>0</v>
      </c>
      <c r="K1" s="3">
        <v>0</v>
      </c>
      <c r="L1" s="3">
        <v>0</v>
      </c>
      <c r="M1" s="3">
        <v>0</v>
      </c>
    </row>
    <row r="2" spans="1:16" x14ac:dyDescent="0.25">
      <c r="A2" s="4">
        <v>2019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4" t="s">
        <v>20</v>
      </c>
      <c r="N2" s="4" t="s">
        <v>21</v>
      </c>
      <c r="P2" s="4" t="s">
        <v>22</v>
      </c>
    </row>
    <row r="3" spans="1:16" x14ac:dyDescent="0.25">
      <c r="A3" s="5" t="s">
        <v>1</v>
      </c>
      <c r="B3" s="6">
        <f>B4</f>
        <v>8500</v>
      </c>
      <c r="C3" s="6">
        <f t="shared" ref="C3:M3" si="0">C4</f>
        <v>7950</v>
      </c>
      <c r="D3" s="6">
        <f t="shared" si="0"/>
        <v>12500</v>
      </c>
      <c r="E3" s="6">
        <f t="shared" si="0"/>
        <v>0</v>
      </c>
      <c r="F3" s="6">
        <f t="shared" si="0"/>
        <v>0</v>
      </c>
      <c r="G3" s="6">
        <f t="shared" si="0"/>
        <v>0</v>
      </c>
      <c r="H3" s="6">
        <f t="shared" si="0"/>
        <v>0</v>
      </c>
      <c r="I3" s="6">
        <f t="shared" si="0"/>
        <v>0</v>
      </c>
      <c r="J3" s="6">
        <f t="shared" si="0"/>
        <v>0</v>
      </c>
      <c r="K3" s="6">
        <f t="shared" si="0"/>
        <v>0</v>
      </c>
      <c r="L3" s="6">
        <f t="shared" si="0"/>
        <v>0</v>
      </c>
      <c r="M3" s="6">
        <f t="shared" si="0"/>
        <v>0</v>
      </c>
      <c r="N3" s="7">
        <f>SUM(B3:M3)</f>
        <v>28950</v>
      </c>
      <c r="P3" s="7">
        <f>SUMPRODUCT($B$1:$M$1,B3:M3)</f>
        <v>16450</v>
      </c>
    </row>
    <row r="4" spans="1:16" x14ac:dyDescent="0.25">
      <c r="A4" s="8" t="s">
        <v>23</v>
      </c>
      <c r="B4" s="9">
        <v>8500</v>
      </c>
      <c r="C4" s="9">
        <v>7950</v>
      </c>
      <c r="D4" s="9">
        <v>12500</v>
      </c>
      <c r="E4" s="9"/>
      <c r="F4" s="9"/>
      <c r="G4" s="9"/>
      <c r="H4" s="9"/>
      <c r="I4" s="9"/>
      <c r="J4" s="9"/>
      <c r="K4" s="9"/>
      <c r="L4" s="9"/>
      <c r="M4" s="9"/>
      <c r="N4" s="7">
        <f>SUM(B4:M4)</f>
        <v>28950</v>
      </c>
      <c r="P4" s="7">
        <f t="shared" ref="P4:P29" si="1">SUMPRODUCT($B$1:$M$1,B4:M4)</f>
        <v>16450</v>
      </c>
    </row>
    <row r="5" spans="1:16" ht="5.45" customHeight="1" x14ac:dyDescent="0.25">
      <c r="A5" s="10"/>
    </row>
    <row r="6" spans="1:16" x14ac:dyDescent="0.25">
      <c r="A6" s="11" t="s">
        <v>38</v>
      </c>
      <c r="B6" s="12">
        <f>B7</f>
        <v>750</v>
      </c>
      <c r="C6" s="12">
        <f t="shared" ref="C6:M6" si="2">C7</f>
        <v>555</v>
      </c>
      <c r="D6" s="12">
        <f t="shared" si="2"/>
        <v>785</v>
      </c>
      <c r="E6" s="12">
        <f t="shared" si="2"/>
        <v>0</v>
      </c>
      <c r="F6" s="12">
        <f t="shared" si="2"/>
        <v>0</v>
      </c>
      <c r="G6" s="12">
        <f t="shared" si="2"/>
        <v>0</v>
      </c>
      <c r="H6" s="12">
        <f t="shared" si="2"/>
        <v>0</v>
      </c>
      <c r="I6" s="12">
        <f t="shared" si="2"/>
        <v>0</v>
      </c>
      <c r="J6" s="12">
        <f t="shared" si="2"/>
        <v>0</v>
      </c>
      <c r="K6" s="12">
        <f t="shared" si="2"/>
        <v>0</v>
      </c>
      <c r="L6" s="12">
        <f t="shared" si="2"/>
        <v>0</v>
      </c>
      <c r="M6" s="12">
        <f t="shared" si="2"/>
        <v>0</v>
      </c>
      <c r="N6" s="7">
        <f>SUM(B6:M6)</f>
        <v>2090</v>
      </c>
      <c r="P6" s="7">
        <f>SUMPRODUCT($B$1:$M$1,B6:M6)</f>
        <v>1305</v>
      </c>
    </row>
    <row r="7" spans="1:16" x14ac:dyDescent="0.25">
      <c r="A7" s="8" t="s">
        <v>39</v>
      </c>
      <c r="B7" s="9">
        <v>750</v>
      </c>
      <c r="C7" s="9">
        <v>555</v>
      </c>
      <c r="D7" s="9">
        <v>785</v>
      </c>
      <c r="E7" s="9"/>
      <c r="F7" s="9"/>
      <c r="G7" s="9"/>
      <c r="H7" s="9"/>
      <c r="I7" s="9"/>
      <c r="J7" s="9"/>
      <c r="K7" s="9"/>
      <c r="L7" s="9"/>
      <c r="M7" s="9"/>
      <c r="N7" s="7">
        <f>SUM(B7:M7)</f>
        <v>2090</v>
      </c>
      <c r="P7" s="7">
        <f t="shared" si="1"/>
        <v>1305</v>
      </c>
    </row>
    <row r="8" spans="1:16" ht="5.45" customHeight="1" x14ac:dyDescent="0.25">
      <c r="A8" s="10"/>
    </row>
    <row r="9" spans="1:16" x14ac:dyDescent="0.25">
      <c r="A9" s="11" t="s">
        <v>24</v>
      </c>
      <c r="B9" s="12">
        <f>SUM(B10:B11)</f>
        <v>3020</v>
      </c>
      <c r="C9" s="12">
        <f t="shared" ref="C9:M9" si="3">SUM(C10:C11)</f>
        <v>2850</v>
      </c>
      <c r="D9" s="12">
        <f t="shared" si="3"/>
        <v>3020</v>
      </c>
      <c r="E9" s="12">
        <f t="shared" si="3"/>
        <v>0</v>
      </c>
      <c r="F9" s="12">
        <f t="shared" si="3"/>
        <v>0</v>
      </c>
      <c r="G9" s="12">
        <f t="shared" si="3"/>
        <v>0</v>
      </c>
      <c r="H9" s="12">
        <f t="shared" si="3"/>
        <v>0</v>
      </c>
      <c r="I9" s="12">
        <f t="shared" si="3"/>
        <v>0</v>
      </c>
      <c r="J9" s="12">
        <f t="shared" si="3"/>
        <v>0</v>
      </c>
      <c r="K9" s="12">
        <f t="shared" si="3"/>
        <v>0</v>
      </c>
      <c r="L9" s="12">
        <f t="shared" si="3"/>
        <v>0</v>
      </c>
      <c r="M9" s="12">
        <f t="shared" si="3"/>
        <v>0</v>
      </c>
      <c r="N9" s="7">
        <f>SUM(B9:M9)</f>
        <v>8890</v>
      </c>
      <c r="P9" s="7">
        <f t="shared" si="1"/>
        <v>5870</v>
      </c>
    </row>
    <row r="10" spans="1:16" x14ac:dyDescent="0.25">
      <c r="A10" s="8" t="s">
        <v>25</v>
      </c>
      <c r="B10" s="9">
        <v>2200</v>
      </c>
      <c r="C10" s="9">
        <v>2100</v>
      </c>
      <c r="D10" s="9">
        <v>2200</v>
      </c>
      <c r="E10" s="9"/>
      <c r="F10" s="9"/>
      <c r="G10" s="9"/>
      <c r="H10" s="9"/>
      <c r="I10" s="9"/>
      <c r="J10" s="9"/>
      <c r="K10" s="9"/>
      <c r="L10" s="9"/>
      <c r="M10" s="9"/>
      <c r="N10" s="7">
        <f>SUM(B10:M10)</f>
        <v>6500</v>
      </c>
      <c r="P10" s="7">
        <f t="shared" si="1"/>
        <v>4300</v>
      </c>
    </row>
    <row r="11" spans="1:16" x14ac:dyDescent="0.25">
      <c r="A11" s="8" t="s">
        <v>5</v>
      </c>
      <c r="B11" s="9">
        <v>820</v>
      </c>
      <c r="C11" s="9">
        <v>750</v>
      </c>
      <c r="D11" s="9">
        <v>820</v>
      </c>
      <c r="E11" s="9"/>
      <c r="F11" s="9"/>
      <c r="G11" s="9"/>
      <c r="H11" s="9"/>
      <c r="I11" s="9"/>
      <c r="J11" s="9"/>
      <c r="K11" s="9"/>
      <c r="L11" s="9"/>
      <c r="M11" s="9"/>
      <c r="N11" s="7">
        <f>SUM(B11:M11)</f>
        <v>2390</v>
      </c>
      <c r="P11" s="7">
        <f t="shared" si="1"/>
        <v>1570</v>
      </c>
    </row>
    <row r="12" spans="1:16" x14ac:dyDescent="0.25">
      <c r="A12" s="13" t="s">
        <v>26</v>
      </c>
      <c r="B12" s="24">
        <f t="shared" ref="B12:M12" si="4">IFERROR(B9/B3,"")</f>
        <v>0.35529411764705882</v>
      </c>
      <c r="C12" s="24">
        <f t="shared" si="4"/>
        <v>0.35849056603773582</v>
      </c>
      <c r="D12" s="24">
        <f t="shared" si="4"/>
        <v>0.24160000000000001</v>
      </c>
      <c r="E12" s="14" t="str">
        <f t="shared" si="4"/>
        <v/>
      </c>
      <c r="F12" s="14" t="str">
        <f t="shared" si="4"/>
        <v/>
      </c>
      <c r="G12" s="14" t="str">
        <f t="shared" si="4"/>
        <v/>
      </c>
      <c r="H12" s="14" t="str">
        <f t="shared" si="4"/>
        <v/>
      </c>
      <c r="I12" s="14" t="str">
        <f t="shared" si="4"/>
        <v/>
      </c>
      <c r="J12" s="14" t="str">
        <f t="shared" si="4"/>
        <v/>
      </c>
      <c r="K12" s="14" t="str">
        <f t="shared" si="4"/>
        <v/>
      </c>
      <c r="L12" s="14" t="str">
        <f t="shared" si="4"/>
        <v/>
      </c>
      <c r="M12" s="14" t="str">
        <f t="shared" si="4"/>
        <v/>
      </c>
    </row>
    <row r="13" spans="1:16" ht="5.45" customHeight="1" x14ac:dyDescent="0.25">
      <c r="A13" s="15"/>
    </row>
    <row r="14" spans="1:16" x14ac:dyDescent="0.25">
      <c r="A14" s="11" t="s">
        <v>27</v>
      </c>
      <c r="B14" s="12">
        <f>SUM(B15:B19)</f>
        <v>2010</v>
      </c>
      <c r="C14" s="12">
        <f t="shared" ref="C14:M14" si="5">SUM(C15:C19)</f>
        <v>2405</v>
      </c>
      <c r="D14" s="12">
        <f t="shared" si="5"/>
        <v>2475</v>
      </c>
      <c r="E14" s="12">
        <f t="shared" si="5"/>
        <v>0</v>
      </c>
      <c r="F14" s="12">
        <f t="shared" si="5"/>
        <v>0</v>
      </c>
      <c r="G14" s="12">
        <f t="shared" si="5"/>
        <v>0</v>
      </c>
      <c r="H14" s="12">
        <f t="shared" si="5"/>
        <v>0</v>
      </c>
      <c r="I14" s="12">
        <f t="shared" si="5"/>
        <v>0</v>
      </c>
      <c r="J14" s="12">
        <f t="shared" si="5"/>
        <v>0</v>
      </c>
      <c r="K14" s="12">
        <f t="shared" si="5"/>
        <v>0</v>
      </c>
      <c r="L14" s="12">
        <f t="shared" si="5"/>
        <v>0</v>
      </c>
      <c r="M14" s="12">
        <f t="shared" si="5"/>
        <v>0</v>
      </c>
      <c r="N14" s="7">
        <f t="shared" ref="N14:N19" si="6">SUM(B14:M14)</f>
        <v>6890</v>
      </c>
      <c r="P14" s="7">
        <f t="shared" si="1"/>
        <v>4415</v>
      </c>
    </row>
    <row r="15" spans="1:16" x14ac:dyDescent="0.25">
      <c r="A15" s="16" t="s">
        <v>28</v>
      </c>
      <c r="B15" s="9">
        <v>150</v>
      </c>
      <c r="C15" s="9">
        <v>60</v>
      </c>
      <c r="D15" s="9">
        <v>140</v>
      </c>
      <c r="E15" s="9"/>
      <c r="F15" s="9"/>
      <c r="G15" s="9"/>
      <c r="H15" s="9"/>
      <c r="I15" s="9"/>
      <c r="J15" s="9"/>
      <c r="K15" s="9"/>
      <c r="L15" s="9"/>
      <c r="M15" s="9"/>
      <c r="N15" s="7">
        <f t="shared" si="6"/>
        <v>350</v>
      </c>
      <c r="P15" s="7">
        <f t="shared" si="1"/>
        <v>210</v>
      </c>
    </row>
    <row r="16" spans="1:16" x14ac:dyDescent="0.25">
      <c r="A16" s="16" t="s">
        <v>29</v>
      </c>
      <c r="B16" s="9">
        <v>1200</v>
      </c>
      <c r="C16" s="9">
        <v>1500</v>
      </c>
      <c r="D16" s="9">
        <v>1450</v>
      </c>
      <c r="E16" s="9"/>
      <c r="F16" s="9"/>
      <c r="G16" s="9"/>
      <c r="H16" s="9"/>
      <c r="I16" s="9"/>
      <c r="J16" s="9"/>
      <c r="K16" s="9"/>
      <c r="L16" s="9"/>
      <c r="M16" s="9"/>
      <c r="N16" s="7">
        <f t="shared" si="6"/>
        <v>4150</v>
      </c>
      <c r="P16" s="7">
        <f t="shared" si="1"/>
        <v>2700</v>
      </c>
    </row>
    <row r="17" spans="1:16" x14ac:dyDescent="0.25">
      <c r="A17" s="16" t="s">
        <v>30</v>
      </c>
      <c r="B17" s="9">
        <v>450</v>
      </c>
      <c r="C17" s="9">
        <v>560</v>
      </c>
      <c r="D17" s="9">
        <v>600</v>
      </c>
      <c r="E17" s="9"/>
      <c r="F17" s="9"/>
      <c r="G17" s="9"/>
      <c r="H17" s="9"/>
      <c r="I17" s="9"/>
      <c r="J17" s="9"/>
      <c r="K17" s="9"/>
      <c r="L17" s="9"/>
      <c r="M17" s="9"/>
      <c r="N17" s="7">
        <f t="shared" si="6"/>
        <v>1610</v>
      </c>
      <c r="P17" s="7">
        <f t="shared" si="1"/>
        <v>1010</v>
      </c>
    </row>
    <row r="18" spans="1:16" x14ac:dyDescent="0.25">
      <c r="A18" s="17" t="s">
        <v>31</v>
      </c>
      <c r="B18" s="9">
        <v>150</v>
      </c>
      <c r="C18" s="9">
        <v>200</v>
      </c>
      <c r="D18" s="9">
        <v>200</v>
      </c>
      <c r="E18" s="9"/>
      <c r="F18" s="9"/>
      <c r="G18" s="9"/>
      <c r="H18" s="9"/>
      <c r="I18" s="9"/>
      <c r="J18" s="9"/>
      <c r="K18" s="9"/>
      <c r="L18" s="9"/>
      <c r="M18" s="9"/>
      <c r="N18" s="7">
        <f t="shared" si="6"/>
        <v>550</v>
      </c>
      <c r="P18" s="7">
        <f t="shared" si="1"/>
        <v>350</v>
      </c>
    </row>
    <row r="19" spans="1:16" x14ac:dyDescent="0.25">
      <c r="A19" s="16" t="s">
        <v>3</v>
      </c>
      <c r="B19" s="9">
        <v>60</v>
      </c>
      <c r="C19" s="9">
        <v>85</v>
      </c>
      <c r="D19" s="9">
        <v>85</v>
      </c>
      <c r="E19" s="9"/>
      <c r="F19" s="9"/>
      <c r="G19" s="9"/>
      <c r="H19" s="9"/>
      <c r="I19" s="9"/>
      <c r="J19" s="9"/>
      <c r="K19" s="9"/>
      <c r="L19" s="9"/>
      <c r="M19" s="9"/>
      <c r="N19" s="7">
        <f t="shared" si="6"/>
        <v>230</v>
      </c>
      <c r="P19" s="7">
        <f t="shared" si="1"/>
        <v>145</v>
      </c>
    </row>
    <row r="20" spans="1:16" x14ac:dyDescent="0.25">
      <c r="A20" s="13" t="s">
        <v>32</v>
      </c>
      <c r="B20" s="14">
        <f t="shared" ref="B20:M20" si="7">IFERROR(B14/B3,"")</f>
        <v>0.23647058823529413</v>
      </c>
      <c r="C20" s="14">
        <f t="shared" si="7"/>
        <v>0.30251572327044024</v>
      </c>
      <c r="D20" s="14">
        <f t="shared" si="7"/>
        <v>0.19800000000000001</v>
      </c>
      <c r="E20" s="14" t="str">
        <f t="shared" si="7"/>
        <v/>
      </c>
      <c r="F20" s="14" t="str">
        <f t="shared" si="7"/>
        <v/>
      </c>
      <c r="G20" s="14" t="str">
        <f t="shared" si="7"/>
        <v/>
      </c>
      <c r="H20" s="14" t="str">
        <f t="shared" si="7"/>
        <v/>
      </c>
      <c r="I20" s="14" t="str">
        <f t="shared" si="7"/>
        <v/>
      </c>
      <c r="J20" s="14" t="str">
        <f t="shared" si="7"/>
        <v/>
      </c>
      <c r="K20" s="14" t="str">
        <f t="shared" si="7"/>
        <v/>
      </c>
      <c r="L20" s="14" t="str">
        <f t="shared" si="7"/>
        <v/>
      </c>
      <c r="M20" s="14" t="str">
        <f t="shared" si="7"/>
        <v/>
      </c>
    </row>
    <row r="21" spans="1:16" ht="5.45" customHeight="1" x14ac:dyDescent="0.25">
      <c r="A21" s="15"/>
    </row>
    <row r="22" spans="1:16" x14ac:dyDescent="0.25">
      <c r="A22" s="5" t="s">
        <v>33</v>
      </c>
      <c r="B22" s="6">
        <f>B6+B9+B14</f>
        <v>5780</v>
      </c>
      <c r="C22" s="6">
        <f t="shared" ref="C22:M22" si="8">C6+C9+C14</f>
        <v>5810</v>
      </c>
      <c r="D22" s="6">
        <f t="shared" si="8"/>
        <v>6280</v>
      </c>
      <c r="E22" s="6">
        <f t="shared" si="8"/>
        <v>0</v>
      </c>
      <c r="F22" s="6">
        <f t="shared" si="8"/>
        <v>0</v>
      </c>
      <c r="G22" s="6">
        <f t="shared" si="8"/>
        <v>0</v>
      </c>
      <c r="H22" s="6">
        <f t="shared" si="8"/>
        <v>0</v>
      </c>
      <c r="I22" s="6">
        <f t="shared" si="8"/>
        <v>0</v>
      </c>
      <c r="J22" s="6">
        <f t="shared" si="8"/>
        <v>0</v>
      </c>
      <c r="K22" s="6">
        <f t="shared" si="8"/>
        <v>0</v>
      </c>
      <c r="L22" s="6">
        <f t="shared" si="8"/>
        <v>0</v>
      </c>
      <c r="M22" s="6">
        <f t="shared" si="8"/>
        <v>0</v>
      </c>
      <c r="N22" s="7">
        <f>SUM(B22:M22)</f>
        <v>17870</v>
      </c>
      <c r="P22" s="7">
        <f t="shared" si="1"/>
        <v>11590</v>
      </c>
    </row>
    <row r="23" spans="1:16" x14ac:dyDescent="0.25">
      <c r="A23" s="18" t="s">
        <v>34</v>
      </c>
      <c r="B23" s="19">
        <f t="shared" ref="B23:M23" si="9">B3-B22</f>
        <v>2720</v>
      </c>
      <c r="C23" s="19">
        <f t="shared" si="9"/>
        <v>2140</v>
      </c>
      <c r="D23" s="19">
        <f t="shared" si="9"/>
        <v>6220</v>
      </c>
      <c r="E23" s="19">
        <f t="shared" si="9"/>
        <v>0</v>
      </c>
      <c r="F23" s="19">
        <f t="shared" si="9"/>
        <v>0</v>
      </c>
      <c r="G23" s="19">
        <f t="shared" si="9"/>
        <v>0</v>
      </c>
      <c r="H23" s="19">
        <f t="shared" si="9"/>
        <v>0</v>
      </c>
      <c r="I23" s="19">
        <f t="shared" si="9"/>
        <v>0</v>
      </c>
      <c r="J23" s="19">
        <f t="shared" si="9"/>
        <v>0</v>
      </c>
      <c r="K23" s="19">
        <f t="shared" si="9"/>
        <v>0</v>
      </c>
      <c r="L23" s="19">
        <f t="shared" si="9"/>
        <v>0</v>
      </c>
      <c r="M23" s="19">
        <f t="shared" si="9"/>
        <v>0</v>
      </c>
      <c r="N23" s="7">
        <f>SUM(B23:M23)</f>
        <v>11080</v>
      </c>
      <c r="P23" s="7">
        <f t="shared" si="1"/>
        <v>4860</v>
      </c>
    </row>
    <row r="24" spans="1:16" x14ac:dyDescent="0.25">
      <c r="A24" s="15"/>
    </row>
    <row r="25" spans="1:16" ht="5.45" customHeight="1" x14ac:dyDescent="0.25">
      <c r="A25" s="15"/>
    </row>
    <row r="26" spans="1:16" x14ac:dyDescent="0.25">
      <c r="A26" s="11" t="s">
        <v>35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7">
        <f>SUM(B26:M26)</f>
        <v>0</v>
      </c>
      <c r="P26" s="7">
        <f t="shared" si="1"/>
        <v>0</v>
      </c>
    </row>
    <row r="27" spans="1:16" x14ac:dyDescent="0.25">
      <c r="A27" s="18" t="s">
        <v>36</v>
      </c>
      <c r="B27" s="19">
        <f t="shared" ref="B27:M27" si="10">B23</f>
        <v>2720</v>
      </c>
      <c r="C27" s="19">
        <f t="shared" si="10"/>
        <v>2140</v>
      </c>
      <c r="D27" s="19">
        <f t="shared" si="10"/>
        <v>6220</v>
      </c>
      <c r="E27" s="19">
        <f t="shared" si="10"/>
        <v>0</v>
      </c>
      <c r="F27" s="19">
        <f t="shared" si="10"/>
        <v>0</v>
      </c>
      <c r="G27" s="19">
        <f t="shared" si="10"/>
        <v>0</v>
      </c>
      <c r="H27" s="19">
        <f t="shared" si="10"/>
        <v>0</v>
      </c>
      <c r="I27" s="19">
        <f t="shared" si="10"/>
        <v>0</v>
      </c>
      <c r="J27" s="19">
        <f t="shared" si="10"/>
        <v>0</v>
      </c>
      <c r="K27" s="19">
        <f t="shared" si="10"/>
        <v>0</v>
      </c>
      <c r="L27" s="19">
        <f t="shared" si="10"/>
        <v>0</v>
      </c>
      <c r="M27" s="19">
        <f t="shared" si="10"/>
        <v>0</v>
      </c>
      <c r="N27" s="7">
        <f>SUM(B27:M27)</f>
        <v>11080</v>
      </c>
      <c r="P27" s="7">
        <f t="shared" si="1"/>
        <v>4860</v>
      </c>
    </row>
    <row r="28" spans="1:16" ht="5.45" customHeight="1" x14ac:dyDescent="0.25">
      <c r="A28" s="10"/>
    </row>
    <row r="29" spans="1:16" x14ac:dyDescent="0.25">
      <c r="A29" s="20" t="s">
        <v>37</v>
      </c>
      <c r="B29" s="21">
        <f>B27</f>
        <v>2720</v>
      </c>
      <c r="C29" s="21">
        <f t="shared" ref="C29:M29" si="11">C27</f>
        <v>2140</v>
      </c>
      <c r="D29" s="21">
        <f t="shared" si="11"/>
        <v>6220</v>
      </c>
      <c r="E29" s="21">
        <f t="shared" si="11"/>
        <v>0</v>
      </c>
      <c r="F29" s="21">
        <f t="shared" si="11"/>
        <v>0</v>
      </c>
      <c r="G29" s="21">
        <f t="shared" si="11"/>
        <v>0</v>
      </c>
      <c r="H29" s="21">
        <f t="shared" si="11"/>
        <v>0</v>
      </c>
      <c r="I29" s="21">
        <f t="shared" si="11"/>
        <v>0</v>
      </c>
      <c r="J29" s="21">
        <f t="shared" si="11"/>
        <v>0</v>
      </c>
      <c r="K29" s="21">
        <f t="shared" si="11"/>
        <v>0</v>
      </c>
      <c r="L29" s="21">
        <f t="shared" si="11"/>
        <v>0</v>
      </c>
      <c r="M29" s="21">
        <f t="shared" si="11"/>
        <v>0</v>
      </c>
      <c r="N29" s="7">
        <f>SUM(B29:M29)</f>
        <v>11080</v>
      </c>
      <c r="P29" s="7">
        <f t="shared" si="1"/>
        <v>4860</v>
      </c>
    </row>
    <row r="30" spans="1:16" x14ac:dyDescent="0.25">
      <c r="A30" s="15"/>
      <c r="B30" s="24">
        <f t="shared" ref="B30:M30" si="12">IFERROR(B29/B3,"")</f>
        <v>0.32</v>
      </c>
      <c r="C30" s="24">
        <f t="shared" si="12"/>
        <v>0.26918238993710691</v>
      </c>
      <c r="D30" s="24">
        <f t="shared" si="12"/>
        <v>0.49759999999999999</v>
      </c>
      <c r="E30" s="24" t="str">
        <f t="shared" si="12"/>
        <v/>
      </c>
      <c r="F30" s="24" t="str">
        <f t="shared" si="12"/>
        <v/>
      </c>
      <c r="G30" s="24" t="str">
        <f t="shared" si="12"/>
        <v/>
      </c>
      <c r="H30" s="24" t="str">
        <f t="shared" si="12"/>
        <v/>
      </c>
      <c r="I30" s="24" t="str">
        <f t="shared" si="12"/>
        <v/>
      </c>
      <c r="J30" s="24" t="str">
        <f t="shared" si="12"/>
        <v/>
      </c>
      <c r="K30" s="24" t="str">
        <f t="shared" si="12"/>
        <v/>
      </c>
      <c r="L30" s="24" t="str">
        <f t="shared" si="12"/>
        <v/>
      </c>
      <c r="M30" s="24" t="str">
        <f t="shared" si="12"/>
        <v/>
      </c>
    </row>
    <row r="32" spans="1:16" x14ac:dyDescent="0.25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</row>
  </sheetData>
  <conditionalFormatting sqref="B29:M29">
    <cfRule type="cellIs" dxfId="3" priority="4" operator="lessThan">
      <formula>0</formula>
    </cfRule>
  </conditionalFormatting>
  <conditionalFormatting sqref="B30:M30">
    <cfRule type="cellIs" dxfId="2" priority="1" operator="between">
      <formula>0</formula>
      <formula>0.3</formula>
    </cfRule>
    <cfRule type="cellIs" dxfId="1" priority="2" operator="lessThan">
      <formula>0</formula>
    </cfRule>
    <cfRule type="cellIs" dxfId="0" priority="3" operator="greaterThan">
      <formula>0.3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D9B5-0C01-4B1F-94BF-DEA914BA59A1}">
  <sheetPr codeName="Hoja2"/>
  <dimension ref="A1:N23"/>
  <sheetViews>
    <sheetView showGridLines="0" tabSelected="1" zoomScale="120" zoomScaleNormal="120" workbookViewId="0">
      <selection activeCell="A19" sqref="A19:XFD19"/>
    </sheetView>
  </sheetViews>
  <sheetFormatPr baseColWidth="10" defaultColWidth="11.42578125" defaultRowHeight="12.75" outlineLevelRow="2" x14ac:dyDescent="0.2"/>
  <cols>
    <col min="1" max="1" width="33.42578125" style="1" bestFit="1" customWidth="1"/>
    <col min="2" max="2" width="12.5703125" style="34" bestFit="1" customWidth="1"/>
    <col min="3" max="13" width="11.42578125" style="34"/>
    <col min="14" max="14" width="12" style="34" customWidth="1"/>
    <col min="15" max="256" width="11.42578125" style="1"/>
    <col min="257" max="257" width="22.140625" style="1" customWidth="1"/>
    <col min="258" max="269" width="11.42578125" style="1"/>
    <col min="270" max="270" width="12" style="1" customWidth="1"/>
    <col min="271" max="512" width="11.42578125" style="1"/>
    <col min="513" max="513" width="22.140625" style="1" customWidth="1"/>
    <col min="514" max="525" width="11.42578125" style="1"/>
    <col min="526" max="526" width="12" style="1" customWidth="1"/>
    <col min="527" max="768" width="11.42578125" style="1"/>
    <col min="769" max="769" width="22.140625" style="1" customWidth="1"/>
    <col min="770" max="781" width="11.42578125" style="1"/>
    <col min="782" max="782" width="12" style="1" customWidth="1"/>
    <col min="783" max="1024" width="11.42578125" style="1"/>
    <col min="1025" max="1025" width="22.140625" style="1" customWidth="1"/>
    <col min="1026" max="1037" width="11.42578125" style="1"/>
    <col min="1038" max="1038" width="12" style="1" customWidth="1"/>
    <col min="1039" max="1280" width="11.42578125" style="1"/>
    <col min="1281" max="1281" width="22.140625" style="1" customWidth="1"/>
    <col min="1282" max="1293" width="11.42578125" style="1"/>
    <col min="1294" max="1294" width="12" style="1" customWidth="1"/>
    <col min="1295" max="1536" width="11.42578125" style="1"/>
    <col min="1537" max="1537" width="22.140625" style="1" customWidth="1"/>
    <col min="1538" max="1549" width="11.42578125" style="1"/>
    <col min="1550" max="1550" width="12" style="1" customWidth="1"/>
    <col min="1551" max="1792" width="11.42578125" style="1"/>
    <col min="1793" max="1793" width="22.140625" style="1" customWidth="1"/>
    <col min="1794" max="1805" width="11.42578125" style="1"/>
    <col min="1806" max="1806" width="12" style="1" customWidth="1"/>
    <col min="1807" max="2048" width="11.42578125" style="1"/>
    <col min="2049" max="2049" width="22.140625" style="1" customWidth="1"/>
    <col min="2050" max="2061" width="11.42578125" style="1"/>
    <col min="2062" max="2062" width="12" style="1" customWidth="1"/>
    <col min="2063" max="2304" width="11.42578125" style="1"/>
    <col min="2305" max="2305" width="22.140625" style="1" customWidth="1"/>
    <col min="2306" max="2317" width="11.42578125" style="1"/>
    <col min="2318" max="2318" width="12" style="1" customWidth="1"/>
    <col min="2319" max="2560" width="11.42578125" style="1"/>
    <col min="2561" max="2561" width="22.140625" style="1" customWidth="1"/>
    <col min="2562" max="2573" width="11.42578125" style="1"/>
    <col min="2574" max="2574" width="12" style="1" customWidth="1"/>
    <col min="2575" max="2816" width="11.42578125" style="1"/>
    <col min="2817" max="2817" width="22.140625" style="1" customWidth="1"/>
    <col min="2818" max="2829" width="11.42578125" style="1"/>
    <col min="2830" max="2830" width="12" style="1" customWidth="1"/>
    <col min="2831" max="3072" width="11.42578125" style="1"/>
    <col min="3073" max="3073" width="22.140625" style="1" customWidth="1"/>
    <col min="3074" max="3085" width="11.42578125" style="1"/>
    <col min="3086" max="3086" width="12" style="1" customWidth="1"/>
    <col min="3087" max="3328" width="11.42578125" style="1"/>
    <col min="3329" max="3329" width="22.140625" style="1" customWidth="1"/>
    <col min="3330" max="3341" width="11.42578125" style="1"/>
    <col min="3342" max="3342" width="12" style="1" customWidth="1"/>
    <col min="3343" max="3584" width="11.42578125" style="1"/>
    <col min="3585" max="3585" width="22.140625" style="1" customWidth="1"/>
    <col min="3586" max="3597" width="11.42578125" style="1"/>
    <col min="3598" max="3598" width="12" style="1" customWidth="1"/>
    <col min="3599" max="3840" width="11.42578125" style="1"/>
    <col min="3841" max="3841" width="22.140625" style="1" customWidth="1"/>
    <col min="3842" max="3853" width="11.42578125" style="1"/>
    <col min="3854" max="3854" width="12" style="1" customWidth="1"/>
    <col min="3855" max="4096" width="11.42578125" style="1"/>
    <col min="4097" max="4097" width="22.140625" style="1" customWidth="1"/>
    <col min="4098" max="4109" width="11.42578125" style="1"/>
    <col min="4110" max="4110" width="12" style="1" customWidth="1"/>
    <col min="4111" max="4352" width="11.42578125" style="1"/>
    <col min="4353" max="4353" width="22.140625" style="1" customWidth="1"/>
    <col min="4354" max="4365" width="11.42578125" style="1"/>
    <col min="4366" max="4366" width="12" style="1" customWidth="1"/>
    <col min="4367" max="4608" width="11.42578125" style="1"/>
    <col min="4609" max="4609" width="22.140625" style="1" customWidth="1"/>
    <col min="4610" max="4621" width="11.42578125" style="1"/>
    <col min="4622" max="4622" width="12" style="1" customWidth="1"/>
    <col min="4623" max="4864" width="11.42578125" style="1"/>
    <col min="4865" max="4865" width="22.140625" style="1" customWidth="1"/>
    <col min="4866" max="4877" width="11.42578125" style="1"/>
    <col min="4878" max="4878" width="12" style="1" customWidth="1"/>
    <col min="4879" max="5120" width="11.42578125" style="1"/>
    <col min="5121" max="5121" width="22.140625" style="1" customWidth="1"/>
    <col min="5122" max="5133" width="11.42578125" style="1"/>
    <col min="5134" max="5134" width="12" style="1" customWidth="1"/>
    <col min="5135" max="5376" width="11.42578125" style="1"/>
    <col min="5377" max="5377" width="22.140625" style="1" customWidth="1"/>
    <col min="5378" max="5389" width="11.42578125" style="1"/>
    <col min="5390" max="5390" width="12" style="1" customWidth="1"/>
    <col min="5391" max="5632" width="11.42578125" style="1"/>
    <col min="5633" max="5633" width="22.140625" style="1" customWidth="1"/>
    <col min="5634" max="5645" width="11.42578125" style="1"/>
    <col min="5646" max="5646" width="12" style="1" customWidth="1"/>
    <col min="5647" max="5888" width="11.42578125" style="1"/>
    <col min="5889" max="5889" width="22.140625" style="1" customWidth="1"/>
    <col min="5890" max="5901" width="11.42578125" style="1"/>
    <col min="5902" max="5902" width="12" style="1" customWidth="1"/>
    <col min="5903" max="6144" width="11.42578125" style="1"/>
    <col min="6145" max="6145" width="22.140625" style="1" customWidth="1"/>
    <col min="6146" max="6157" width="11.42578125" style="1"/>
    <col min="6158" max="6158" width="12" style="1" customWidth="1"/>
    <col min="6159" max="6400" width="11.42578125" style="1"/>
    <col min="6401" max="6401" width="22.140625" style="1" customWidth="1"/>
    <col min="6402" max="6413" width="11.42578125" style="1"/>
    <col min="6414" max="6414" width="12" style="1" customWidth="1"/>
    <col min="6415" max="6656" width="11.42578125" style="1"/>
    <col min="6657" max="6657" width="22.140625" style="1" customWidth="1"/>
    <col min="6658" max="6669" width="11.42578125" style="1"/>
    <col min="6670" max="6670" width="12" style="1" customWidth="1"/>
    <col min="6671" max="6912" width="11.42578125" style="1"/>
    <col min="6913" max="6913" width="22.140625" style="1" customWidth="1"/>
    <col min="6914" max="6925" width="11.42578125" style="1"/>
    <col min="6926" max="6926" width="12" style="1" customWidth="1"/>
    <col min="6927" max="7168" width="11.42578125" style="1"/>
    <col min="7169" max="7169" width="22.140625" style="1" customWidth="1"/>
    <col min="7170" max="7181" width="11.42578125" style="1"/>
    <col min="7182" max="7182" width="12" style="1" customWidth="1"/>
    <col min="7183" max="7424" width="11.42578125" style="1"/>
    <col min="7425" max="7425" width="22.140625" style="1" customWidth="1"/>
    <col min="7426" max="7437" width="11.42578125" style="1"/>
    <col min="7438" max="7438" width="12" style="1" customWidth="1"/>
    <col min="7439" max="7680" width="11.42578125" style="1"/>
    <col min="7681" max="7681" width="22.140625" style="1" customWidth="1"/>
    <col min="7682" max="7693" width="11.42578125" style="1"/>
    <col min="7694" max="7694" width="12" style="1" customWidth="1"/>
    <col min="7695" max="7936" width="11.42578125" style="1"/>
    <col min="7937" max="7937" width="22.140625" style="1" customWidth="1"/>
    <col min="7938" max="7949" width="11.42578125" style="1"/>
    <col min="7950" max="7950" width="12" style="1" customWidth="1"/>
    <col min="7951" max="8192" width="11.42578125" style="1"/>
    <col min="8193" max="8193" width="22.140625" style="1" customWidth="1"/>
    <col min="8194" max="8205" width="11.42578125" style="1"/>
    <col min="8206" max="8206" width="12" style="1" customWidth="1"/>
    <col min="8207" max="8448" width="11.42578125" style="1"/>
    <col min="8449" max="8449" width="22.140625" style="1" customWidth="1"/>
    <col min="8450" max="8461" width="11.42578125" style="1"/>
    <col min="8462" max="8462" width="12" style="1" customWidth="1"/>
    <col min="8463" max="8704" width="11.42578125" style="1"/>
    <col min="8705" max="8705" width="22.140625" style="1" customWidth="1"/>
    <col min="8706" max="8717" width="11.42578125" style="1"/>
    <col min="8718" max="8718" width="12" style="1" customWidth="1"/>
    <col min="8719" max="8960" width="11.42578125" style="1"/>
    <col min="8961" max="8961" width="22.140625" style="1" customWidth="1"/>
    <col min="8962" max="8973" width="11.42578125" style="1"/>
    <col min="8974" max="8974" width="12" style="1" customWidth="1"/>
    <col min="8975" max="9216" width="11.42578125" style="1"/>
    <col min="9217" max="9217" width="22.140625" style="1" customWidth="1"/>
    <col min="9218" max="9229" width="11.42578125" style="1"/>
    <col min="9230" max="9230" width="12" style="1" customWidth="1"/>
    <col min="9231" max="9472" width="11.42578125" style="1"/>
    <col min="9473" max="9473" width="22.140625" style="1" customWidth="1"/>
    <col min="9474" max="9485" width="11.42578125" style="1"/>
    <col min="9486" max="9486" width="12" style="1" customWidth="1"/>
    <col min="9487" max="9728" width="11.42578125" style="1"/>
    <col min="9729" max="9729" width="22.140625" style="1" customWidth="1"/>
    <col min="9730" max="9741" width="11.42578125" style="1"/>
    <col min="9742" max="9742" width="12" style="1" customWidth="1"/>
    <col min="9743" max="9984" width="11.42578125" style="1"/>
    <col min="9985" max="9985" width="22.140625" style="1" customWidth="1"/>
    <col min="9986" max="9997" width="11.42578125" style="1"/>
    <col min="9998" max="9998" width="12" style="1" customWidth="1"/>
    <col min="9999" max="10240" width="11.42578125" style="1"/>
    <col min="10241" max="10241" width="22.140625" style="1" customWidth="1"/>
    <col min="10242" max="10253" width="11.42578125" style="1"/>
    <col min="10254" max="10254" width="12" style="1" customWidth="1"/>
    <col min="10255" max="10496" width="11.42578125" style="1"/>
    <col min="10497" max="10497" width="22.140625" style="1" customWidth="1"/>
    <col min="10498" max="10509" width="11.42578125" style="1"/>
    <col min="10510" max="10510" width="12" style="1" customWidth="1"/>
    <col min="10511" max="10752" width="11.42578125" style="1"/>
    <col min="10753" max="10753" width="22.140625" style="1" customWidth="1"/>
    <col min="10754" max="10765" width="11.42578125" style="1"/>
    <col min="10766" max="10766" width="12" style="1" customWidth="1"/>
    <col min="10767" max="11008" width="11.42578125" style="1"/>
    <col min="11009" max="11009" width="22.140625" style="1" customWidth="1"/>
    <col min="11010" max="11021" width="11.42578125" style="1"/>
    <col min="11022" max="11022" width="12" style="1" customWidth="1"/>
    <col min="11023" max="11264" width="11.42578125" style="1"/>
    <col min="11265" max="11265" width="22.140625" style="1" customWidth="1"/>
    <col min="11266" max="11277" width="11.42578125" style="1"/>
    <col min="11278" max="11278" width="12" style="1" customWidth="1"/>
    <col min="11279" max="11520" width="11.42578125" style="1"/>
    <col min="11521" max="11521" width="22.140625" style="1" customWidth="1"/>
    <col min="11522" max="11533" width="11.42578125" style="1"/>
    <col min="11534" max="11534" width="12" style="1" customWidth="1"/>
    <col min="11535" max="11776" width="11.42578125" style="1"/>
    <col min="11777" max="11777" width="22.140625" style="1" customWidth="1"/>
    <col min="11778" max="11789" width="11.42578125" style="1"/>
    <col min="11790" max="11790" width="12" style="1" customWidth="1"/>
    <col min="11791" max="12032" width="11.42578125" style="1"/>
    <col min="12033" max="12033" width="22.140625" style="1" customWidth="1"/>
    <col min="12034" max="12045" width="11.42578125" style="1"/>
    <col min="12046" max="12046" width="12" style="1" customWidth="1"/>
    <col min="12047" max="12288" width="11.42578125" style="1"/>
    <col min="12289" max="12289" width="22.140625" style="1" customWidth="1"/>
    <col min="12290" max="12301" width="11.42578125" style="1"/>
    <col min="12302" max="12302" width="12" style="1" customWidth="1"/>
    <col min="12303" max="12544" width="11.42578125" style="1"/>
    <col min="12545" max="12545" width="22.140625" style="1" customWidth="1"/>
    <col min="12546" max="12557" width="11.42578125" style="1"/>
    <col min="12558" max="12558" width="12" style="1" customWidth="1"/>
    <col min="12559" max="12800" width="11.42578125" style="1"/>
    <col min="12801" max="12801" width="22.140625" style="1" customWidth="1"/>
    <col min="12802" max="12813" width="11.42578125" style="1"/>
    <col min="12814" max="12814" width="12" style="1" customWidth="1"/>
    <col min="12815" max="13056" width="11.42578125" style="1"/>
    <col min="13057" max="13057" width="22.140625" style="1" customWidth="1"/>
    <col min="13058" max="13069" width="11.42578125" style="1"/>
    <col min="13070" max="13070" width="12" style="1" customWidth="1"/>
    <col min="13071" max="13312" width="11.42578125" style="1"/>
    <col min="13313" max="13313" width="22.140625" style="1" customWidth="1"/>
    <col min="13314" max="13325" width="11.42578125" style="1"/>
    <col min="13326" max="13326" width="12" style="1" customWidth="1"/>
    <col min="13327" max="13568" width="11.42578125" style="1"/>
    <col min="13569" max="13569" width="22.140625" style="1" customWidth="1"/>
    <col min="13570" max="13581" width="11.42578125" style="1"/>
    <col min="13582" max="13582" width="12" style="1" customWidth="1"/>
    <col min="13583" max="13824" width="11.42578125" style="1"/>
    <col min="13825" max="13825" width="22.140625" style="1" customWidth="1"/>
    <col min="13826" max="13837" width="11.42578125" style="1"/>
    <col min="13838" max="13838" width="12" style="1" customWidth="1"/>
    <col min="13839" max="14080" width="11.42578125" style="1"/>
    <col min="14081" max="14081" width="22.140625" style="1" customWidth="1"/>
    <col min="14082" max="14093" width="11.42578125" style="1"/>
    <col min="14094" max="14094" width="12" style="1" customWidth="1"/>
    <col min="14095" max="14336" width="11.42578125" style="1"/>
    <col min="14337" max="14337" width="22.140625" style="1" customWidth="1"/>
    <col min="14338" max="14349" width="11.42578125" style="1"/>
    <col min="14350" max="14350" width="12" style="1" customWidth="1"/>
    <col min="14351" max="14592" width="11.42578125" style="1"/>
    <col min="14593" max="14593" width="22.140625" style="1" customWidth="1"/>
    <col min="14594" max="14605" width="11.42578125" style="1"/>
    <col min="14606" max="14606" width="12" style="1" customWidth="1"/>
    <col min="14607" max="14848" width="11.42578125" style="1"/>
    <col min="14849" max="14849" width="22.140625" style="1" customWidth="1"/>
    <col min="14850" max="14861" width="11.42578125" style="1"/>
    <col min="14862" max="14862" width="12" style="1" customWidth="1"/>
    <col min="14863" max="15104" width="11.42578125" style="1"/>
    <col min="15105" max="15105" width="22.140625" style="1" customWidth="1"/>
    <col min="15106" max="15117" width="11.42578125" style="1"/>
    <col min="15118" max="15118" width="12" style="1" customWidth="1"/>
    <col min="15119" max="15360" width="11.42578125" style="1"/>
    <col min="15361" max="15361" width="22.140625" style="1" customWidth="1"/>
    <col min="15362" max="15373" width="11.42578125" style="1"/>
    <col min="15374" max="15374" width="12" style="1" customWidth="1"/>
    <col min="15375" max="15616" width="11.42578125" style="1"/>
    <col min="15617" max="15617" width="22.140625" style="1" customWidth="1"/>
    <col min="15618" max="15629" width="11.42578125" style="1"/>
    <col min="15630" max="15630" width="12" style="1" customWidth="1"/>
    <col min="15631" max="15872" width="11.42578125" style="1"/>
    <col min="15873" max="15873" width="22.140625" style="1" customWidth="1"/>
    <col min="15874" max="15885" width="11.42578125" style="1"/>
    <col min="15886" max="15886" width="12" style="1" customWidth="1"/>
    <col min="15887" max="16128" width="11.42578125" style="1"/>
    <col min="16129" max="16129" width="22.140625" style="1" customWidth="1"/>
    <col min="16130" max="16141" width="11.42578125" style="1"/>
    <col min="16142" max="16142" width="12" style="1" customWidth="1"/>
    <col min="16143" max="16384" width="11.42578125" style="1"/>
  </cols>
  <sheetData>
    <row r="1" spans="1:14" x14ac:dyDescent="0.2">
      <c r="A1" s="22">
        <v>2020</v>
      </c>
      <c r="B1" s="23" t="str">
        <f>[1]TESORERIA!C10</f>
        <v>ENERO</v>
      </c>
      <c r="C1" s="23" t="str">
        <f>[1]TESORERIA!D10</f>
        <v>FEBRERO</v>
      </c>
      <c r="D1" s="23" t="str">
        <f>[1]TESORERIA!E10</f>
        <v>MARZO</v>
      </c>
      <c r="E1" s="23" t="str">
        <f>[1]TESORERIA!F10</f>
        <v>ABRIL</v>
      </c>
      <c r="F1" s="23" t="str">
        <f>[1]TESORERIA!G10</f>
        <v>MAYO</v>
      </c>
      <c r="G1" s="23" t="str">
        <f>[1]TESORERIA!H10</f>
        <v>JUNIO</v>
      </c>
      <c r="H1" s="23" t="str">
        <f>[1]TESORERIA!I10</f>
        <v>JULIO</v>
      </c>
      <c r="I1" s="23" t="str">
        <f>[1]TESORERIA!J10</f>
        <v>AGOSTO</v>
      </c>
      <c r="J1" s="23" t="str">
        <f>[1]TESORERIA!K10</f>
        <v>SEPTIEMBRE</v>
      </c>
      <c r="K1" s="23" t="str">
        <f>[1]TESORERIA!L10</f>
        <v>OCTUBRE</v>
      </c>
      <c r="L1" s="23" t="str">
        <f>[1]TESORERIA!M10</f>
        <v>NOVIEMBRE</v>
      </c>
      <c r="M1" s="23" t="str">
        <f>[1]TESORERIA!N10</f>
        <v>DICIEMBRE</v>
      </c>
      <c r="N1" s="33" t="s">
        <v>0</v>
      </c>
    </row>
    <row r="2" spans="1:14" x14ac:dyDescent="0.2">
      <c r="A2" s="26" t="s">
        <v>1</v>
      </c>
      <c r="B2" s="43">
        <f>SUMIFS(ING!$G:$G,ING!$L:$L,'Tesorería por meses'!B1)</f>
        <v>6030</v>
      </c>
      <c r="C2" s="43">
        <f>SUMIFS(ING!$G:$G,ING!$L:$L,'Tesorería por meses'!C1)</f>
        <v>9750</v>
      </c>
      <c r="D2" s="43">
        <f>SUMIFS(ING!$G:$G,ING!$L:$L,'Tesorería por meses'!D1)</f>
        <v>8500</v>
      </c>
      <c r="E2" s="43">
        <f>SUMIFS(ING!$G:$G,ING!$L:$L,'Tesorería por meses'!E1)</f>
        <v>0</v>
      </c>
      <c r="F2" s="43">
        <f>SUMIFS(ING!$G:$G,ING!$L:$L,'Tesorería por meses'!F1)</f>
        <v>0</v>
      </c>
      <c r="G2" s="43">
        <f>SUMIFS(ING!$G:$G,ING!$L:$L,'Tesorería por meses'!G1)</f>
        <v>0</v>
      </c>
      <c r="H2" s="43">
        <f>SUMIFS(ING!$G:$G,ING!$L:$L,'Tesorería por meses'!H1)</f>
        <v>0</v>
      </c>
      <c r="I2" s="43">
        <f>SUMIFS(ING!$G:$G,ING!$L:$L,'Tesorería por meses'!I1)</f>
        <v>0</v>
      </c>
      <c r="J2" s="43">
        <f>SUMIFS(ING!$G:$G,ING!$L:$L,'Tesorería por meses'!J1)</f>
        <v>0</v>
      </c>
      <c r="K2" s="43">
        <f>SUMIFS(ING!$G:$G,ING!$L:$L,'Tesorería por meses'!K1)</f>
        <v>0</v>
      </c>
      <c r="L2" s="43">
        <f>SUMIFS(ING!$G:$G,ING!$L:$L,'Tesorería por meses'!L1)</f>
        <v>0</v>
      </c>
      <c r="M2" s="43">
        <f>SUMIFS(ING!$G:$G,ING!$L:$L,'Tesorería por meses'!M1)</f>
        <v>0</v>
      </c>
      <c r="N2" s="43">
        <f>SUM(B2:M2)</f>
        <v>24280</v>
      </c>
    </row>
    <row r="3" spans="1:14" hidden="1" outlineLevel="1" x14ac:dyDescent="0.2">
      <c r="A3" s="25" t="s">
        <v>40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>
        <f t="shared" ref="N3:N4" si="0">SUM(B3:M3)</f>
        <v>0</v>
      </c>
    </row>
    <row r="4" spans="1:14" hidden="1" outlineLevel="1" x14ac:dyDescent="0.2">
      <c r="A4" s="25" t="s">
        <v>41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3">
        <f t="shared" si="0"/>
        <v>0</v>
      </c>
    </row>
    <row r="5" spans="1:14" collapsed="1" x14ac:dyDescent="0.2">
      <c r="A5" s="2" t="s">
        <v>42</v>
      </c>
      <c r="B5" s="45">
        <f>B2</f>
        <v>6030</v>
      </c>
      <c r="C5" s="45">
        <f t="shared" ref="C5:M5" si="1">C2</f>
        <v>9750</v>
      </c>
      <c r="D5" s="45">
        <f t="shared" si="1"/>
        <v>8500</v>
      </c>
      <c r="E5" s="45">
        <f t="shared" si="1"/>
        <v>0</v>
      </c>
      <c r="F5" s="45">
        <f t="shared" si="1"/>
        <v>0</v>
      </c>
      <c r="G5" s="45">
        <f t="shared" si="1"/>
        <v>0</v>
      </c>
      <c r="H5" s="45">
        <f t="shared" si="1"/>
        <v>0</v>
      </c>
      <c r="I5" s="45">
        <f t="shared" si="1"/>
        <v>0</v>
      </c>
      <c r="J5" s="45">
        <f t="shared" si="1"/>
        <v>0</v>
      </c>
      <c r="K5" s="45">
        <f t="shared" si="1"/>
        <v>0</v>
      </c>
      <c r="L5" s="45">
        <f t="shared" si="1"/>
        <v>0</v>
      </c>
      <c r="M5" s="45">
        <f t="shared" si="1"/>
        <v>0</v>
      </c>
      <c r="N5" s="45">
        <f>SUM(B5:M5)</f>
        <v>24280</v>
      </c>
    </row>
    <row r="6" spans="1:14" ht="6" customHeight="1" x14ac:dyDescent="0.2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/>
    </row>
    <row r="7" spans="1:14" outlineLevel="1" x14ac:dyDescent="0.2">
      <c r="A7" s="26" t="s">
        <v>38</v>
      </c>
      <c r="B7" s="43">
        <f>SUMIFS(ING!$H:$H,ING!$L:$L,'Tesorería por meses'!B1,ING!$J:$J,'Tesorería por meses'!$A$7)</f>
        <v>612.35</v>
      </c>
      <c r="C7" s="43">
        <f>SUMIFS(ING!$H:$H,ING!$L:$L,'Tesorería por meses'!C1,ING!$J:$J,'Tesorería por meses'!$A$7)</f>
        <v>756</v>
      </c>
      <c r="D7" s="43">
        <f>SUMIFS(ING!$H:$H,ING!$L:$L,'Tesorería por meses'!D1,ING!$J:$J,'Tesorería por meses'!$A$7)</f>
        <v>690</v>
      </c>
      <c r="E7" s="43">
        <f>SUMIFS(ING!$H:$H,ING!$L:$L,'Tesorería por meses'!E1,ING!$J:$J,'Tesorería por meses'!$A$7)</f>
        <v>0</v>
      </c>
      <c r="F7" s="43">
        <f>SUMIFS(ING!$H:$H,ING!$L:$L,'Tesorería por meses'!F1,ING!$J:$J,'Tesorería por meses'!$A$7)</f>
        <v>0</v>
      </c>
      <c r="G7" s="43">
        <f>SUMIFS(ING!$H:$H,ING!$L:$L,'Tesorería por meses'!G1,ING!$J:$J,'Tesorería por meses'!$A$7)</f>
        <v>0</v>
      </c>
      <c r="H7" s="43">
        <f>SUMIFS(ING!$H:$H,ING!$L:$L,'Tesorería por meses'!H1,ING!$J:$J,'Tesorería por meses'!$A$7)</f>
        <v>0</v>
      </c>
      <c r="I7" s="43">
        <f>SUMIFS(ING!$H:$H,ING!$L:$L,'Tesorería por meses'!I1,ING!$J:$J,'Tesorería por meses'!$A$7)</f>
        <v>0</v>
      </c>
      <c r="J7" s="43">
        <f>SUMIFS(ING!$H:$H,ING!$L:$L,'Tesorería por meses'!J1,ING!$J:$J,'Tesorería por meses'!$A$7)</f>
        <v>0</v>
      </c>
      <c r="K7" s="43">
        <f>SUMIFS(ING!$H:$H,ING!$L:$L,'Tesorería por meses'!K1,ING!$J:$J,'Tesorería por meses'!$A$7)</f>
        <v>0</v>
      </c>
      <c r="L7" s="43">
        <f>SUMIFS(ING!$H:$H,ING!$L:$L,'Tesorería por meses'!L1,ING!$J:$J,'Tesorería por meses'!$A$7)</f>
        <v>0</v>
      </c>
      <c r="M7" s="43">
        <f>SUMIFS(ING!$H:$H,ING!$L:$L,'Tesorería por meses'!M1,ING!$J:$J,'Tesorería por meses'!$A$7)</f>
        <v>0</v>
      </c>
      <c r="N7" s="43">
        <f>SUM(B7:M7)</f>
        <v>2058.35</v>
      </c>
    </row>
    <row r="8" spans="1:14" outlineLevel="1" x14ac:dyDescent="0.2">
      <c r="A8" s="26" t="s">
        <v>4</v>
      </c>
      <c r="B8" s="43">
        <f>SUM(B9:B10)</f>
        <v>4140</v>
      </c>
      <c r="C8" s="43">
        <f t="shared" ref="C8:M8" si="2">SUM(C9:C10)</f>
        <v>2909</v>
      </c>
      <c r="D8" s="43">
        <f t="shared" si="2"/>
        <v>2800</v>
      </c>
      <c r="E8" s="43">
        <f t="shared" si="2"/>
        <v>0</v>
      </c>
      <c r="F8" s="43">
        <f t="shared" si="2"/>
        <v>0</v>
      </c>
      <c r="G8" s="43">
        <f t="shared" si="2"/>
        <v>0</v>
      </c>
      <c r="H8" s="43">
        <f t="shared" si="2"/>
        <v>0</v>
      </c>
      <c r="I8" s="43">
        <f t="shared" si="2"/>
        <v>0</v>
      </c>
      <c r="J8" s="43">
        <f t="shared" si="2"/>
        <v>0</v>
      </c>
      <c r="K8" s="43">
        <f t="shared" si="2"/>
        <v>0</v>
      </c>
      <c r="L8" s="43">
        <f t="shared" si="2"/>
        <v>0</v>
      </c>
      <c r="M8" s="43">
        <f t="shared" si="2"/>
        <v>0</v>
      </c>
      <c r="N8" s="43">
        <f t="shared" ref="N8:N17" si="3">SUM(B8:M8)</f>
        <v>9849</v>
      </c>
    </row>
    <row r="9" spans="1:14" hidden="1" outlineLevel="2" x14ac:dyDescent="0.2">
      <c r="A9" s="27" t="s">
        <v>25</v>
      </c>
      <c r="B9" s="44">
        <f>SUMIFS(ING!$H:$H,ING!$L:$L,'Tesorería por meses'!B1,ING!$J:$J,'Tesorería por meses'!$A$9)</f>
        <v>3420</v>
      </c>
      <c r="C9" s="44">
        <f>SUMIFS(ING!$H:$H,ING!$L:$L,'Tesorería por meses'!C1,ING!$J:$J,'Tesorería por meses'!$A$9)</f>
        <v>2129</v>
      </c>
      <c r="D9" s="44">
        <f>SUMIFS(ING!$H:$H,ING!$L:$L,'Tesorería por meses'!D1,ING!$J:$J,'Tesorería por meses'!$A$9)</f>
        <v>2000</v>
      </c>
      <c r="E9" s="44">
        <f>SUMIFS(ING!$H:$H,ING!$L:$L,'Tesorería por meses'!E1,ING!$J:$J,'Tesorería por meses'!$A$9)</f>
        <v>0</v>
      </c>
      <c r="F9" s="44">
        <f>SUMIFS(ING!$H:$H,ING!$L:$L,'Tesorería por meses'!F1,ING!$J:$J,'Tesorería por meses'!$A$9)</f>
        <v>0</v>
      </c>
      <c r="G9" s="44">
        <f>SUMIFS(ING!$H:$H,ING!$L:$L,'Tesorería por meses'!G1,ING!$J:$J,'Tesorería por meses'!$A$9)</f>
        <v>0</v>
      </c>
      <c r="H9" s="44">
        <f>SUMIFS(ING!$H:$H,ING!$L:$L,'Tesorería por meses'!H1,ING!$J:$J,'Tesorería por meses'!$A$9)</f>
        <v>0</v>
      </c>
      <c r="I9" s="44">
        <f>SUMIFS(ING!$H:$H,ING!$L:$L,'Tesorería por meses'!I1,ING!$J:$J,'Tesorería por meses'!$A$9)</f>
        <v>0</v>
      </c>
      <c r="J9" s="44">
        <f>SUMIFS(ING!$H:$H,ING!$L:$L,'Tesorería por meses'!J1,ING!$J:$J,'Tesorería por meses'!$A$9)</f>
        <v>0</v>
      </c>
      <c r="K9" s="44">
        <f>SUMIFS(ING!$H:$H,ING!$L:$L,'Tesorería por meses'!K1,ING!$J:$J,'Tesorería por meses'!$A$9)</f>
        <v>0</v>
      </c>
      <c r="L9" s="44">
        <f>SUMIFS(ING!$H:$H,ING!$L:$L,'Tesorería por meses'!L1,ING!$J:$J,'Tesorería por meses'!$A$9)</f>
        <v>0</v>
      </c>
      <c r="M9" s="44">
        <f>SUMIFS(ING!$H:$H,ING!$L:$L,'Tesorería por meses'!M1,ING!$J:$J,'Tesorería por meses'!$A$9)</f>
        <v>0</v>
      </c>
      <c r="N9" s="44">
        <f t="shared" si="3"/>
        <v>7549</v>
      </c>
    </row>
    <row r="10" spans="1:14" hidden="1" outlineLevel="2" x14ac:dyDescent="0.2">
      <c r="A10" s="27" t="s">
        <v>5</v>
      </c>
      <c r="B10" s="44">
        <f>SUMIFS(ING!$H:$H,ING!$L:$L,'Tesorería por meses'!B1,ING!$J:$J,'Tesorería por meses'!$A$10)</f>
        <v>720</v>
      </c>
      <c r="C10" s="44">
        <f>SUMIFS(ING!$H:$H,ING!$L:$L,'Tesorería por meses'!C1,ING!$J:$J,'Tesorería por meses'!$A$10)</f>
        <v>780</v>
      </c>
      <c r="D10" s="44">
        <f>SUMIFS(ING!$H:$H,ING!$L:$L,'Tesorería por meses'!D1,ING!$J:$J,'Tesorería por meses'!$A$10)</f>
        <v>800</v>
      </c>
      <c r="E10" s="44">
        <f>SUMIFS(ING!$H:$H,ING!$L:$L,'Tesorería por meses'!E1,ING!$J:$J,'Tesorería por meses'!$A$10)</f>
        <v>0</v>
      </c>
      <c r="F10" s="44">
        <f>SUMIFS(ING!$H:$H,ING!$L:$L,'Tesorería por meses'!F1,ING!$J:$J,'Tesorería por meses'!$A$10)</f>
        <v>0</v>
      </c>
      <c r="G10" s="44">
        <f>SUMIFS(ING!$H:$H,ING!$L:$L,'Tesorería por meses'!G1,ING!$J:$J,'Tesorería por meses'!$A$10)</f>
        <v>0</v>
      </c>
      <c r="H10" s="44">
        <f>SUMIFS(ING!$H:$H,ING!$L:$L,'Tesorería por meses'!H1,ING!$J:$J,'Tesorería por meses'!$A$10)</f>
        <v>0</v>
      </c>
      <c r="I10" s="44">
        <f>SUMIFS(ING!$H:$H,ING!$L:$L,'Tesorería por meses'!I1,ING!$J:$J,'Tesorería por meses'!$A$10)</f>
        <v>0</v>
      </c>
      <c r="J10" s="44">
        <f>SUMIFS(ING!$H:$H,ING!$L:$L,'Tesorería por meses'!J1,ING!$J:$J,'Tesorería por meses'!$A$10)</f>
        <v>0</v>
      </c>
      <c r="K10" s="44">
        <f>SUMIFS(ING!$H:$H,ING!$L:$L,'Tesorería por meses'!K1,ING!$J:$J,'Tesorería por meses'!$A$10)</f>
        <v>0</v>
      </c>
      <c r="L10" s="44">
        <f>SUMIFS(ING!$H:$H,ING!$L:$L,'Tesorería por meses'!L1,ING!$J:$J,'Tesorería por meses'!$A$10)</f>
        <v>0</v>
      </c>
      <c r="M10" s="44">
        <f>SUMIFS(ING!$H:$H,ING!$L:$L,'Tesorería por meses'!M1,ING!$J:$J,'Tesorería por meses'!$A$10)</f>
        <v>0</v>
      </c>
      <c r="N10" s="44">
        <f t="shared" si="3"/>
        <v>2300</v>
      </c>
    </row>
    <row r="11" spans="1:14" outlineLevel="1" collapsed="1" x14ac:dyDescent="0.2">
      <c r="A11" s="30" t="s">
        <v>2</v>
      </c>
      <c r="B11" s="43">
        <f>SUM(B12:B16)</f>
        <v>1877.5300000000002</v>
      </c>
      <c r="C11" s="43">
        <f t="shared" ref="C11:M11" si="4">SUM(C12:C16)</f>
        <v>1692.22</v>
      </c>
      <c r="D11" s="43">
        <f t="shared" si="4"/>
        <v>1324.4499999999998</v>
      </c>
      <c r="E11" s="43">
        <f t="shared" si="4"/>
        <v>0</v>
      </c>
      <c r="F11" s="43">
        <f t="shared" si="4"/>
        <v>0</v>
      </c>
      <c r="G11" s="43">
        <f t="shared" si="4"/>
        <v>0</v>
      </c>
      <c r="H11" s="43">
        <f t="shared" si="4"/>
        <v>0</v>
      </c>
      <c r="I11" s="43">
        <f t="shared" si="4"/>
        <v>0</v>
      </c>
      <c r="J11" s="43">
        <f t="shared" si="4"/>
        <v>0</v>
      </c>
      <c r="K11" s="43">
        <f t="shared" si="4"/>
        <v>0</v>
      </c>
      <c r="L11" s="43">
        <f t="shared" si="4"/>
        <v>0</v>
      </c>
      <c r="M11" s="43">
        <f t="shared" si="4"/>
        <v>0</v>
      </c>
      <c r="N11" s="43">
        <f t="shared" si="3"/>
        <v>4894.2</v>
      </c>
    </row>
    <row r="12" spans="1:14" ht="15" hidden="1" outlineLevel="2" x14ac:dyDescent="0.25">
      <c r="A12" s="16" t="s">
        <v>28</v>
      </c>
      <c r="B12" s="44">
        <f>SUMIFS(ING!$H:$H,ING!$L:$L,'Tesorería por meses'!B1,ING!$J:$J,'Tesorería por meses'!$A$12)</f>
        <v>18.990000000000002</v>
      </c>
      <c r="C12" s="44">
        <f>SUMIFS(ING!$H:$H,ING!$L:$L,'Tesorería por meses'!C1,ING!$J:$J,'Tesorería por meses'!$A$12)</f>
        <v>113.38</v>
      </c>
      <c r="D12" s="44">
        <f>SUMIFS(ING!$H:$H,ING!$L:$L,'Tesorería por meses'!D1,ING!$J:$J,'Tesorería por meses'!$A$12)</f>
        <v>67.099999999999994</v>
      </c>
      <c r="E12" s="44">
        <f>SUMIFS(ING!$H:$H,ING!$L:$L,'Tesorería por meses'!E1,ING!$J:$J,'Tesorería por meses'!$A$12)</f>
        <v>0</v>
      </c>
      <c r="F12" s="44">
        <f>SUMIFS(ING!$H:$H,ING!$L:$L,'Tesorería por meses'!F1,ING!$J:$J,'Tesorería por meses'!$A$12)</f>
        <v>0</v>
      </c>
      <c r="G12" s="44">
        <f>SUMIFS(ING!$H:$H,ING!$L:$L,'Tesorería por meses'!G1,ING!$J:$J,'Tesorería por meses'!$A$12)</f>
        <v>0</v>
      </c>
      <c r="H12" s="44">
        <f>SUMIFS(ING!$H:$H,ING!$L:$L,'Tesorería por meses'!H1,ING!$J:$J,'Tesorería por meses'!$A$12)</f>
        <v>0</v>
      </c>
      <c r="I12" s="44">
        <f>SUMIFS(ING!$H:$H,ING!$L:$L,'Tesorería por meses'!I1,ING!$J:$J,'Tesorería por meses'!$A$12)</f>
        <v>0</v>
      </c>
      <c r="J12" s="44">
        <f>SUMIFS(ING!$H:$H,ING!$L:$L,'Tesorería por meses'!J1,ING!$J:$J,'Tesorería por meses'!$A$12)</f>
        <v>0</v>
      </c>
      <c r="K12" s="44">
        <f>SUMIFS(ING!$H:$H,ING!$L:$L,'Tesorería por meses'!K1,ING!$J:$J,'Tesorería por meses'!$A$12)</f>
        <v>0</v>
      </c>
      <c r="L12" s="44">
        <f>SUMIFS(ING!$H:$H,ING!$L:$L,'Tesorería por meses'!L1,ING!$J:$J,'Tesorería por meses'!$A$12)</f>
        <v>0</v>
      </c>
      <c r="M12" s="44">
        <f>SUMIFS(ING!$H:$H,ING!$L:$L,'Tesorería por meses'!M1,ING!$J:$J,'Tesorería por meses'!$A$12)</f>
        <v>0</v>
      </c>
      <c r="N12" s="48">
        <f t="shared" si="3"/>
        <v>199.47</v>
      </c>
    </row>
    <row r="13" spans="1:14" ht="15" hidden="1" outlineLevel="2" x14ac:dyDescent="0.25">
      <c r="A13" s="16" t="s">
        <v>29</v>
      </c>
      <c r="B13" s="44">
        <f>SUMIFS(ING!$H:$H,ING!$L:$L,'Tesorería por meses'!B1,ING!$J:$J,'Tesorería por meses'!$A$13)</f>
        <v>1200.94</v>
      </c>
      <c r="C13" s="44">
        <f>SUMIFS(ING!$H:$H,ING!$L:$L,'Tesorería por meses'!C1,ING!$J:$J,'Tesorería por meses'!$A$13)</f>
        <v>1111.1400000000001</v>
      </c>
      <c r="D13" s="44">
        <f>SUMIFS(ING!$H:$H,ING!$L:$L,'Tesorería por meses'!D1,ING!$J:$J,'Tesorería por meses'!$A$13)</f>
        <v>1112.3499999999999</v>
      </c>
      <c r="E13" s="44">
        <f>SUMIFS(ING!$H:$H,ING!$L:$L,'Tesorería por meses'!E1,ING!$J:$J,'Tesorería por meses'!$A$13)</f>
        <v>0</v>
      </c>
      <c r="F13" s="44">
        <f>SUMIFS(ING!$H:$H,ING!$L:$L,'Tesorería por meses'!F1,ING!$J:$J,'Tesorería por meses'!$A$13)</f>
        <v>0</v>
      </c>
      <c r="G13" s="44">
        <f>SUMIFS(ING!$H:$H,ING!$L:$L,'Tesorería por meses'!G1,ING!$J:$J,'Tesorería por meses'!$A$13)</f>
        <v>0</v>
      </c>
      <c r="H13" s="44">
        <f>SUMIFS(ING!$H:$H,ING!$L:$L,'Tesorería por meses'!H1,ING!$J:$J,'Tesorería por meses'!$A$13)</f>
        <v>0</v>
      </c>
      <c r="I13" s="44">
        <f>SUMIFS(ING!$H:$H,ING!$L:$L,'Tesorería por meses'!I1,ING!$J:$J,'Tesorería por meses'!$A$13)</f>
        <v>0</v>
      </c>
      <c r="J13" s="44">
        <f>SUMIFS(ING!$H:$H,ING!$L:$L,'Tesorería por meses'!J1,ING!$J:$J,'Tesorería por meses'!$A$13)</f>
        <v>0</v>
      </c>
      <c r="K13" s="44">
        <f>SUMIFS(ING!$H:$H,ING!$L:$L,'Tesorería por meses'!K1,ING!$J:$J,'Tesorería por meses'!$A$13)</f>
        <v>0</v>
      </c>
      <c r="L13" s="44">
        <f>SUMIFS(ING!$H:$H,ING!$L:$L,'Tesorería por meses'!L1,ING!$J:$J,'Tesorería por meses'!$A$13)</f>
        <v>0</v>
      </c>
      <c r="M13" s="44">
        <f>SUMIFS(ING!$H:$H,ING!$L:$L,'Tesorería por meses'!M1,ING!$J:$J,'Tesorería por meses'!$A$13)</f>
        <v>0</v>
      </c>
      <c r="N13" s="48">
        <f t="shared" si="3"/>
        <v>3424.43</v>
      </c>
    </row>
    <row r="14" spans="1:14" ht="15" hidden="1" outlineLevel="2" x14ac:dyDescent="0.25">
      <c r="A14" s="16" t="s">
        <v>58</v>
      </c>
      <c r="B14" s="44">
        <f>SUMIFS(ING!$H:$H,ING!$L:$L,'Tesorería por meses'!B1,ING!$J:$J,'Tesorería por meses'!$A$14)</f>
        <v>406.23</v>
      </c>
      <c r="C14" s="44">
        <f>SUMIFS(ING!$H:$H,ING!$L:$L,'Tesorería por meses'!C1,ING!$J:$J,'Tesorería por meses'!$A$14)</f>
        <v>350.88</v>
      </c>
      <c r="D14" s="44">
        <f>SUMIFS(ING!$H:$H,ING!$L:$L,'Tesorería por meses'!D1,ING!$J:$J,'Tesorería por meses'!$A$14)</f>
        <v>0</v>
      </c>
      <c r="E14" s="44">
        <f>SUMIFS(ING!$H:$H,ING!$L:$L,'Tesorería por meses'!E1,ING!$J:$J,'Tesorería por meses'!$A$14)</f>
        <v>0</v>
      </c>
      <c r="F14" s="44">
        <f>SUMIFS(ING!$H:$H,ING!$L:$L,'Tesorería por meses'!F1,ING!$J:$J,'Tesorería por meses'!$A$14)</f>
        <v>0</v>
      </c>
      <c r="G14" s="44">
        <f>SUMIFS(ING!$H:$H,ING!$L:$L,'Tesorería por meses'!G1,ING!$J:$J,'Tesorería por meses'!$A$14)</f>
        <v>0</v>
      </c>
      <c r="H14" s="44">
        <f>SUMIFS(ING!$H:$H,ING!$L:$L,'Tesorería por meses'!H1,ING!$J:$J,'Tesorería por meses'!$A$14)</f>
        <v>0</v>
      </c>
      <c r="I14" s="44">
        <f>SUMIFS(ING!$H:$H,ING!$L:$L,'Tesorería por meses'!I1,ING!$J:$J,'Tesorería por meses'!$A$14)</f>
        <v>0</v>
      </c>
      <c r="J14" s="44">
        <f>SUMIFS(ING!$H:$H,ING!$L:$L,'Tesorería por meses'!J1,ING!$J:$J,'Tesorería por meses'!$A$14)</f>
        <v>0</v>
      </c>
      <c r="K14" s="44">
        <f>SUMIFS(ING!$H:$H,ING!$L:$L,'Tesorería por meses'!K1,ING!$J:$J,'Tesorería por meses'!$A$14)</f>
        <v>0</v>
      </c>
      <c r="L14" s="44">
        <f>SUMIFS(ING!$H:$H,ING!$L:$L,'Tesorería por meses'!L1,ING!$J:$J,'Tesorería por meses'!$A$14)</f>
        <v>0</v>
      </c>
      <c r="M14" s="44">
        <f>SUMIFS(ING!$H:$H,ING!$L:$L,'Tesorería por meses'!M1,ING!$J:$J,'Tesorería por meses'!$A$14)</f>
        <v>0</v>
      </c>
      <c r="N14" s="48">
        <f t="shared" si="3"/>
        <v>757.11</v>
      </c>
    </row>
    <row r="15" spans="1:14" ht="15" hidden="1" outlineLevel="2" x14ac:dyDescent="0.25">
      <c r="A15" s="17" t="s">
        <v>31</v>
      </c>
      <c r="B15" s="44">
        <f>SUMIFS(ING!$H:$H,ING!$L:$L,'Tesorería por meses'!B1,ING!$J:$J,'Tesorería por meses'!$A$15)</f>
        <v>150</v>
      </c>
      <c r="C15" s="44">
        <f>SUMIFS(ING!$H:$H,ING!$L:$L,'Tesorería por meses'!C1,ING!$J:$J,'Tesorería por meses'!$A$15)</f>
        <v>70.509999999999991</v>
      </c>
      <c r="D15" s="44">
        <f>SUMIFS(ING!$H:$H,ING!$L:$L,'Tesorería por meses'!D1,ING!$J:$J,'Tesorería por meses'!$A$15)</f>
        <v>145</v>
      </c>
      <c r="E15" s="44">
        <f>SUMIFS(ING!$H:$H,ING!$L:$L,'Tesorería por meses'!E1,ING!$J:$J,'Tesorería por meses'!$A$15)</f>
        <v>0</v>
      </c>
      <c r="F15" s="44">
        <f>SUMIFS(ING!$H:$H,ING!$L:$L,'Tesorería por meses'!F1,ING!$J:$J,'Tesorería por meses'!$A$15)</f>
        <v>0</v>
      </c>
      <c r="G15" s="44">
        <f>SUMIFS(ING!$H:$H,ING!$L:$L,'Tesorería por meses'!G1,ING!$J:$J,'Tesorería por meses'!$A$15)</f>
        <v>0</v>
      </c>
      <c r="H15" s="44">
        <f>SUMIFS(ING!$H:$H,ING!$L:$L,'Tesorería por meses'!H1,ING!$J:$J,'Tesorería por meses'!$A$15)</f>
        <v>0</v>
      </c>
      <c r="I15" s="44">
        <f>SUMIFS(ING!$H:$H,ING!$L:$L,'Tesorería por meses'!I1,ING!$J:$J,'Tesorería por meses'!$A$15)</f>
        <v>0</v>
      </c>
      <c r="J15" s="44">
        <f>SUMIFS(ING!$H:$H,ING!$L:$L,'Tesorería por meses'!J1,ING!$J:$J,'Tesorería por meses'!$A$15)</f>
        <v>0</v>
      </c>
      <c r="K15" s="44">
        <f>SUMIFS(ING!$H:$H,ING!$L:$L,'Tesorería por meses'!K1,ING!$J:$J,'Tesorería por meses'!$A$15)</f>
        <v>0</v>
      </c>
      <c r="L15" s="44">
        <f>SUMIFS(ING!$H:$H,ING!$L:$L,'Tesorería por meses'!L1,ING!$J:$J,'Tesorería por meses'!$A$15)</f>
        <v>0</v>
      </c>
      <c r="M15" s="44">
        <f>SUMIFS(ING!$H:$H,ING!$L:$L,'Tesorería por meses'!M1,ING!$J:$J,'Tesorería por meses'!$A$15)</f>
        <v>0</v>
      </c>
      <c r="N15" s="48">
        <f t="shared" si="3"/>
        <v>365.51</v>
      </c>
    </row>
    <row r="16" spans="1:14" ht="15" hidden="1" outlineLevel="2" x14ac:dyDescent="0.25">
      <c r="A16" s="16" t="s">
        <v>3</v>
      </c>
      <c r="B16" s="44">
        <f>SUMIFS(ING!$H:$H,ING!$L:$L,'Tesorería por meses'!B1,ING!$J:$J,'Tesorería por meses'!$A$16)</f>
        <v>101.37</v>
      </c>
      <c r="C16" s="44">
        <f>SUMIFS(ING!$H:$H,ING!$L:$L,'Tesorería por meses'!C1,ING!$J:$J,'Tesorería por meses'!$A$16)</f>
        <v>46.31</v>
      </c>
      <c r="D16" s="44">
        <f>SUMIFS(ING!$H:$H,ING!$L:$L,'Tesorería por meses'!D1,ING!$J:$J,'Tesorería por meses'!$A$16)</f>
        <v>0</v>
      </c>
      <c r="E16" s="44">
        <f>SUMIFS(ING!$H:$H,ING!$L:$L,'Tesorería por meses'!E1,ING!$J:$J,'Tesorería por meses'!$A$16)</f>
        <v>0</v>
      </c>
      <c r="F16" s="44">
        <f>SUMIFS(ING!$H:$H,ING!$L:$L,'Tesorería por meses'!F1,ING!$J:$J,'Tesorería por meses'!$A$16)</f>
        <v>0</v>
      </c>
      <c r="G16" s="44">
        <f>SUMIFS(ING!$H:$H,ING!$L:$L,'Tesorería por meses'!G1,ING!$J:$J,'Tesorería por meses'!$A$16)</f>
        <v>0</v>
      </c>
      <c r="H16" s="44">
        <f>SUMIFS(ING!$H:$H,ING!$L:$L,'Tesorería por meses'!H1,ING!$J:$J,'Tesorería por meses'!$A$16)</f>
        <v>0</v>
      </c>
      <c r="I16" s="44">
        <f>SUMIFS(ING!$H:$H,ING!$L:$L,'Tesorería por meses'!I1,ING!$J:$J,'Tesorería por meses'!$A$16)</f>
        <v>0</v>
      </c>
      <c r="J16" s="44">
        <f>SUMIFS(ING!$H:$H,ING!$L:$L,'Tesorería por meses'!J1,ING!$J:$J,'Tesorería por meses'!$A$16)</f>
        <v>0</v>
      </c>
      <c r="K16" s="44">
        <f>SUMIFS(ING!$H:$H,ING!$L:$L,'Tesorería por meses'!K1,ING!$J:$J,'Tesorería por meses'!$A$16)</f>
        <v>0</v>
      </c>
      <c r="L16" s="44">
        <f>SUMIFS(ING!$H:$H,ING!$L:$L,'Tesorería por meses'!L1,ING!$J:$J,'Tesorería por meses'!$A$16)</f>
        <v>0</v>
      </c>
      <c r="M16" s="44">
        <f>SUMIFS(ING!$H:$H,ING!$L:$L,'Tesorería por meses'!M1,ING!$J:$J,'Tesorería por meses'!$A$16)</f>
        <v>0</v>
      </c>
      <c r="N16" s="48">
        <f t="shared" si="3"/>
        <v>147.68</v>
      </c>
    </row>
    <row r="17" spans="1:14" outlineLevel="1" collapsed="1" x14ac:dyDescent="0.2">
      <c r="A17" s="26" t="s">
        <v>43</v>
      </c>
      <c r="B17" s="43">
        <f>SUMIFS(ING!$H:$H,ING!$L:$L,'Tesorería por meses'!B1,ING!$J:$J,'Tesorería por meses'!$A$17)</f>
        <v>145</v>
      </c>
      <c r="C17" s="43">
        <f>SUMIFS(ING!$H:$H,ING!$L:$L,'Tesorería por meses'!C1,ING!$J:$J,'Tesorería por meses'!$A$17)</f>
        <v>283.32</v>
      </c>
      <c r="D17" s="43">
        <f>SUMIFS(ING!$H:$H,ING!$L:$L,'Tesorería por meses'!D1,ING!$J:$J,'Tesorería por meses'!$A$17)</f>
        <v>0</v>
      </c>
      <c r="E17" s="43">
        <f>SUMIFS(ING!$H:$H,ING!$L:$L,'Tesorería por meses'!E1,ING!$J:$J,'Tesorería por meses'!$A$17)</f>
        <v>0</v>
      </c>
      <c r="F17" s="43">
        <f>SUMIFS(ING!$H:$H,ING!$L:$L,'Tesorería por meses'!F1,ING!$J:$J,'Tesorería por meses'!$A$17)</f>
        <v>0</v>
      </c>
      <c r="G17" s="43">
        <f>SUMIFS(ING!$H:$H,ING!$L:$L,'Tesorería por meses'!G1,ING!$J:$J,'Tesorería por meses'!$A$17)</f>
        <v>0</v>
      </c>
      <c r="H17" s="43">
        <f>SUMIFS(ING!$H:$H,ING!$L:$L,'Tesorería por meses'!H1,ING!$J:$J,'Tesorería por meses'!$A$17)</f>
        <v>0</v>
      </c>
      <c r="I17" s="43">
        <f>SUMIFS(ING!$H:$H,ING!$L:$L,'Tesorería por meses'!I1,ING!$J:$J,'Tesorería por meses'!$A$17)</f>
        <v>0</v>
      </c>
      <c r="J17" s="43">
        <f>SUMIFS(ING!$H:$H,ING!$L:$L,'Tesorería por meses'!J1,ING!$J:$J,'Tesorería por meses'!$A$17)</f>
        <v>0</v>
      </c>
      <c r="K17" s="43">
        <f>SUMIFS(ING!$H:$H,ING!$L:$L,'Tesorería por meses'!K1,ING!$J:$J,'Tesorería por meses'!$A$17)</f>
        <v>0</v>
      </c>
      <c r="L17" s="43">
        <f>SUMIFS(ING!$H:$H,ING!$L:$L,'Tesorería por meses'!L1,ING!$J:$J,'Tesorería por meses'!$A$17)</f>
        <v>0</v>
      </c>
      <c r="M17" s="43">
        <f>SUMIFS(ING!$H:$H,ING!$L:$L,'Tesorería por meses'!M1,ING!$J:$J,'Tesorería por meses'!$A$17)</f>
        <v>0</v>
      </c>
      <c r="N17" s="43">
        <f t="shared" si="3"/>
        <v>428.32</v>
      </c>
    </row>
    <row r="18" spans="1:14" x14ac:dyDescent="0.2">
      <c r="A18" s="29" t="s">
        <v>60</v>
      </c>
      <c r="B18" s="49">
        <f>B7+B8+B11+B17</f>
        <v>6774.880000000001</v>
      </c>
      <c r="C18" s="49">
        <f t="shared" ref="C18:N18" si="5">C7+C8+C11+C17</f>
        <v>5640.54</v>
      </c>
      <c r="D18" s="49">
        <f t="shared" si="5"/>
        <v>4814.45</v>
      </c>
      <c r="E18" s="49">
        <f t="shared" si="5"/>
        <v>0</v>
      </c>
      <c r="F18" s="49">
        <f t="shared" si="5"/>
        <v>0</v>
      </c>
      <c r="G18" s="49">
        <f t="shared" si="5"/>
        <v>0</v>
      </c>
      <c r="H18" s="49">
        <f t="shared" si="5"/>
        <v>0</v>
      </c>
      <c r="I18" s="49">
        <f t="shared" si="5"/>
        <v>0</v>
      </c>
      <c r="J18" s="49">
        <f t="shared" si="5"/>
        <v>0</v>
      </c>
      <c r="K18" s="49">
        <f t="shared" si="5"/>
        <v>0</v>
      </c>
      <c r="L18" s="49">
        <f t="shared" si="5"/>
        <v>0</v>
      </c>
      <c r="M18" s="49">
        <f t="shared" si="5"/>
        <v>0</v>
      </c>
      <c r="N18" s="49">
        <f t="shared" si="5"/>
        <v>17229.87</v>
      </c>
    </row>
    <row r="19" spans="1:14" s="28" customFormat="1" ht="6" customHeight="1" x14ac:dyDescent="0.2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14" x14ac:dyDescent="0.2">
      <c r="A20" s="31" t="s">
        <v>6</v>
      </c>
      <c r="B20" s="52">
        <v>0</v>
      </c>
      <c r="C20" s="52">
        <f>B23</f>
        <v>-744.88000000000102</v>
      </c>
      <c r="D20" s="52">
        <f t="shared" ref="D20:M20" si="6">C23</f>
        <v>3364.579999999999</v>
      </c>
      <c r="E20" s="52" t="str">
        <f>IF(E21&gt;0,D23,"0")</f>
        <v>0</v>
      </c>
      <c r="F20" s="52">
        <f t="shared" si="6"/>
        <v>0</v>
      </c>
      <c r="G20" s="52">
        <f t="shared" si="6"/>
        <v>0</v>
      </c>
      <c r="H20" s="52">
        <f t="shared" si="6"/>
        <v>0</v>
      </c>
      <c r="I20" s="52">
        <f t="shared" si="6"/>
        <v>0</v>
      </c>
      <c r="J20" s="52">
        <f t="shared" si="6"/>
        <v>0</v>
      </c>
      <c r="K20" s="52">
        <f t="shared" si="6"/>
        <v>0</v>
      </c>
      <c r="L20" s="52">
        <f t="shared" si="6"/>
        <v>0</v>
      </c>
      <c r="M20" s="52">
        <f t="shared" si="6"/>
        <v>0</v>
      </c>
      <c r="N20" s="53"/>
    </row>
    <row r="21" spans="1:14" x14ac:dyDescent="0.2">
      <c r="A21" s="31" t="s">
        <v>7</v>
      </c>
      <c r="B21" s="52">
        <f>B5-B18</f>
        <v>-744.88000000000102</v>
      </c>
      <c r="C21" s="52">
        <f>C5-C18</f>
        <v>4109.46</v>
      </c>
      <c r="D21" s="52">
        <f>D5-D18</f>
        <v>3685.55</v>
      </c>
      <c r="E21" s="52">
        <f>E5-E18</f>
        <v>0</v>
      </c>
      <c r="F21" s="52">
        <f>F5-F18</f>
        <v>0</v>
      </c>
      <c r="G21" s="52">
        <f>G5-G18</f>
        <v>0</v>
      </c>
      <c r="H21" s="52">
        <f>H5-H18</f>
        <v>0</v>
      </c>
      <c r="I21" s="52">
        <f>I5-I18</f>
        <v>0</v>
      </c>
      <c r="J21" s="52">
        <f>J5-J18</f>
        <v>0</v>
      </c>
      <c r="K21" s="52">
        <f>K5-K18</f>
        <v>0</v>
      </c>
      <c r="L21" s="52">
        <f>L5-L18</f>
        <v>0</v>
      </c>
      <c r="M21" s="52">
        <f>[1]TESORERIA!N57</f>
        <v>0</v>
      </c>
      <c r="N21" s="53"/>
    </row>
    <row r="22" spans="1:14" s="28" customFormat="1" ht="6" customHeight="1" x14ac:dyDescent="0.2"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3"/>
    </row>
    <row r="23" spans="1:14" x14ac:dyDescent="0.2">
      <c r="A23" s="32" t="s">
        <v>8</v>
      </c>
      <c r="B23" s="54">
        <f>B20+B21</f>
        <v>-744.88000000000102</v>
      </c>
      <c r="C23" s="54">
        <f>C20+C21</f>
        <v>3364.579999999999</v>
      </c>
      <c r="D23" s="54">
        <f t="shared" ref="D23:M23" si="7">D20+D21</f>
        <v>7050.1299999999992</v>
      </c>
      <c r="E23" s="54">
        <f t="shared" si="7"/>
        <v>0</v>
      </c>
      <c r="F23" s="54">
        <f t="shared" si="7"/>
        <v>0</v>
      </c>
      <c r="G23" s="54">
        <f t="shared" si="7"/>
        <v>0</v>
      </c>
      <c r="H23" s="54">
        <f t="shared" si="7"/>
        <v>0</v>
      </c>
      <c r="I23" s="54">
        <f t="shared" si="7"/>
        <v>0</v>
      </c>
      <c r="J23" s="54">
        <f t="shared" si="7"/>
        <v>0</v>
      </c>
      <c r="K23" s="54">
        <f t="shared" si="7"/>
        <v>0</v>
      </c>
      <c r="L23" s="54">
        <f t="shared" si="7"/>
        <v>0</v>
      </c>
      <c r="M23" s="54">
        <f t="shared" si="7"/>
        <v>0</v>
      </c>
      <c r="N23" s="53"/>
    </row>
  </sheetData>
  <printOptions horizontalCentered="1"/>
  <pageMargins left="0.39374999999999999" right="0.39374999999999999" top="0.98402777777777772" bottom="0.59027777777777779" header="0.39374999999999999" footer="0.51180555555555562"/>
  <pageSetup paperSize="9" scale="70" firstPageNumber="0" orientation="landscape" horizontalDpi="300" verticalDpi="300" r:id="rId1"/>
  <headerFooter alignWithMargins="0">
    <oddHeader>&amp;L&amp;"Arial,Negrita"&amp;17Plan de tesorería por meses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5C805-12F7-443A-BE02-FEC9E949A541}">
  <sheetPr codeName="Hoja3"/>
  <dimension ref="A2:Z56"/>
  <sheetViews>
    <sheetView showGridLines="0" zoomScale="90" zoomScaleNormal="90" workbookViewId="0">
      <selection activeCell="G1" sqref="G1:G1048576"/>
    </sheetView>
  </sheetViews>
  <sheetFormatPr baseColWidth="10" defaultColWidth="7.7109375" defaultRowHeight="14.25" outlineLevelCol="1" x14ac:dyDescent="0.2"/>
  <cols>
    <col min="1" max="1" width="1.140625" style="35" customWidth="1"/>
    <col min="2" max="2" width="30" style="35" customWidth="1"/>
    <col min="3" max="3" width="11.85546875" style="35" customWidth="1"/>
    <col min="4" max="4" width="12.5703125" style="35" customWidth="1"/>
    <col min="5" max="5" width="15.7109375" style="35" customWidth="1"/>
    <col min="6" max="6" width="14.7109375" style="35" customWidth="1"/>
    <col min="7" max="7" width="12.28515625" style="35" bestFit="1" customWidth="1"/>
    <col min="8" max="8" width="9.85546875" style="35" bestFit="1" customWidth="1"/>
    <col min="9" max="9" width="20.28515625" style="35" customWidth="1"/>
    <col min="10" max="10" width="42.85546875" style="35" customWidth="1"/>
    <col min="11" max="11" width="28.7109375" style="35" customWidth="1"/>
    <col min="12" max="12" width="8.85546875" style="35" customWidth="1"/>
    <col min="13" max="13" width="7.7109375" style="35"/>
    <col min="14" max="14" width="7.7109375" style="35" customWidth="1" outlineLevel="1"/>
    <col min="15" max="26" width="11" style="35" customWidth="1" outlineLevel="1"/>
    <col min="27" max="250" width="7.7109375" style="35"/>
    <col min="251" max="251" width="1.140625" style="35" customWidth="1"/>
    <col min="252" max="252" width="24.7109375" style="35" customWidth="1"/>
    <col min="253" max="253" width="7.7109375" style="35" customWidth="1"/>
    <col min="254" max="254" width="6.42578125" style="35" customWidth="1"/>
    <col min="255" max="255" width="12.28515625" style="35" customWidth="1"/>
    <col min="256" max="256" width="9.5703125" style="35" customWidth="1"/>
    <col min="257" max="258" width="14.140625" style="35" customWidth="1"/>
    <col min="259" max="259" width="16.28515625" style="35" customWidth="1"/>
    <col min="260" max="260" width="8.28515625" style="35" customWidth="1"/>
    <col min="261" max="261" width="9.5703125" style="35" customWidth="1"/>
    <col min="262" max="262" width="9.85546875" style="35" customWidth="1"/>
    <col min="263" max="263" width="11.5703125" style="35" customWidth="1"/>
    <col min="264" max="264" width="12.28515625" style="35" customWidth="1"/>
    <col min="265" max="265" width="16.7109375" style="35" customWidth="1"/>
    <col min="266" max="266" width="17" style="35" customWidth="1"/>
    <col min="267" max="267" width="8.7109375" style="35" customWidth="1"/>
    <col min="268" max="506" width="7.7109375" style="35"/>
    <col min="507" max="507" width="1.140625" style="35" customWidth="1"/>
    <col min="508" max="508" width="24.7109375" style="35" customWidth="1"/>
    <col min="509" max="509" width="7.7109375" style="35" customWidth="1"/>
    <col min="510" max="510" width="6.42578125" style="35" customWidth="1"/>
    <col min="511" max="511" width="12.28515625" style="35" customWidth="1"/>
    <col min="512" max="512" width="9.5703125" style="35" customWidth="1"/>
    <col min="513" max="514" width="14.140625" style="35" customWidth="1"/>
    <col min="515" max="515" width="16.28515625" style="35" customWidth="1"/>
    <col min="516" max="516" width="8.28515625" style="35" customWidth="1"/>
    <col min="517" max="517" width="9.5703125" style="35" customWidth="1"/>
    <col min="518" max="518" width="9.85546875" style="35" customWidth="1"/>
    <col min="519" max="519" width="11.5703125" style="35" customWidth="1"/>
    <col min="520" max="520" width="12.28515625" style="35" customWidth="1"/>
    <col min="521" max="521" width="16.7109375" style="35" customWidth="1"/>
    <col min="522" max="522" width="17" style="35" customWidth="1"/>
    <col min="523" max="523" width="8.7109375" style="35" customWidth="1"/>
    <col min="524" max="762" width="7.7109375" style="35"/>
    <col min="763" max="763" width="1.140625" style="35" customWidth="1"/>
    <col min="764" max="764" width="24.7109375" style="35" customWidth="1"/>
    <col min="765" max="765" width="7.7109375" style="35" customWidth="1"/>
    <col min="766" max="766" width="6.42578125" style="35" customWidth="1"/>
    <col min="767" max="767" width="12.28515625" style="35" customWidth="1"/>
    <col min="768" max="768" width="9.5703125" style="35" customWidth="1"/>
    <col min="769" max="770" width="14.140625" style="35" customWidth="1"/>
    <col min="771" max="771" width="16.28515625" style="35" customWidth="1"/>
    <col min="772" max="772" width="8.28515625" style="35" customWidth="1"/>
    <col min="773" max="773" width="9.5703125" style="35" customWidth="1"/>
    <col min="774" max="774" width="9.85546875" style="35" customWidth="1"/>
    <col min="775" max="775" width="11.5703125" style="35" customWidth="1"/>
    <col min="776" max="776" width="12.28515625" style="35" customWidth="1"/>
    <col min="777" max="777" width="16.7109375" style="35" customWidth="1"/>
    <col min="778" max="778" width="17" style="35" customWidth="1"/>
    <col min="779" max="779" width="8.7109375" style="35" customWidth="1"/>
    <col min="780" max="1018" width="7.7109375" style="35"/>
    <col min="1019" max="1019" width="1.140625" style="35" customWidth="1"/>
    <col min="1020" max="1020" width="24.7109375" style="35" customWidth="1"/>
    <col min="1021" max="1021" width="7.7109375" style="35" customWidth="1"/>
    <col min="1022" max="1022" width="6.42578125" style="35" customWidth="1"/>
    <col min="1023" max="1023" width="12.28515625" style="35" customWidth="1"/>
    <col min="1024" max="1024" width="9.5703125" style="35" customWidth="1"/>
    <col min="1025" max="1026" width="14.140625" style="35" customWidth="1"/>
    <col min="1027" max="1027" width="16.28515625" style="35" customWidth="1"/>
    <col min="1028" max="1028" width="8.28515625" style="35" customWidth="1"/>
    <col min="1029" max="1029" width="9.5703125" style="35" customWidth="1"/>
    <col min="1030" max="1030" width="9.85546875" style="35" customWidth="1"/>
    <col min="1031" max="1031" width="11.5703125" style="35" customWidth="1"/>
    <col min="1032" max="1032" width="12.28515625" style="35" customWidth="1"/>
    <col min="1033" max="1033" width="16.7109375" style="35" customWidth="1"/>
    <col min="1034" max="1034" width="17" style="35" customWidth="1"/>
    <col min="1035" max="1035" width="8.7109375" style="35" customWidth="1"/>
    <col min="1036" max="1274" width="7.7109375" style="35"/>
    <col min="1275" max="1275" width="1.140625" style="35" customWidth="1"/>
    <col min="1276" max="1276" width="24.7109375" style="35" customWidth="1"/>
    <col min="1277" max="1277" width="7.7109375" style="35" customWidth="1"/>
    <col min="1278" max="1278" width="6.42578125" style="35" customWidth="1"/>
    <col min="1279" max="1279" width="12.28515625" style="35" customWidth="1"/>
    <col min="1280" max="1280" width="9.5703125" style="35" customWidth="1"/>
    <col min="1281" max="1282" width="14.140625" style="35" customWidth="1"/>
    <col min="1283" max="1283" width="16.28515625" style="35" customWidth="1"/>
    <col min="1284" max="1284" width="8.28515625" style="35" customWidth="1"/>
    <col min="1285" max="1285" width="9.5703125" style="35" customWidth="1"/>
    <col min="1286" max="1286" width="9.85546875" style="35" customWidth="1"/>
    <col min="1287" max="1287" width="11.5703125" style="35" customWidth="1"/>
    <col min="1288" max="1288" width="12.28515625" style="35" customWidth="1"/>
    <col min="1289" max="1289" width="16.7109375" style="35" customWidth="1"/>
    <col min="1290" max="1290" width="17" style="35" customWidth="1"/>
    <col min="1291" max="1291" width="8.7109375" style="35" customWidth="1"/>
    <col min="1292" max="1530" width="7.7109375" style="35"/>
    <col min="1531" max="1531" width="1.140625" style="35" customWidth="1"/>
    <col min="1532" max="1532" width="24.7109375" style="35" customWidth="1"/>
    <col min="1533" max="1533" width="7.7109375" style="35" customWidth="1"/>
    <col min="1534" max="1534" width="6.42578125" style="35" customWidth="1"/>
    <col min="1535" max="1535" width="12.28515625" style="35" customWidth="1"/>
    <col min="1536" max="1536" width="9.5703125" style="35" customWidth="1"/>
    <col min="1537" max="1538" width="14.140625" style="35" customWidth="1"/>
    <col min="1539" max="1539" width="16.28515625" style="35" customWidth="1"/>
    <col min="1540" max="1540" width="8.28515625" style="35" customWidth="1"/>
    <col min="1541" max="1541" width="9.5703125" style="35" customWidth="1"/>
    <col min="1542" max="1542" width="9.85546875" style="35" customWidth="1"/>
    <col min="1543" max="1543" width="11.5703125" style="35" customWidth="1"/>
    <col min="1544" max="1544" width="12.28515625" style="35" customWidth="1"/>
    <col min="1545" max="1545" width="16.7109375" style="35" customWidth="1"/>
    <col min="1546" max="1546" width="17" style="35" customWidth="1"/>
    <col min="1547" max="1547" width="8.7109375" style="35" customWidth="1"/>
    <col min="1548" max="1786" width="7.7109375" style="35"/>
    <col min="1787" max="1787" width="1.140625" style="35" customWidth="1"/>
    <col min="1788" max="1788" width="24.7109375" style="35" customWidth="1"/>
    <col min="1789" max="1789" width="7.7109375" style="35" customWidth="1"/>
    <col min="1790" max="1790" width="6.42578125" style="35" customWidth="1"/>
    <col min="1791" max="1791" width="12.28515625" style="35" customWidth="1"/>
    <col min="1792" max="1792" width="9.5703125" style="35" customWidth="1"/>
    <col min="1793" max="1794" width="14.140625" style="35" customWidth="1"/>
    <col min="1795" max="1795" width="16.28515625" style="35" customWidth="1"/>
    <col min="1796" max="1796" width="8.28515625" style="35" customWidth="1"/>
    <col min="1797" max="1797" width="9.5703125" style="35" customWidth="1"/>
    <col min="1798" max="1798" width="9.85546875" style="35" customWidth="1"/>
    <col min="1799" max="1799" width="11.5703125" style="35" customWidth="1"/>
    <col min="1800" max="1800" width="12.28515625" style="35" customWidth="1"/>
    <col min="1801" max="1801" width="16.7109375" style="35" customWidth="1"/>
    <col min="1802" max="1802" width="17" style="35" customWidth="1"/>
    <col min="1803" max="1803" width="8.7109375" style="35" customWidth="1"/>
    <col min="1804" max="2042" width="7.7109375" style="35"/>
    <col min="2043" max="2043" width="1.140625" style="35" customWidth="1"/>
    <col min="2044" max="2044" width="24.7109375" style="35" customWidth="1"/>
    <col min="2045" max="2045" width="7.7109375" style="35" customWidth="1"/>
    <col min="2046" max="2046" width="6.42578125" style="35" customWidth="1"/>
    <col min="2047" max="2047" width="12.28515625" style="35" customWidth="1"/>
    <col min="2048" max="2048" width="9.5703125" style="35" customWidth="1"/>
    <col min="2049" max="2050" width="14.140625" style="35" customWidth="1"/>
    <col min="2051" max="2051" width="16.28515625" style="35" customWidth="1"/>
    <col min="2052" max="2052" width="8.28515625" style="35" customWidth="1"/>
    <col min="2053" max="2053" width="9.5703125" style="35" customWidth="1"/>
    <col min="2054" max="2054" width="9.85546875" style="35" customWidth="1"/>
    <col min="2055" max="2055" width="11.5703125" style="35" customWidth="1"/>
    <col min="2056" max="2056" width="12.28515625" style="35" customWidth="1"/>
    <col min="2057" max="2057" width="16.7109375" style="35" customWidth="1"/>
    <col min="2058" max="2058" width="17" style="35" customWidth="1"/>
    <col min="2059" max="2059" width="8.7109375" style="35" customWidth="1"/>
    <col min="2060" max="2298" width="7.7109375" style="35"/>
    <col min="2299" max="2299" width="1.140625" style="35" customWidth="1"/>
    <col min="2300" max="2300" width="24.7109375" style="35" customWidth="1"/>
    <col min="2301" max="2301" width="7.7109375" style="35" customWidth="1"/>
    <col min="2302" max="2302" width="6.42578125" style="35" customWidth="1"/>
    <col min="2303" max="2303" width="12.28515625" style="35" customWidth="1"/>
    <col min="2304" max="2304" width="9.5703125" style="35" customWidth="1"/>
    <col min="2305" max="2306" width="14.140625" style="35" customWidth="1"/>
    <col min="2307" max="2307" width="16.28515625" style="35" customWidth="1"/>
    <col min="2308" max="2308" width="8.28515625" style="35" customWidth="1"/>
    <col min="2309" max="2309" width="9.5703125" style="35" customWidth="1"/>
    <col min="2310" max="2310" width="9.85546875" style="35" customWidth="1"/>
    <col min="2311" max="2311" width="11.5703125" style="35" customWidth="1"/>
    <col min="2312" max="2312" width="12.28515625" style="35" customWidth="1"/>
    <col min="2313" max="2313" width="16.7109375" style="35" customWidth="1"/>
    <col min="2314" max="2314" width="17" style="35" customWidth="1"/>
    <col min="2315" max="2315" width="8.7109375" style="35" customWidth="1"/>
    <col min="2316" max="2554" width="7.7109375" style="35"/>
    <col min="2555" max="2555" width="1.140625" style="35" customWidth="1"/>
    <col min="2556" max="2556" width="24.7109375" style="35" customWidth="1"/>
    <col min="2557" max="2557" width="7.7109375" style="35" customWidth="1"/>
    <col min="2558" max="2558" width="6.42578125" style="35" customWidth="1"/>
    <col min="2559" max="2559" width="12.28515625" style="35" customWidth="1"/>
    <col min="2560" max="2560" width="9.5703125" style="35" customWidth="1"/>
    <col min="2561" max="2562" width="14.140625" style="35" customWidth="1"/>
    <col min="2563" max="2563" width="16.28515625" style="35" customWidth="1"/>
    <col min="2564" max="2564" width="8.28515625" style="35" customWidth="1"/>
    <col min="2565" max="2565" width="9.5703125" style="35" customWidth="1"/>
    <col min="2566" max="2566" width="9.85546875" style="35" customWidth="1"/>
    <col min="2567" max="2567" width="11.5703125" style="35" customWidth="1"/>
    <col min="2568" max="2568" width="12.28515625" style="35" customWidth="1"/>
    <col min="2569" max="2569" width="16.7109375" style="35" customWidth="1"/>
    <col min="2570" max="2570" width="17" style="35" customWidth="1"/>
    <col min="2571" max="2571" width="8.7109375" style="35" customWidth="1"/>
    <col min="2572" max="2810" width="7.7109375" style="35"/>
    <col min="2811" max="2811" width="1.140625" style="35" customWidth="1"/>
    <col min="2812" max="2812" width="24.7109375" style="35" customWidth="1"/>
    <col min="2813" max="2813" width="7.7109375" style="35" customWidth="1"/>
    <col min="2814" max="2814" width="6.42578125" style="35" customWidth="1"/>
    <col min="2815" max="2815" width="12.28515625" style="35" customWidth="1"/>
    <col min="2816" max="2816" width="9.5703125" style="35" customWidth="1"/>
    <col min="2817" max="2818" width="14.140625" style="35" customWidth="1"/>
    <col min="2819" max="2819" width="16.28515625" style="35" customWidth="1"/>
    <col min="2820" max="2820" width="8.28515625" style="35" customWidth="1"/>
    <col min="2821" max="2821" width="9.5703125" style="35" customWidth="1"/>
    <col min="2822" max="2822" width="9.85546875" style="35" customWidth="1"/>
    <col min="2823" max="2823" width="11.5703125" style="35" customWidth="1"/>
    <col min="2824" max="2824" width="12.28515625" style="35" customWidth="1"/>
    <col min="2825" max="2825" width="16.7109375" style="35" customWidth="1"/>
    <col min="2826" max="2826" width="17" style="35" customWidth="1"/>
    <col min="2827" max="2827" width="8.7109375" style="35" customWidth="1"/>
    <col min="2828" max="3066" width="7.7109375" style="35"/>
    <col min="3067" max="3067" width="1.140625" style="35" customWidth="1"/>
    <col min="3068" max="3068" width="24.7109375" style="35" customWidth="1"/>
    <col min="3069" max="3069" width="7.7109375" style="35" customWidth="1"/>
    <col min="3070" max="3070" width="6.42578125" style="35" customWidth="1"/>
    <col min="3071" max="3071" width="12.28515625" style="35" customWidth="1"/>
    <col min="3072" max="3072" width="9.5703125" style="35" customWidth="1"/>
    <col min="3073" max="3074" width="14.140625" style="35" customWidth="1"/>
    <col min="3075" max="3075" width="16.28515625" style="35" customWidth="1"/>
    <col min="3076" max="3076" width="8.28515625" style="35" customWidth="1"/>
    <col min="3077" max="3077" width="9.5703125" style="35" customWidth="1"/>
    <col min="3078" max="3078" width="9.85546875" style="35" customWidth="1"/>
    <col min="3079" max="3079" width="11.5703125" style="35" customWidth="1"/>
    <col min="3080" max="3080" width="12.28515625" style="35" customWidth="1"/>
    <col min="3081" max="3081" width="16.7109375" style="35" customWidth="1"/>
    <col min="3082" max="3082" width="17" style="35" customWidth="1"/>
    <col min="3083" max="3083" width="8.7109375" style="35" customWidth="1"/>
    <col min="3084" max="3322" width="7.7109375" style="35"/>
    <col min="3323" max="3323" width="1.140625" style="35" customWidth="1"/>
    <col min="3324" max="3324" width="24.7109375" style="35" customWidth="1"/>
    <col min="3325" max="3325" width="7.7109375" style="35" customWidth="1"/>
    <col min="3326" max="3326" width="6.42578125" style="35" customWidth="1"/>
    <col min="3327" max="3327" width="12.28515625" style="35" customWidth="1"/>
    <col min="3328" max="3328" width="9.5703125" style="35" customWidth="1"/>
    <col min="3329" max="3330" width="14.140625" style="35" customWidth="1"/>
    <col min="3331" max="3331" width="16.28515625" style="35" customWidth="1"/>
    <col min="3332" max="3332" width="8.28515625" style="35" customWidth="1"/>
    <col min="3333" max="3333" width="9.5703125" style="35" customWidth="1"/>
    <col min="3334" max="3334" width="9.85546875" style="35" customWidth="1"/>
    <col min="3335" max="3335" width="11.5703125" style="35" customWidth="1"/>
    <col min="3336" max="3336" width="12.28515625" style="35" customWidth="1"/>
    <col min="3337" max="3337" width="16.7109375" style="35" customWidth="1"/>
    <col min="3338" max="3338" width="17" style="35" customWidth="1"/>
    <col min="3339" max="3339" width="8.7109375" style="35" customWidth="1"/>
    <col min="3340" max="3578" width="7.7109375" style="35"/>
    <col min="3579" max="3579" width="1.140625" style="35" customWidth="1"/>
    <col min="3580" max="3580" width="24.7109375" style="35" customWidth="1"/>
    <col min="3581" max="3581" width="7.7109375" style="35" customWidth="1"/>
    <col min="3582" max="3582" width="6.42578125" style="35" customWidth="1"/>
    <col min="3583" max="3583" width="12.28515625" style="35" customWidth="1"/>
    <col min="3584" max="3584" width="9.5703125" style="35" customWidth="1"/>
    <col min="3585" max="3586" width="14.140625" style="35" customWidth="1"/>
    <col min="3587" max="3587" width="16.28515625" style="35" customWidth="1"/>
    <col min="3588" max="3588" width="8.28515625" style="35" customWidth="1"/>
    <col min="3589" max="3589" width="9.5703125" style="35" customWidth="1"/>
    <col min="3590" max="3590" width="9.85546875" style="35" customWidth="1"/>
    <col min="3591" max="3591" width="11.5703125" style="35" customWidth="1"/>
    <col min="3592" max="3592" width="12.28515625" style="35" customWidth="1"/>
    <col min="3593" max="3593" width="16.7109375" style="35" customWidth="1"/>
    <col min="3594" max="3594" width="17" style="35" customWidth="1"/>
    <col min="3595" max="3595" width="8.7109375" style="35" customWidth="1"/>
    <col min="3596" max="3834" width="7.7109375" style="35"/>
    <col min="3835" max="3835" width="1.140625" style="35" customWidth="1"/>
    <col min="3836" max="3836" width="24.7109375" style="35" customWidth="1"/>
    <col min="3837" max="3837" width="7.7109375" style="35" customWidth="1"/>
    <col min="3838" max="3838" width="6.42578125" style="35" customWidth="1"/>
    <col min="3839" max="3839" width="12.28515625" style="35" customWidth="1"/>
    <col min="3840" max="3840" width="9.5703125" style="35" customWidth="1"/>
    <col min="3841" max="3842" width="14.140625" style="35" customWidth="1"/>
    <col min="3843" max="3843" width="16.28515625" style="35" customWidth="1"/>
    <col min="3844" max="3844" width="8.28515625" style="35" customWidth="1"/>
    <col min="3845" max="3845" width="9.5703125" style="35" customWidth="1"/>
    <col min="3846" max="3846" width="9.85546875" style="35" customWidth="1"/>
    <col min="3847" max="3847" width="11.5703125" style="35" customWidth="1"/>
    <col min="3848" max="3848" width="12.28515625" style="35" customWidth="1"/>
    <col min="3849" max="3849" width="16.7109375" style="35" customWidth="1"/>
    <col min="3850" max="3850" width="17" style="35" customWidth="1"/>
    <col min="3851" max="3851" width="8.7109375" style="35" customWidth="1"/>
    <col min="3852" max="4090" width="7.7109375" style="35"/>
    <col min="4091" max="4091" width="1.140625" style="35" customWidth="1"/>
    <col min="4092" max="4092" width="24.7109375" style="35" customWidth="1"/>
    <col min="4093" max="4093" width="7.7109375" style="35" customWidth="1"/>
    <col min="4094" max="4094" width="6.42578125" style="35" customWidth="1"/>
    <col min="4095" max="4095" width="12.28515625" style="35" customWidth="1"/>
    <col min="4096" max="4096" width="9.5703125" style="35" customWidth="1"/>
    <col min="4097" max="4098" width="14.140625" style="35" customWidth="1"/>
    <col min="4099" max="4099" width="16.28515625" style="35" customWidth="1"/>
    <col min="4100" max="4100" width="8.28515625" style="35" customWidth="1"/>
    <col min="4101" max="4101" width="9.5703125" style="35" customWidth="1"/>
    <col min="4102" max="4102" width="9.85546875" style="35" customWidth="1"/>
    <col min="4103" max="4103" width="11.5703125" style="35" customWidth="1"/>
    <col min="4104" max="4104" width="12.28515625" style="35" customWidth="1"/>
    <col min="4105" max="4105" width="16.7109375" style="35" customWidth="1"/>
    <col min="4106" max="4106" width="17" style="35" customWidth="1"/>
    <col min="4107" max="4107" width="8.7109375" style="35" customWidth="1"/>
    <col min="4108" max="4346" width="7.7109375" style="35"/>
    <col min="4347" max="4347" width="1.140625" style="35" customWidth="1"/>
    <col min="4348" max="4348" width="24.7109375" style="35" customWidth="1"/>
    <col min="4349" max="4349" width="7.7109375" style="35" customWidth="1"/>
    <col min="4350" max="4350" width="6.42578125" style="35" customWidth="1"/>
    <col min="4351" max="4351" width="12.28515625" style="35" customWidth="1"/>
    <col min="4352" max="4352" width="9.5703125" style="35" customWidth="1"/>
    <col min="4353" max="4354" width="14.140625" style="35" customWidth="1"/>
    <col min="4355" max="4355" width="16.28515625" style="35" customWidth="1"/>
    <col min="4356" max="4356" width="8.28515625" style="35" customWidth="1"/>
    <col min="4357" max="4357" width="9.5703125" style="35" customWidth="1"/>
    <col min="4358" max="4358" width="9.85546875" style="35" customWidth="1"/>
    <col min="4359" max="4359" width="11.5703125" style="35" customWidth="1"/>
    <col min="4360" max="4360" width="12.28515625" style="35" customWidth="1"/>
    <col min="4361" max="4361" width="16.7109375" style="35" customWidth="1"/>
    <col min="4362" max="4362" width="17" style="35" customWidth="1"/>
    <col min="4363" max="4363" width="8.7109375" style="35" customWidth="1"/>
    <col min="4364" max="4602" width="7.7109375" style="35"/>
    <col min="4603" max="4603" width="1.140625" style="35" customWidth="1"/>
    <col min="4604" max="4604" width="24.7109375" style="35" customWidth="1"/>
    <col min="4605" max="4605" width="7.7109375" style="35" customWidth="1"/>
    <col min="4606" max="4606" width="6.42578125" style="35" customWidth="1"/>
    <col min="4607" max="4607" width="12.28515625" style="35" customWidth="1"/>
    <col min="4608" max="4608" width="9.5703125" style="35" customWidth="1"/>
    <col min="4609" max="4610" width="14.140625" style="35" customWidth="1"/>
    <col min="4611" max="4611" width="16.28515625" style="35" customWidth="1"/>
    <col min="4612" max="4612" width="8.28515625" style="35" customWidth="1"/>
    <col min="4613" max="4613" width="9.5703125" style="35" customWidth="1"/>
    <col min="4614" max="4614" width="9.85546875" style="35" customWidth="1"/>
    <col min="4615" max="4615" width="11.5703125" style="35" customWidth="1"/>
    <col min="4616" max="4616" width="12.28515625" style="35" customWidth="1"/>
    <col min="4617" max="4617" width="16.7109375" style="35" customWidth="1"/>
    <col min="4618" max="4618" width="17" style="35" customWidth="1"/>
    <col min="4619" max="4619" width="8.7109375" style="35" customWidth="1"/>
    <col min="4620" max="4858" width="7.7109375" style="35"/>
    <col min="4859" max="4859" width="1.140625" style="35" customWidth="1"/>
    <col min="4860" max="4860" width="24.7109375" style="35" customWidth="1"/>
    <col min="4861" max="4861" width="7.7109375" style="35" customWidth="1"/>
    <col min="4862" max="4862" width="6.42578125" style="35" customWidth="1"/>
    <col min="4863" max="4863" width="12.28515625" style="35" customWidth="1"/>
    <col min="4864" max="4864" width="9.5703125" style="35" customWidth="1"/>
    <col min="4865" max="4866" width="14.140625" style="35" customWidth="1"/>
    <col min="4867" max="4867" width="16.28515625" style="35" customWidth="1"/>
    <col min="4868" max="4868" width="8.28515625" style="35" customWidth="1"/>
    <col min="4869" max="4869" width="9.5703125" style="35" customWidth="1"/>
    <col min="4870" max="4870" width="9.85546875" style="35" customWidth="1"/>
    <col min="4871" max="4871" width="11.5703125" style="35" customWidth="1"/>
    <col min="4872" max="4872" width="12.28515625" style="35" customWidth="1"/>
    <col min="4873" max="4873" width="16.7109375" style="35" customWidth="1"/>
    <col min="4874" max="4874" width="17" style="35" customWidth="1"/>
    <col min="4875" max="4875" width="8.7109375" style="35" customWidth="1"/>
    <col min="4876" max="5114" width="7.7109375" style="35"/>
    <col min="5115" max="5115" width="1.140625" style="35" customWidth="1"/>
    <col min="5116" max="5116" width="24.7109375" style="35" customWidth="1"/>
    <col min="5117" max="5117" width="7.7109375" style="35" customWidth="1"/>
    <col min="5118" max="5118" width="6.42578125" style="35" customWidth="1"/>
    <col min="5119" max="5119" width="12.28515625" style="35" customWidth="1"/>
    <col min="5120" max="5120" width="9.5703125" style="35" customWidth="1"/>
    <col min="5121" max="5122" width="14.140625" style="35" customWidth="1"/>
    <col min="5123" max="5123" width="16.28515625" style="35" customWidth="1"/>
    <col min="5124" max="5124" width="8.28515625" style="35" customWidth="1"/>
    <col min="5125" max="5125" width="9.5703125" style="35" customWidth="1"/>
    <col min="5126" max="5126" width="9.85546875" style="35" customWidth="1"/>
    <col min="5127" max="5127" width="11.5703125" style="35" customWidth="1"/>
    <col min="5128" max="5128" width="12.28515625" style="35" customWidth="1"/>
    <col min="5129" max="5129" width="16.7109375" style="35" customWidth="1"/>
    <col min="5130" max="5130" width="17" style="35" customWidth="1"/>
    <col min="5131" max="5131" width="8.7109375" style="35" customWidth="1"/>
    <col min="5132" max="5370" width="7.7109375" style="35"/>
    <col min="5371" max="5371" width="1.140625" style="35" customWidth="1"/>
    <col min="5372" max="5372" width="24.7109375" style="35" customWidth="1"/>
    <col min="5373" max="5373" width="7.7109375" style="35" customWidth="1"/>
    <col min="5374" max="5374" width="6.42578125" style="35" customWidth="1"/>
    <col min="5375" max="5375" width="12.28515625" style="35" customWidth="1"/>
    <col min="5376" max="5376" width="9.5703125" style="35" customWidth="1"/>
    <col min="5377" max="5378" width="14.140625" style="35" customWidth="1"/>
    <col min="5379" max="5379" width="16.28515625" style="35" customWidth="1"/>
    <col min="5380" max="5380" width="8.28515625" style="35" customWidth="1"/>
    <col min="5381" max="5381" width="9.5703125" style="35" customWidth="1"/>
    <col min="5382" max="5382" width="9.85546875" style="35" customWidth="1"/>
    <col min="5383" max="5383" width="11.5703125" style="35" customWidth="1"/>
    <col min="5384" max="5384" width="12.28515625" style="35" customWidth="1"/>
    <col min="5385" max="5385" width="16.7109375" style="35" customWidth="1"/>
    <col min="5386" max="5386" width="17" style="35" customWidth="1"/>
    <col min="5387" max="5387" width="8.7109375" style="35" customWidth="1"/>
    <col min="5388" max="5626" width="7.7109375" style="35"/>
    <col min="5627" max="5627" width="1.140625" style="35" customWidth="1"/>
    <col min="5628" max="5628" width="24.7109375" style="35" customWidth="1"/>
    <col min="5629" max="5629" width="7.7109375" style="35" customWidth="1"/>
    <col min="5630" max="5630" width="6.42578125" style="35" customWidth="1"/>
    <col min="5631" max="5631" width="12.28515625" style="35" customWidth="1"/>
    <col min="5632" max="5632" width="9.5703125" style="35" customWidth="1"/>
    <col min="5633" max="5634" width="14.140625" style="35" customWidth="1"/>
    <col min="5635" max="5635" width="16.28515625" style="35" customWidth="1"/>
    <col min="5636" max="5636" width="8.28515625" style="35" customWidth="1"/>
    <col min="5637" max="5637" width="9.5703125" style="35" customWidth="1"/>
    <col min="5638" max="5638" width="9.85546875" style="35" customWidth="1"/>
    <col min="5639" max="5639" width="11.5703125" style="35" customWidth="1"/>
    <col min="5640" max="5640" width="12.28515625" style="35" customWidth="1"/>
    <col min="5641" max="5641" width="16.7109375" style="35" customWidth="1"/>
    <col min="5642" max="5642" width="17" style="35" customWidth="1"/>
    <col min="5643" max="5643" width="8.7109375" style="35" customWidth="1"/>
    <col min="5644" max="5882" width="7.7109375" style="35"/>
    <col min="5883" max="5883" width="1.140625" style="35" customWidth="1"/>
    <col min="5884" max="5884" width="24.7109375" style="35" customWidth="1"/>
    <col min="5885" max="5885" width="7.7109375" style="35" customWidth="1"/>
    <col min="5886" max="5886" width="6.42578125" style="35" customWidth="1"/>
    <col min="5887" max="5887" width="12.28515625" style="35" customWidth="1"/>
    <col min="5888" max="5888" width="9.5703125" style="35" customWidth="1"/>
    <col min="5889" max="5890" width="14.140625" style="35" customWidth="1"/>
    <col min="5891" max="5891" width="16.28515625" style="35" customWidth="1"/>
    <col min="5892" max="5892" width="8.28515625" style="35" customWidth="1"/>
    <col min="5893" max="5893" width="9.5703125" style="35" customWidth="1"/>
    <col min="5894" max="5894" width="9.85546875" style="35" customWidth="1"/>
    <col min="5895" max="5895" width="11.5703125" style="35" customWidth="1"/>
    <col min="5896" max="5896" width="12.28515625" style="35" customWidth="1"/>
    <col min="5897" max="5897" width="16.7109375" style="35" customWidth="1"/>
    <col min="5898" max="5898" width="17" style="35" customWidth="1"/>
    <col min="5899" max="5899" width="8.7109375" style="35" customWidth="1"/>
    <col min="5900" max="6138" width="7.7109375" style="35"/>
    <col min="6139" max="6139" width="1.140625" style="35" customWidth="1"/>
    <col min="6140" max="6140" width="24.7109375" style="35" customWidth="1"/>
    <col min="6141" max="6141" width="7.7109375" style="35" customWidth="1"/>
    <col min="6142" max="6142" width="6.42578125" style="35" customWidth="1"/>
    <col min="6143" max="6143" width="12.28515625" style="35" customWidth="1"/>
    <col min="6144" max="6144" width="9.5703125" style="35" customWidth="1"/>
    <col min="6145" max="6146" width="14.140625" style="35" customWidth="1"/>
    <col min="6147" max="6147" width="16.28515625" style="35" customWidth="1"/>
    <col min="6148" max="6148" width="8.28515625" style="35" customWidth="1"/>
    <col min="6149" max="6149" width="9.5703125" style="35" customWidth="1"/>
    <col min="6150" max="6150" width="9.85546875" style="35" customWidth="1"/>
    <col min="6151" max="6151" width="11.5703125" style="35" customWidth="1"/>
    <col min="6152" max="6152" width="12.28515625" style="35" customWidth="1"/>
    <col min="6153" max="6153" width="16.7109375" style="35" customWidth="1"/>
    <col min="6154" max="6154" width="17" style="35" customWidth="1"/>
    <col min="6155" max="6155" width="8.7109375" style="35" customWidth="1"/>
    <col min="6156" max="6394" width="7.7109375" style="35"/>
    <col min="6395" max="6395" width="1.140625" style="35" customWidth="1"/>
    <col min="6396" max="6396" width="24.7109375" style="35" customWidth="1"/>
    <col min="6397" max="6397" width="7.7109375" style="35" customWidth="1"/>
    <col min="6398" max="6398" width="6.42578125" style="35" customWidth="1"/>
    <col min="6399" max="6399" width="12.28515625" style="35" customWidth="1"/>
    <col min="6400" max="6400" width="9.5703125" style="35" customWidth="1"/>
    <col min="6401" max="6402" width="14.140625" style="35" customWidth="1"/>
    <col min="6403" max="6403" width="16.28515625" style="35" customWidth="1"/>
    <col min="6404" max="6404" width="8.28515625" style="35" customWidth="1"/>
    <col min="6405" max="6405" width="9.5703125" style="35" customWidth="1"/>
    <col min="6406" max="6406" width="9.85546875" style="35" customWidth="1"/>
    <col min="6407" max="6407" width="11.5703125" style="35" customWidth="1"/>
    <col min="6408" max="6408" width="12.28515625" style="35" customWidth="1"/>
    <col min="6409" max="6409" width="16.7109375" style="35" customWidth="1"/>
    <col min="6410" max="6410" width="17" style="35" customWidth="1"/>
    <col min="6411" max="6411" width="8.7109375" style="35" customWidth="1"/>
    <col min="6412" max="6650" width="7.7109375" style="35"/>
    <col min="6651" max="6651" width="1.140625" style="35" customWidth="1"/>
    <col min="6652" max="6652" width="24.7109375" style="35" customWidth="1"/>
    <col min="6653" max="6653" width="7.7109375" style="35" customWidth="1"/>
    <col min="6654" max="6654" width="6.42578125" style="35" customWidth="1"/>
    <col min="6655" max="6655" width="12.28515625" style="35" customWidth="1"/>
    <col min="6656" max="6656" width="9.5703125" style="35" customWidth="1"/>
    <col min="6657" max="6658" width="14.140625" style="35" customWidth="1"/>
    <col min="6659" max="6659" width="16.28515625" style="35" customWidth="1"/>
    <col min="6660" max="6660" width="8.28515625" style="35" customWidth="1"/>
    <col min="6661" max="6661" width="9.5703125" style="35" customWidth="1"/>
    <col min="6662" max="6662" width="9.85546875" style="35" customWidth="1"/>
    <col min="6663" max="6663" width="11.5703125" style="35" customWidth="1"/>
    <col min="6664" max="6664" width="12.28515625" style="35" customWidth="1"/>
    <col min="6665" max="6665" width="16.7109375" style="35" customWidth="1"/>
    <col min="6666" max="6666" width="17" style="35" customWidth="1"/>
    <col min="6667" max="6667" width="8.7109375" style="35" customWidth="1"/>
    <col min="6668" max="6906" width="7.7109375" style="35"/>
    <col min="6907" max="6907" width="1.140625" style="35" customWidth="1"/>
    <col min="6908" max="6908" width="24.7109375" style="35" customWidth="1"/>
    <col min="6909" max="6909" width="7.7109375" style="35" customWidth="1"/>
    <col min="6910" max="6910" width="6.42578125" style="35" customWidth="1"/>
    <col min="6911" max="6911" width="12.28515625" style="35" customWidth="1"/>
    <col min="6912" max="6912" width="9.5703125" style="35" customWidth="1"/>
    <col min="6913" max="6914" width="14.140625" style="35" customWidth="1"/>
    <col min="6915" max="6915" width="16.28515625" style="35" customWidth="1"/>
    <col min="6916" max="6916" width="8.28515625" style="35" customWidth="1"/>
    <col min="6917" max="6917" width="9.5703125" style="35" customWidth="1"/>
    <col min="6918" max="6918" width="9.85546875" style="35" customWidth="1"/>
    <col min="6919" max="6919" width="11.5703125" style="35" customWidth="1"/>
    <col min="6920" max="6920" width="12.28515625" style="35" customWidth="1"/>
    <col min="6921" max="6921" width="16.7109375" style="35" customWidth="1"/>
    <col min="6922" max="6922" width="17" style="35" customWidth="1"/>
    <col min="6923" max="6923" width="8.7109375" style="35" customWidth="1"/>
    <col min="6924" max="7162" width="7.7109375" style="35"/>
    <col min="7163" max="7163" width="1.140625" style="35" customWidth="1"/>
    <col min="7164" max="7164" width="24.7109375" style="35" customWidth="1"/>
    <col min="7165" max="7165" width="7.7109375" style="35" customWidth="1"/>
    <col min="7166" max="7166" width="6.42578125" style="35" customWidth="1"/>
    <col min="7167" max="7167" width="12.28515625" style="35" customWidth="1"/>
    <col min="7168" max="7168" width="9.5703125" style="35" customWidth="1"/>
    <col min="7169" max="7170" width="14.140625" style="35" customWidth="1"/>
    <col min="7171" max="7171" width="16.28515625" style="35" customWidth="1"/>
    <col min="7172" max="7172" width="8.28515625" style="35" customWidth="1"/>
    <col min="7173" max="7173" width="9.5703125" style="35" customWidth="1"/>
    <col min="7174" max="7174" width="9.85546875" style="35" customWidth="1"/>
    <col min="7175" max="7175" width="11.5703125" style="35" customWidth="1"/>
    <col min="7176" max="7176" width="12.28515625" style="35" customWidth="1"/>
    <col min="7177" max="7177" width="16.7109375" style="35" customWidth="1"/>
    <col min="7178" max="7178" width="17" style="35" customWidth="1"/>
    <col min="7179" max="7179" width="8.7109375" style="35" customWidth="1"/>
    <col min="7180" max="7418" width="7.7109375" style="35"/>
    <col min="7419" max="7419" width="1.140625" style="35" customWidth="1"/>
    <col min="7420" max="7420" width="24.7109375" style="35" customWidth="1"/>
    <col min="7421" max="7421" width="7.7109375" style="35" customWidth="1"/>
    <col min="7422" max="7422" width="6.42578125" style="35" customWidth="1"/>
    <col min="7423" max="7423" width="12.28515625" style="35" customWidth="1"/>
    <col min="7424" max="7424" width="9.5703125" style="35" customWidth="1"/>
    <col min="7425" max="7426" width="14.140625" style="35" customWidth="1"/>
    <col min="7427" max="7427" width="16.28515625" style="35" customWidth="1"/>
    <col min="7428" max="7428" width="8.28515625" style="35" customWidth="1"/>
    <col min="7429" max="7429" width="9.5703125" style="35" customWidth="1"/>
    <col min="7430" max="7430" width="9.85546875" style="35" customWidth="1"/>
    <col min="7431" max="7431" width="11.5703125" style="35" customWidth="1"/>
    <col min="7432" max="7432" width="12.28515625" style="35" customWidth="1"/>
    <col min="7433" max="7433" width="16.7109375" style="35" customWidth="1"/>
    <col min="7434" max="7434" width="17" style="35" customWidth="1"/>
    <col min="7435" max="7435" width="8.7109375" style="35" customWidth="1"/>
    <col min="7436" max="7674" width="7.7109375" style="35"/>
    <col min="7675" max="7675" width="1.140625" style="35" customWidth="1"/>
    <col min="7676" max="7676" width="24.7109375" style="35" customWidth="1"/>
    <col min="7677" max="7677" width="7.7109375" style="35" customWidth="1"/>
    <col min="7678" max="7678" width="6.42578125" style="35" customWidth="1"/>
    <col min="7679" max="7679" width="12.28515625" style="35" customWidth="1"/>
    <col min="7680" max="7680" width="9.5703125" style="35" customWidth="1"/>
    <col min="7681" max="7682" width="14.140625" style="35" customWidth="1"/>
    <col min="7683" max="7683" width="16.28515625" style="35" customWidth="1"/>
    <col min="7684" max="7684" width="8.28515625" style="35" customWidth="1"/>
    <col min="7685" max="7685" width="9.5703125" style="35" customWidth="1"/>
    <col min="7686" max="7686" width="9.85546875" style="35" customWidth="1"/>
    <col min="7687" max="7687" width="11.5703125" style="35" customWidth="1"/>
    <col min="7688" max="7688" width="12.28515625" style="35" customWidth="1"/>
    <col min="7689" max="7689" width="16.7109375" style="35" customWidth="1"/>
    <col min="7690" max="7690" width="17" style="35" customWidth="1"/>
    <col min="7691" max="7691" width="8.7109375" style="35" customWidth="1"/>
    <col min="7692" max="7930" width="7.7109375" style="35"/>
    <col min="7931" max="7931" width="1.140625" style="35" customWidth="1"/>
    <col min="7932" max="7932" width="24.7109375" style="35" customWidth="1"/>
    <col min="7933" max="7933" width="7.7109375" style="35" customWidth="1"/>
    <col min="7934" max="7934" width="6.42578125" style="35" customWidth="1"/>
    <col min="7935" max="7935" width="12.28515625" style="35" customWidth="1"/>
    <col min="7936" max="7936" width="9.5703125" style="35" customWidth="1"/>
    <col min="7937" max="7938" width="14.140625" style="35" customWidth="1"/>
    <col min="7939" max="7939" width="16.28515625" style="35" customWidth="1"/>
    <col min="7940" max="7940" width="8.28515625" style="35" customWidth="1"/>
    <col min="7941" max="7941" width="9.5703125" style="35" customWidth="1"/>
    <col min="7942" max="7942" width="9.85546875" style="35" customWidth="1"/>
    <col min="7943" max="7943" width="11.5703125" style="35" customWidth="1"/>
    <col min="7944" max="7944" width="12.28515625" style="35" customWidth="1"/>
    <col min="7945" max="7945" width="16.7109375" style="35" customWidth="1"/>
    <col min="7946" max="7946" width="17" style="35" customWidth="1"/>
    <col min="7947" max="7947" width="8.7109375" style="35" customWidth="1"/>
    <col min="7948" max="8186" width="7.7109375" style="35"/>
    <col min="8187" max="8187" width="1.140625" style="35" customWidth="1"/>
    <col min="8188" max="8188" width="24.7109375" style="35" customWidth="1"/>
    <col min="8189" max="8189" width="7.7109375" style="35" customWidth="1"/>
    <col min="8190" max="8190" width="6.42578125" style="35" customWidth="1"/>
    <col min="8191" max="8191" width="12.28515625" style="35" customWidth="1"/>
    <col min="8192" max="8192" width="9.5703125" style="35" customWidth="1"/>
    <col min="8193" max="8194" width="14.140625" style="35" customWidth="1"/>
    <col min="8195" max="8195" width="16.28515625" style="35" customWidth="1"/>
    <col min="8196" max="8196" width="8.28515625" style="35" customWidth="1"/>
    <col min="8197" max="8197" width="9.5703125" style="35" customWidth="1"/>
    <col min="8198" max="8198" width="9.85546875" style="35" customWidth="1"/>
    <col min="8199" max="8199" width="11.5703125" style="35" customWidth="1"/>
    <col min="8200" max="8200" width="12.28515625" style="35" customWidth="1"/>
    <col min="8201" max="8201" width="16.7109375" style="35" customWidth="1"/>
    <col min="8202" max="8202" width="17" style="35" customWidth="1"/>
    <col min="8203" max="8203" width="8.7109375" style="35" customWidth="1"/>
    <col min="8204" max="8442" width="7.7109375" style="35"/>
    <col min="8443" max="8443" width="1.140625" style="35" customWidth="1"/>
    <col min="8444" max="8444" width="24.7109375" style="35" customWidth="1"/>
    <col min="8445" max="8445" width="7.7109375" style="35" customWidth="1"/>
    <col min="8446" max="8446" width="6.42578125" style="35" customWidth="1"/>
    <col min="8447" max="8447" width="12.28515625" style="35" customWidth="1"/>
    <col min="8448" max="8448" width="9.5703125" style="35" customWidth="1"/>
    <col min="8449" max="8450" width="14.140625" style="35" customWidth="1"/>
    <col min="8451" max="8451" width="16.28515625" style="35" customWidth="1"/>
    <col min="8452" max="8452" width="8.28515625" style="35" customWidth="1"/>
    <col min="8453" max="8453" width="9.5703125" style="35" customWidth="1"/>
    <col min="8454" max="8454" width="9.85546875" style="35" customWidth="1"/>
    <col min="8455" max="8455" width="11.5703125" style="35" customWidth="1"/>
    <col min="8456" max="8456" width="12.28515625" style="35" customWidth="1"/>
    <col min="8457" max="8457" width="16.7109375" style="35" customWidth="1"/>
    <col min="8458" max="8458" width="17" style="35" customWidth="1"/>
    <col min="8459" max="8459" width="8.7109375" style="35" customWidth="1"/>
    <col min="8460" max="8698" width="7.7109375" style="35"/>
    <col min="8699" max="8699" width="1.140625" style="35" customWidth="1"/>
    <col min="8700" max="8700" width="24.7109375" style="35" customWidth="1"/>
    <col min="8701" max="8701" width="7.7109375" style="35" customWidth="1"/>
    <col min="8702" max="8702" width="6.42578125" style="35" customWidth="1"/>
    <col min="8703" max="8703" width="12.28515625" style="35" customWidth="1"/>
    <col min="8704" max="8704" width="9.5703125" style="35" customWidth="1"/>
    <col min="8705" max="8706" width="14.140625" style="35" customWidth="1"/>
    <col min="8707" max="8707" width="16.28515625" style="35" customWidth="1"/>
    <col min="8708" max="8708" width="8.28515625" style="35" customWidth="1"/>
    <col min="8709" max="8709" width="9.5703125" style="35" customWidth="1"/>
    <col min="8710" max="8710" width="9.85546875" style="35" customWidth="1"/>
    <col min="8711" max="8711" width="11.5703125" style="35" customWidth="1"/>
    <col min="8712" max="8712" width="12.28515625" style="35" customWidth="1"/>
    <col min="8713" max="8713" width="16.7109375" style="35" customWidth="1"/>
    <col min="8714" max="8714" width="17" style="35" customWidth="1"/>
    <col min="8715" max="8715" width="8.7109375" style="35" customWidth="1"/>
    <col min="8716" max="8954" width="7.7109375" style="35"/>
    <col min="8955" max="8955" width="1.140625" style="35" customWidth="1"/>
    <col min="8956" max="8956" width="24.7109375" style="35" customWidth="1"/>
    <col min="8957" max="8957" width="7.7109375" style="35" customWidth="1"/>
    <col min="8958" max="8958" width="6.42578125" style="35" customWidth="1"/>
    <col min="8959" max="8959" width="12.28515625" style="35" customWidth="1"/>
    <col min="8960" max="8960" width="9.5703125" style="35" customWidth="1"/>
    <col min="8961" max="8962" width="14.140625" style="35" customWidth="1"/>
    <col min="8963" max="8963" width="16.28515625" style="35" customWidth="1"/>
    <col min="8964" max="8964" width="8.28515625" style="35" customWidth="1"/>
    <col min="8965" max="8965" width="9.5703125" style="35" customWidth="1"/>
    <col min="8966" max="8966" width="9.85546875" style="35" customWidth="1"/>
    <col min="8967" max="8967" width="11.5703125" style="35" customWidth="1"/>
    <col min="8968" max="8968" width="12.28515625" style="35" customWidth="1"/>
    <col min="8969" max="8969" width="16.7109375" style="35" customWidth="1"/>
    <col min="8970" max="8970" width="17" style="35" customWidth="1"/>
    <col min="8971" max="8971" width="8.7109375" style="35" customWidth="1"/>
    <col min="8972" max="9210" width="7.7109375" style="35"/>
    <col min="9211" max="9211" width="1.140625" style="35" customWidth="1"/>
    <col min="9212" max="9212" width="24.7109375" style="35" customWidth="1"/>
    <col min="9213" max="9213" width="7.7109375" style="35" customWidth="1"/>
    <col min="9214" max="9214" width="6.42578125" style="35" customWidth="1"/>
    <col min="9215" max="9215" width="12.28515625" style="35" customWidth="1"/>
    <col min="9216" max="9216" width="9.5703125" style="35" customWidth="1"/>
    <col min="9217" max="9218" width="14.140625" style="35" customWidth="1"/>
    <col min="9219" max="9219" width="16.28515625" style="35" customWidth="1"/>
    <col min="9220" max="9220" width="8.28515625" style="35" customWidth="1"/>
    <col min="9221" max="9221" width="9.5703125" style="35" customWidth="1"/>
    <col min="9222" max="9222" width="9.85546875" style="35" customWidth="1"/>
    <col min="9223" max="9223" width="11.5703125" style="35" customWidth="1"/>
    <col min="9224" max="9224" width="12.28515625" style="35" customWidth="1"/>
    <col min="9225" max="9225" width="16.7109375" style="35" customWidth="1"/>
    <col min="9226" max="9226" width="17" style="35" customWidth="1"/>
    <col min="9227" max="9227" width="8.7109375" style="35" customWidth="1"/>
    <col min="9228" max="9466" width="7.7109375" style="35"/>
    <col min="9467" max="9467" width="1.140625" style="35" customWidth="1"/>
    <col min="9468" max="9468" width="24.7109375" style="35" customWidth="1"/>
    <col min="9469" max="9469" width="7.7109375" style="35" customWidth="1"/>
    <col min="9470" max="9470" width="6.42578125" style="35" customWidth="1"/>
    <col min="9471" max="9471" width="12.28515625" style="35" customWidth="1"/>
    <col min="9472" max="9472" width="9.5703125" style="35" customWidth="1"/>
    <col min="9473" max="9474" width="14.140625" style="35" customWidth="1"/>
    <col min="9475" max="9475" width="16.28515625" style="35" customWidth="1"/>
    <col min="9476" max="9476" width="8.28515625" style="35" customWidth="1"/>
    <col min="9477" max="9477" width="9.5703125" style="35" customWidth="1"/>
    <col min="9478" max="9478" width="9.85546875" style="35" customWidth="1"/>
    <col min="9479" max="9479" width="11.5703125" style="35" customWidth="1"/>
    <col min="9480" max="9480" width="12.28515625" style="35" customWidth="1"/>
    <col min="9481" max="9481" width="16.7109375" style="35" customWidth="1"/>
    <col min="9482" max="9482" width="17" style="35" customWidth="1"/>
    <col min="9483" max="9483" width="8.7109375" style="35" customWidth="1"/>
    <col min="9484" max="9722" width="7.7109375" style="35"/>
    <col min="9723" max="9723" width="1.140625" style="35" customWidth="1"/>
    <col min="9724" max="9724" width="24.7109375" style="35" customWidth="1"/>
    <col min="9725" max="9725" width="7.7109375" style="35" customWidth="1"/>
    <col min="9726" max="9726" width="6.42578125" style="35" customWidth="1"/>
    <col min="9727" max="9727" width="12.28515625" style="35" customWidth="1"/>
    <col min="9728" max="9728" width="9.5703125" style="35" customWidth="1"/>
    <col min="9729" max="9730" width="14.140625" style="35" customWidth="1"/>
    <col min="9731" max="9731" width="16.28515625" style="35" customWidth="1"/>
    <col min="9732" max="9732" width="8.28515625" style="35" customWidth="1"/>
    <col min="9733" max="9733" width="9.5703125" style="35" customWidth="1"/>
    <col min="9734" max="9734" width="9.85546875" style="35" customWidth="1"/>
    <col min="9735" max="9735" width="11.5703125" style="35" customWidth="1"/>
    <col min="9736" max="9736" width="12.28515625" style="35" customWidth="1"/>
    <col min="9737" max="9737" width="16.7109375" style="35" customWidth="1"/>
    <col min="9738" max="9738" width="17" style="35" customWidth="1"/>
    <col min="9739" max="9739" width="8.7109375" style="35" customWidth="1"/>
    <col min="9740" max="9978" width="7.7109375" style="35"/>
    <col min="9979" max="9979" width="1.140625" style="35" customWidth="1"/>
    <col min="9980" max="9980" width="24.7109375" style="35" customWidth="1"/>
    <col min="9981" max="9981" width="7.7109375" style="35" customWidth="1"/>
    <col min="9982" max="9982" width="6.42578125" style="35" customWidth="1"/>
    <col min="9983" max="9983" width="12.28515625" style="35" customWidth="1"/>
    <col min="9984" max="9984" width="9.5703125" style="35" customWidth="1"/>
    <col min="9985" max="9986" width="14.140625" style="35" customWidth="1"/>
    <col min="9987" max="9987" width="16.28515625" style="35" customWidth="1"/>
    <col min="9988" max="9988" width="8.28515625" style="35" customWidth="1"/>
    <col min="9989" max="9989" width="9.5703125" style="35" customWidth="1"/>
    <col min="9990" max="9990" width="9.85546875" style="35" customWidth="1"/>
    <col min="9991" max="9991" width="11.5703125" style="35" customWidth="1"/>
    <col min="9992" max="9992" width="12.28515625" style="35" customWidth="1"/>
    <col min="9993" max="9993" width="16.7109375" style="35" customWidth="1"/>
    <col min="9994" max="9994" width="17" style="35" customWidth="1"/>
    <col min="9995" max="9995" width="8.7109375" style="35" customWidth="1"/>
    <col min="9996" max="10234" width="7.7109375" style="35"/>
    <col min="10235" max="10235" width="1.140625" style="35" customWidth="1"/>
    <col min="10236" max="10236" width="24.7109375" style="35" customWidth="1"/>
    <col min="10237" max="10237" width="7.7109375" style="35" customWidth="1"/>
    <col min="10238" max="10238" width="6.42578125" style="35" customWidth="1"/>
    <col min="10239" max="10239" width="12.28515625" style="35" customWidth="1"/>
    <col min="10240" max="10240" width="9.5703125" style="35" customWidth="1"/>
    <col min="10241" max="10242" width="14.140625" style="35" customWidth="1"/>
    <col min="10243" max="10243" width="16.28515625" style="35" customWidth="1"/>
    <col min="10244" max="10244" width="8.28515625" style="35" customWidth="1"/>
    <col min="10245" max="10245" width="9.5703125" style="35" customWidth="1"/>
    <col min="10246" max="10246" width="9.85546875" style="35" customWidth="1"/>
    <col min="10247" max="10247" width="11.5703125" style="35" customWidth="1"/>
    <col min="10248" max="10248" width="12.28515625" style="35" customWidth="1"/>
    <col min="10249" max="10249" width="16.7109375" style="35" customWidth="1"/>
    <col min="10250" max="10250" width="17" style="35" customWidth="1"/>
    <col min="10251" max="10251" width="8.7109375" style="35" customWidth="1"/>
    <col min="10252" max="10490" width="7.7109375" style="35"/>
    <col min="10491" max="10491" width="1.140625" style="35" customWidth="1"/>
    <col min="10492" max="10492" width="24.7109375" style="35" customWidth="1"/>
    <col min="10493" max="10493" width="7.7109375" style="35" customWidth="1"/>
    <col min="10494" max="10494" width="6.42578125" style="35" customWidth="1"/>
    <col min="10495" max="10495" width="12.28515625" style="35" customWidth="1"/>
    <col min="10496" max="10496" width="9.5703125" style="35" customWidth="1"/>
    <col min="10497" max="10498" width="14.140625" style="35" customWidth="1"/>
    <col min="10499" max="10499" width="16.28515625" style="35" customWidth="1"/>
    <col min="10500" max="10500" width="8.28515625" style="35" customWidth="1"/>
    <col min="10501" max="10501" width="9.5703125" style="35" customWidth="1"/>
    <col min="10502" max="10502" width="9.85546875" style="35" customWidth="1"/>
    <col min="10503" max="10503" width="11.5703125" style="35" customWidth="1"/>
    <col min="10504" max="10504" width="12.28515625" style="35" customWidth="1"/>
    <col min="10505" max="10505" width="16.7109375" style="35" customWidth="1"/>
    <col min="10506" max="10506" width="17" style="35" customWidth="1"/>
    <col min="10507" max="10507" width="8.7109375" style="35" customWidth="1"/>
    <col min="10508" max="10746" width="7.7109375" style="35"/>
    <col min="10747" max="10747" width="1.140625" style="35" customWidth="1"/>
    <col min="10748" max="10748" width="24.7109375" style="35" customWidth="1"/>
    <col min="10749" max="10749" width="7.7109375" style="35" customWidth="1"/>
    <col min="10750" max="10750" width="6.42578125" style="35" customWidth="1"/>
    <col min="10751" max="10751" width="12.28515625" style="35" customWidth="1"/>
    <col min="10752" max="10752" width="9.5703125" style="35" customWidth="1"/>
    <col min="10753" max="10754" width="14.140625" style="35" customWidth="1"/>
    <col min="10755" max="10755" width="16.28515625" style="35" customWidth="1"/>
    <col min="10756" max="10756" width="8.28515625" style="35" customWidth="1"/>
    <col min="10757" max="10757" width="9.5703125" style="35" customWidth="1"/>
    <col min="10758" max="10758" width="9.85546875" style="35" customWidth="1"/>
    <col min="10759" max="10759" width="11.5703125" style="35" customWidth="1"/>
    <col min="10760" max="10760" width="12.28515625" style="35" customWidth="1"/>
    <col min="10761" max="10761" width="16.7109375" style="35" customWidth="1"/>
    <col min="10762" max="10762" width="17" style="35" customWidth="1"/>
    <col min="10763" max="10763" width="8.7109375" style="35" customWidth="1"/>
    <col min="10764" max="11002" width="7.7109375" style="35"/>
    <col min="11003" max="11003" width="1.140625" style="35" customWidth="1"/>
    <col min="11004" max="11004" width="24.7109375" style="35" customWidth="1"/>
    <col min="11005" max="11005" width="7.7109375" style="35" customWidth="1"/>
    <col min="11006" max="11006" width="6.42578125" style="35" customWidth="1"/>
    <col min="11007" max="11007" width="12.28515625" style="35" customWidth="1"/>
    <col min="11008" max="11008" width="9.5703125" style="35" customWidth="1"/>
    <col min="11009" max="11010" width="14.140625" style="35" customWidth="1"/>
    <col min="11011" max="11011" width="16.28515625" style="35" customWidth="1"/>
    <col min="11012" max="11012" width="8.28515625" style="35" customWidth="1"/>
    <col min="11013" max="11013" width="9.5703125" style="35" customWidth="1"/>
    <col min="11014" max="11014" width="9.85546875" style="35" customWidth="1"/>
    <col min="11015" max="11015" width="11.5703125" style="35" customWidth="1"/>
    <col min="11016" max="11016" width="12.28515625" style="35" customWidth="1"/>
    <col min="11017" max="11017" width="16.7109375" style="35" customWidth="1"/>
    <col min="11018" max="11018" width="17" style="35" customWidth="1"/>
    <col min="11019" max="11019" width="8.7109375" style="35" customWidth="1"/>
    <col min="11020" max="11258" width="7.7109375" style="35"/>
    <col min="11259" max="11259" width="1.140625" style="35" customWidth="1"/>
    <col min="11260" max="11260" width="24.7109375" style="35" customWidth="1"/>
    <col min="11261" max="11261" width="7.7109375" style="35" customWidth="1"/>
    <col min="11262" max="11262" width="6.42578125" style="35" customWidth="1"/>
    <col min="11263" max="11263" width="12.28515625" style="35" customWidth="1"/>
    <col min="11264" max="11264" width="9.5703125" style="35" customWidth="1"/>
    <col min="11265" max="11266" width="14.140625" style="35" customWidth="1"/>
    <col min="11267" max="11267" width="16.28515625" style="35" customWidth="1"/>
    <col min="11268" max="11268" width="8.28515625" style="35" customWidth="1"/>
    <col min="11269" max="11269" width="9.5703125" style="35" customWidth="1"/>
    <col min="11270" max="11270" width="9.85546875" style="35" customWidth="1"/>
    <col min="11271" max="11271" width="11.5703125" style="35" customWidth="1"/>
    <col min="11272" max="11272" width="12.28515625" style="35" customWidth="1"/>
    <col min="11273" max="11273" width="16.7109375" style="35" customWidth="1"/>
    <col min="11274" max="11274" width="17" style="35" customWidth="1"/>
    <col min="11275" max="11275" width="8.7109375" style="35" customWidth="1"/>
    <col min="11276" max="11514" width="7.7109375" style="35"/>
    <col min="11515" max="11515" width="1.140625" style="35" customWidth="1"/>
    <col min="11516" max="11516" width="24.7109375" style="35" customWidth="1"/>
    <col min="11517" max="11517" width="7.7109375" style="35" customWidth="1"/>
    <col min="11518" max="11518" width="6.42578125" style="35" customWidth="1"/>
    <col min="11519" max="11519" width="12.28515625" style="35" customWidth="1"/>
    <col min="11520" max="11520" width="9.5703125" style="35" customWidth="1"/>
    <col min="11521" max="11522" width="14.140625" style="35" customWidth="1"/>
    <col min="11523" max="11523" width="16.28515625" style="35" customWidth="1"/>
    <col min="11524" max="11524" width="8.28515625" style="35" customWidth="1"/>
    <col min="11525" max="11525" width="9.5703125" style="35" customWidth="1"/>
    <col min="11526" max="11526" width="9.85546875" style="35" customWidth="1"/>
    <col min="11527" max="11527" width="11.5703125" style="35" customWidth="1"/>
    <col min="11528" max="11528" width="12.28515625" style="35" customWidth="1"/>
    <col min="11529" max="11529" width="16.7109375" style="35" customWidth="1"/>
    <col min="11530" max="11530" width="17" style="35" customWidth="1"/>
    <col min="11531" max="11531" width="8.7109375" style="35" customWidth="1"/>
    <col min="11532" max="11770" width="7.7109375" style="35"/>
    <col min="11771" max="11771" width="1.140625" style="35" customWidth="1"/>
    <col min="11772" max="11772" width="24.7109375" style="35" customWidth="1"/>
    <col min="11773" max="11773" width="7.7109375" style="35" customWidth="1"/>
    <col min="11774" max="11774" width="6.42578125" style="35" customWidth="1"/>
    <col min="11775" max="11775" width="12.28515625" style="35" customWidth="1"/>
    <col min="11776" max="11776" width="9.5703125" style="35" customWidth="1"/>
    <col min="11777" max="11778" width="14.140625" style="35" customWidth="1"/>
    <col min="11779" max="11779" width="16.28515625" style="35" customWidth="1"/>
    <col min="11780" max="11780" width="8.28515625" style="35" customWidth="1"/>
    <col min="11781" max="11781" width="9.5703125" style="35" customWidth="1"/>
    <col min="11782" max="11782" width="9.85546875" style="35" customWidth="1"/>
    <col min="11783" max="11783" width="11.5703125" style="35" customWidth="1"/>
    <col min="11784" max="11784" width="12.28515625" style="35" customWidth="1"/>
    <col min="11785" max="11785" width="16.7109375" style="35" customWidth="1"/>
    <col min="11786" max="11786" width="17" style="35" customWidth="1"/>
    <col min="11787" max="11787" width="8.7109375" style="35" customWidth="1"/>
    <col min="11788" max="12026" width="7.7109375" style="35"/>
    <col min="12027" max="12027" width="1.140625" style="35" customWidth="1"/>
    <col min="12028" max="12028" width="24.7109375" style="35" customWidth="1"/>
    <col min="12029" max="12029" width="7.7109375" style="35" customWidth="1"/>
    <col min="12030" max="12030" width="6.42578125" style="35" customWidth="1"/>
    <col min="12031" max="12031" width="12.28515625" style="35" customWidth="1"/>
    <col min="12032" max="12032" width="9.5703125" style="35" customWidth="1"/>
    <col min="12033" max="12034" width="14.140625" style="35" customWidth="1"/>
    <col min="12035" max="12035" width="16.28515625" style="35" customWidth="1"/>
    <col min="12036" max="12036" width="8.28515625" style="35" customWidth="1"/>
    <col min="12037" max="12037" width="9.5703125" style="35" customWidth="1"/>
    <col min="12038" max="12038" width="9.85546875" style="35" customWidth="1"/>
    <col min="12039" max="12039" width="11.5703125" style="35" customWidth="1"/>
    <col min="12040" max="12040" width="12.28515625" style="35" customWidth="1"/>
    <col min="12041" max="12041" width="16.7109375" style="35" customWidth="1"/>
    <col min="12042" max="12042" width="17" style="35" customWidth="1"/>
    <col min="12043" max="12043" width="8.7109375" style="35" customWidth="1"/>
    <col min="12044" max="12282" width="7.7109375" style="35"/>
    <col min="12283" max="12283" width="1.140625" style="35" customWidth="1"/>
    <col min="12284" max="12284" width="24.7109375" style="35" customWidth="1"/>
    <col min="12285" max="12285" width="7.7109375" style="35" customWidth="1"/>
    <col min="12286" max="12286" width="6.42578125" style="35" customWidth="1"/>
    <col min="12287" max="12287" width="12.28515625" style="35" customWidth="1"/>
    <col min="12288" max="12288" width="9.5703125" style="35" customWidth="1"/>
    <col min="12289" max="12290" width="14.140625" style="35" customWidth="1"/>
    <col min="12291" max="12291" width="16.28515625" style="35" customWidth="1"/>
    <col min="12292" max="12292" width="8.28515625" style="35" customWidth="1"/>
    <col min="12293" max="12293" width="9.5703125" style="35" customWidth="1"/>
    <col min="12294" max="12294" width="9.85546875" style="35" customWidth="1"/>
    <col min="12295" max="12295" width="11.5703125" style="35" customWidth="1"/>
    <col min="12296" max="12296" width="12.28515625" style="35" customWidth="1"/>
    <col min="12297" max="12297" width="16.7109375" style="35" customWidth="1"/>
    <col min="12298" max="12298" width="17" style="35" customWidth="1"/>
    <col min="12299" max="12299" width="8.7109375" style="35" customWidth="1"/>
    <col min="12300" max="12538" width="7.7109375" style="35"/>
    <col min="12539" max="12539" width="1.140625" style="35" customWidth="1"/>
    <col min="12540" max="12540" width="24.7109375" style="35" customWidth="1"/>
    <col min="12541" max="12541" width="7.7109375" style="35" customWidth="1"/>
    <col min="12542" max="12542" width="6.42578125" style="35" customWidth="1"/>
    <col min="12543" max="12543" width="12.28515625" style="35" customWidth="1"/>
    <col min="12544" max="12544" width="9.5703125" style="35" customWidth="1"/>
    <col min="12545" max="12546" width="14.140625" style="35" customWidth="1"/>
    <col min="12547" max="12547" width="16.28515625" style="35" customWidth="1"/>
    <col min="12548" max="12548" width="8.28515625" style="35" customWidth="1"/>
    <col min="12549" max="12549" width="9.5703125" style="35" customWidth="1"/>
    <col min="12550" max="12550" width="9.85546875" style="35" customWidth="1"/>
    <col min="12551" max="12551" width="11.5703125" style="35" customWidth="1"/>
    <col min="12552" max="12552" width="12.28515625" style="35" customWidth="1"/>
    <col min="12553" max="12553" width="16.7109375" style="35" customWidth="1"/>
    <col min="12554" max="12554" width="17" style="35" customWidth="1"/>
    <col min="12555" max="12555" width="8.7109375" style="35" customWidth="1"/>
    <col min="12556" max="12794" width="7.7109375" style="35"/>
    <col min="12795" max="12795" width="1.140625" style="35" customWidth="1"/>
    <col min="12796" max="12796" width="24.7109375" style="35" customWidth="1"/>
    <col min="12797" max="12797" width="7.7109375" style="35" customWidth="1"/>
    <col min="12798" max="12798" width="6.42578125" style="35" customWidth="1"/>
    <col min="12799" max="12799" width="12.28515625" style="35" customWidth="1"/>
    <col min="12800" max="12800" width="9.5703125" style="35" customWidth="1"/>
    <col min="12801" max="12802" width="14.140625" style="35" customWidth="1"/>
    <col min="12803" max="12803" width="16.28515625" style="35" customWidth="1"/>
    <col min="12804" max="12804" width="8.28515625" style="35" customWidth="1"/>
    <col min="12805" max="12805" width="9.5703125" style="35" customWidth="1"/>
    <col min="12806" max="12806" width="9.85546875" style="35" customWidth="1"/>
    <col min="12807" max="12807" width="11.5703125" style="35" customWidth="1"/>
    <col min="12808" max="12808" width="12.28515625" style="35" customWidth="1"/>
    <col min="12809" max="12809" width="16.7109375" style="35" customWidth="1"/>
    <col min="12810" max="12810" width="17" style="35" customWidth="1"/>
    <col min="12811" max="12811" width="8.7109375" style="35" customWidth="1"/>
    <col min="12812" max="13050" width="7.7109375" style="35"/>
    <col min="13051" max="13051" width="1.140625" style="35" customWidth="1"/>
    <col min="13052" max="13052" width="24.7109375" style="35" customWidth="1"/>
    <col min="13053" max="13053" width="7.7109375" style="35" customWidth="1"/>
    <col min="13054" max="13054" width="6.42578125" style="35" customWidth="1"/>
    <col min="13055" max="13055" width="12.28515625" style="35" customWidth="1"/>
    <col min="13056" max="13056" width="9.5703125" style="35" customWidth="1"/>
    <col min="13057" max="13058" width="14.140625" style="35" customWidth="1"/>
    <col min="13059" max="13059" width="16.28515625" style="35" customWidth="1"/>
    <col min="13060" max="13060" width="8.28515625" style="35" customWidth="1"/>
    <col min="13061" max="13061" width="9.5703125" style="35" customWidth="1"/>
    <col min="13062" max="13062" width="9.85546875" style="35" customWidth="1"/>
    <col min="13063" max="13063" width="11.5703125" style="35" customWidth="1"/>
    <col min="13064" max="13064" width="12.28515625" style="35" customWidth="1"/>
    <col min="13065" max="13065" width="16.7109375" style="35" customWidth="1"/>
    <col min="13066" max="13066" width="17" style="35" customWidth="1"/>
    <col min="13067" max="13067" width="8.7109375" style="35" customWidth="1"/>
    <col min="13068" max="13306" width="7.7109375" style="35"/>
    <col min="13307" max="13307" width="1.140625" style="35" customWidth="1"/>
    <col min="13308" max="13308" width="24.7109375" style="35" customWidth="1"/>
    <col min="13309" max="13309" width="7.7109375" style="35" customWidth="1"/>
    <col min="13310" max="13310" width="6.42578125" style="35" customWidth="1"/>
    <col min="13311" max="13311" width="12.28515625" style="35" customWidth="1"/>
    <col min="13312" max="13312" width="9.5703125" style="35" customWidth="1"/>
    <col min="13313" max="13314" width="14.140625" style="35" customWidth="1"/>
    <col min="13315" max="13315" width="16.28515625" style="35" customWidth="1"/>
    <col min="13316" max="13316" width="8.28515625" style="35" customWidth="1"/>
    <col min="13317" max="13317" width="9.5703125" style="35" customWidth="1"/>
    <col min="13318" max="13318" width="9.85546875" style="35" customWidth="1"/>
    <col min="13319" max="13319" width="11.5703125" style="35" customWidth="1"/>
    <col min="13320" max="13320" width="12.28515625" style="35" customWidth="1"/>
    <col min="13321" max="13321" width="16.7109375" style="35" customWidth="1"/>
    <col min="13322" max="13322" width="17" style="35" customWidth="1"/>
    <col min="13323" max="13323" width="8.7109375" style="35" customWidth="1"/>
    <col min="13324" max="13562" width="7.7109375" style="35"/>
    <col min="13563" max="13563" width="1.140625" style="35" customWidth="1"/>
    <col min="13564" max="13564" width="24.7109375" style="35" customWidth="1"/>
    <col min="13565" max="13565" width="7.7109375" style="35" customWidth="1"/>
    <col min="13566" max="13566" width="6.42578125" style="35" customWidth="1"/>
    <col min="13567" max="13567" width="12.28515625" style="35" customWidth="1"/>
    <col min="13568" max="13568" width="9.5703125" style="35" customWidth="1"/>
    <col min="13569" max="13570" width="14.140625" style="35" customWidth="1"/>
    <col min="13571" max="13571" width="16.28515625" style="35" customWidth="1"/>
    <col min="13572" max="13572" width="8.28515625" style="35" customWidth="1"/>
    <col min="13573" max="13573" width="9.5703125" style="35" customWidth="1"/>
    <col min="13574" max="13574" width="9.85546875" style="35" customWidth="1"/>
    <col min="13575" max="13575" width="11.5703125" style="35" customWidth="1"/>
    <col min="13576" max="13576" width="12.28515625" style="35" customWidth="1"/>
    <col min="13577" max="13577" width="16.7109375" style="35" customWidth="1"/>
    <col min="13578" max="13578" width="17" style="35" customWidth="1"/>
    <col min="13579" max="13579" width="8.7109375" style="35" customWidth="1"/>
    <col min="13580" max="13818" width="7.7109375" style="35"/>
    <col min="13819" max="13819" width="1.140625" style="35" customWidth="1"/>
    <col min="13820" max="13820" width="24.7109375" style="35" customWidth="1"/>
    <col min="13821" max="13821" width="7.7109375" style="35" customWidth="1"/>
    <col min="13822" max="13822" width="6.42578125" style="35" customWidth="1"/>
    <col min="13823" max="13823" width="12.28515625" style="35" customWidth="1"/>
    <col min="13824" max="13824" width="9.5703125" style="35" customWidth="1"/>
    <col min="13825" max="13826" width="14.140625" style="35" customWidth="1"/>
    <col min="13827" max="13827" width="16.28515625" style="35" customWidth="1"/>
    <col min="13828" max="13828" width="8.28515625" style="35" customWidth="1"/>
    <col min="13829" max="13829" width="9.5703125" style="35" customWidth="1"/>
    <col min="13830" max="13830" width="9.85546875" style="35" customWidth="1"/>
    <col min="13831" max="13831" width="11.5703125" style="35" customWidth="1"/>
    <col min="13832" max="13832" width="12.28515625" style="35" customWidth="1"/>
    <col min="13833" max="13833" width="16.7109375" style="35" customWidth="1"/>
    <col min="13834" max="13834" width="17" style="35" customWidth="1"/>
    <col min="13835" max="13835" width="8.7109375" style="35" customWidth="1"/>
    <col min="13836" max="14074" width="7.7109375" style="35"/>
    <col min="14075" max="14075" width="1.140625" style="35" customWidth="1"/>
    <col min="14076" max="14076" width="24.7109375" style="35" customWidth="1"/>
    <col min="14077" max="14077" width="7.7109375" style="35" customWidth="1"/>
    <col min="14078" max="14078" width="6.42578125" style="35" customWidth="1"/>
    <col min="14079" max="14079" width="12.28515625" style="35" customWidth="1"/>
    <col min="14080" max="14080" width="9.5703125" style="35" customWidth="1"/>
    <col min="14081" max="14082" width="14.140625" style="35" customWidth="1"/>
    <col min="14083" max="14083" width="16.28515625" style="35" customWidth="1"/>
    <col min="14084" max="14084" width="8.28515625" style="35" customWidth="1"/>
    <col min="14085" max="14085" width="9.5703125" style="35" customWidth="1"/>
    <col min="14086" max="14086" width="9.85546875" style="35" customWidth="1"/>
    <col min="14087" max="14087" width="11.5703125" style="35" customWidth="1"/>
    <col min="14088" max="14088" width="12.28515625" style="35" customWidth="1"/>
    <col min="14089" max="14089" width="16.7109375" style="35" customWidth="1"/>
    <col min="14090" max="14090" width="17" style="35" customWidth="1"/>
    <col min="14091" max="14091" width="8.7109375" style="35" customWidth="1"/>
    <col min="14092" max="14330" width="7.7109375" style="35"/>
    <col min="14331" max="14331" width="1.140625" style="35" customWidth="1"/>
    <col min="14332" max="14332" width="24.7109375" style="35" customWidth="1"/>
    <col min="14333" max="14333" width="7.7109375" style="35" customWidth="1"/>
    <col min="14334" max="14334" width="6.42578125" style="35" customWidth="1"/>
    <col min="14335" max="14335" width="12.28515625" style="35" customWidth="1"/>
    <col min="14336" max="14336" width="9.5703125" style="35" customWidth="1"/>
    <col min="14337" max="14338" width="14.140625" style="35" customWidth="1"/>
    <col min="14339" max="14339" width="16.28515625" style="35" customWidth="1"/>
    <col min="14340" max="14340" width="8.28515625" style="35" customWidth="1"/>
    <col min="14341" max="14341" width="9.5703125" style="35" customWidth="1"/>
    <col min="14342" max="14342" width="9.85546875" style="35" customWidth="1"/>
    <col min="14343" max="14343" width="11.5703125" style="35" customWidth="1"/>
    <col min="14344" max="14344" width="12.28515625" style="35" customWidth="1"/>
    <col min="14345" max="14345" width="16.7109375" style="35" customWidth="1"/>
    <col min="14346" max="14346" width="17" style="35" customWidth="1"/>
    <col min="14347" max="14347" width="8.7109375" style="35" customWidth="1"/>
    <col min="14348" max="14586" width="7.7109375" style="35"/>
    <col min="14587" max="14587" width="1.140625" style="35" customWidth="1"/>
    <col min="14588" max="14588" width="24.7109375" style="35" customWidth="1"/>
    <col min="14589" max="14589" width="7.7109375" style="35" customWidth="1"/>
    <col min="14590" max="14590" width="6.42578125" style="35" customWidth="1"/>
    <col min="14591" max="14591" width="12.28515625" style="35" customWidth="1"/>
    <col min="14592" max="14592" width="9.5703125" style="35" customWidth="1"/>
    <col min="14593" max="14594" width="14.140625" style="35" customWidth="1"/>
    <col min="14595" max="14595" width="16.28515625" style="35" customWidth="1"/>
    <col min="14596" max="14596" width="8.28515625" style="35" customWidth="1"/>
    <col min="14597" max="14597" width="9.5703125" style="35" customWidth="1"/>
    <col min="14598" max="14598" width="9.85546875" style="35" customWidth="1"/>
    <col min="14599" max="14599" width="11.5703125" style="35" customWidth="1"/>
    <col min="14600" max="14600" width="12.28515625" style="35" customWidth="1"/>
    <col min="14601" max="14601" width="16.7109375" style="35" customWidth="1"/>
    <col min="14602" max="14602" width="17" style="35" customWidth="1"/>
    <col min="14603" max="14603" width="8.7109375" style="35" customWidth="1"/>
    <col min="14604" max="14842" width="7.7109375" style="35"/>
    <col min="14843" max="14843" width="1.140625" style="35" customWidth="1"/>
    <col min="14844" max="14844" width="24.7109375" style="35" customWidth="1"/>
    <col min="14845" max="14845" width="7.7109375" style="35" customWidth="1"/>
    <col min="14846" max="14846" width="6.42578125" style="35" customWidth="1"/>
    <col min="14847" max="14847" width="12.28515625" style="35" customWidth="1"/>
    <col min="14848" max="14848" width="9.5703125" style="35" customWidth="1"/>
    <col min="14849" max="14850" width="14.140625" style="35" customWidth="1"/>
    <col min="14851" max="14851" width="16.28515625" style="35" customWidth="1"/>
    <col min="14852" max="14852" width="8.28515625" style="35" customWidth="1"/>
    <col min="14853" max="14853" width="9.5703125" style="35" customWidth="1"/>
    <col min="14854" max="14854" width="9.85546875" style="35" customWidth="1"/>
    <col min="14855" max="14855" width="11.5703125" style="35" customWidth="1"/>
    <col min="14856" max="14856" width="12.28515625" style="35" customWidth="1"/>
    <col min="14857" max="14857" width="16.7109375" style="35" customWidth="1"/>
    <col min="14858" max="14858" width="17" style="35" customWidth="1"/>
    <col min="14859" max="14859" width="8.7109375" style="35" customWidth="1"/>
    <col min="14860" max="15098" width="7.7109375" style="35"/>
    <col min="15099" max="15099" width="1.140625" style="35" customWidth="1"/>
    <col min="15100" max="15100" width="24.7109375" style="35" customWidth="1"/>
    <col min="15101" max="15101" width="7.7109375" style="35" customWidth="1"/>
    <col min="15102" max="15102" width="6.42578125" style="35" customWidth="1"/>
    <col min="15103" max="15103" width="12.28515625" style="35" customWidth="1"/>
    <col min="15104" max="15104" width="9.5703125" style="35" customWidth="1"/>
    <col min="15105" max="15106" width="14.140625" style="35" customWidth="1"/>
    <col min="15107" max="15107" width="16.28515625" style="35" customWidth="1"/>
    <col min="15108" max="15108" width="8.28515625" style="35" customWidth="1"/>
    <col min="15109" max="15109" width="9.5703125" style="35" customWidth="1"/>
    <col min="15110" max="15110" width="9.85546875" style="35" customWidth="1"/>
    <col min="15111" max="15111" width="11.5703125" style="35" customWidth="1"/>
    <col min="15112" max="15112" width="12.28515625" style="35" customWidth="1"/>
    <col min="15113" max="15113" width="16.7109375" style="35" customWidth="1"/>
    <col min="15114" max="15114" width="17" style="35" customWidth="1"/>
    <col min="15115" max="15115" width="8.7109375" style="35" customWidth="1"/>
    <col min="15116" max="15354" width="7.7109375" style="35"/>
    <col min="15355" max="15355" width="1.140625" style="35" customWidth="1"/>
    <col min="15356" max="15356" width="24.7109375" style="35" customWidth="1"/>
    <col min="15357" max="15357" width="7.7109375" style="35" customWidth="1"/>
    <col min="15358" max="15358" width="6.42578125" style="35" customWidth="1"/>
    <col min="15359" max="15359" width="12.28515625" style="35" customWidth="1"/>
    <col min="15360" max="15360" width="9.5703125" style="35" customWidth="1"/>
    <col min="15361" max="15362" width="14.140625" style="35" customWidth="1"/>
    <col min="15363" max="15363" width="16.28515625" style="35" customWidth="1"/>
    <col min="15364" max="15364" width="8.28515625" style="35" customWidth="1"/>
    <col min="15365" max="15365" width="9.5703125" style="35" customWidth="1"/>
    <col min="15366" max="15366" width="9.85546875" style="35" customWidth="1"/>
    <col min="15367" max="15367" width="11.5703125" style="35" customWidth="1"/>
    <col min="15368" max="15368" width="12.28515625" style="35" customWidth="1"/>
    <col min="15369" max="15369" width="16.7109375" style="35" customWidth="1"/>
    <col min="15370" max="15370" width="17" style="35" customWidth="1"/>
    <col min="15371" max="15371" width="8.7109375" style="35" customWidth="1"/>
    <col min="15372" max="15610" width="7.7109375" style="35"/>
    <col min="15611" max="15611" width="1.140625" style="35" customWidth="1"/>
    <col min="15612" max="15612" width="24.7109375" style="35" customWidth="1"/>
    <col min="15613" max="15613" width="7.7109375" style="35" customWidth="1"/>
    <col min="15614" max="15614" width="6.42578125" style="35" customWidth="1"/>
    <col min="15615" max="15615" width="12.28515625" style="35" customWidth="1"/>
    <col min="15616" max="15616" width="9.5703125" style="35" customWidth="1"/>
    <col min="15617" max="15618" width="14.140625" style="35" customWidth="1"/>
    <col min="15619" max="15619" width="16.28515625" style="35" customWidth="1"/>
    <col min="15620" max="15620" width="8.28515625" style="35" customWidth="1"/>
    <col min="15621" max="15621" width="9.5703125" style="35" customWidth="1"/>
    <col min="15622" max="15622" width="9.85546875" style="35" customWidth="1"/>
    <col min="15623" max="15623" width="11.5703125" style="35" customWidth="1"/>
    <col min="15624" max="15624" width="12.28515625" style="35" customWidth="1"/>
    <col min="15625" max="15625" width="16.7109375" style="35" customWidth="1"/>
    <col min="15626" max="15626" width="17" style="35" customWidth="1"/>
    <col min="15627" max="15627" width="8.7109375" style="35" customWidth="1"/>
    <col min="15628" max="15866" width="7.7109375" style="35"/>
    <col min="15867" max="15867" width="1.140625" style="35" customWidth="1"/>
    <col min="15868" max="15868" width="24.7109375" style="35" customWidth="1"/>
    <col min="15869" max="15869" width="7.7109375" style="35" customWidth="1"/>
    <col min="15870" max="15870" width="6.42578125" style="35" customWidth="1"/>
    <col min="15871" max="15871" width="12.28515625" style="35" customWidth="1"/>
    <col min="15872" max="15872" width="9.5703125" style="35" customWidth="1"/>
    <col min="15873" max="15874" width="14.140625" style="35" customWidth="1"/>
    <col min="15875" max="15875" width="16.28515625" style="35" customWidth="1"/>
    <col min="15876" max="15876" width="8.28515625" style="35" customWidth="1"/>
    <col min="15877" max="15877" width="9.5703125" style="35" customWidth="1"/>
    <col min="15878" max="15878" width="9.85546875" style="35" customWidth="1"/>
    <col min="15879" max="15879" width="11.5703125" style="35" customWidth="1"/>
    <col min="15880" max="15880" width="12.28515625" style="35" customWidth="1"/>
    <col min="15881" max="15881" width="16.7109375" style="35" customWidth="1"/>
    <col min="15882" max="15882" width="17" style="35" customWidth="1"/>
    <col min="15883" max="15883" width="8.7109375" style="35" customWidth="1"/>
    <col min="15884" max="16122" width="7.7109375" style="35"/>
    <col min="16123" max="16123" width="1.140625" style="35" customWidth="1"/>
    <col min="16124" max="16124" width="24.7109375" style="35" customWidth="1"/>
    <col min="16125" max="16125" width="7.7109375" style="35" customWidth="1"/>
    <col min="16126" max="16126" width="6.42578125" style="35" customWidth="1"/>
    <col min="16127" max="16127" width="12.28515625" style="35" customWidth="1"/>
    <col min="16128" max="16128" width="9.5703125" style="35" customWidth="1"/>
    <col min="16129" max="16130" width="14.140625" style="35" customWidth="1"/>
    <col min="16131" max="16131" width="16.28515625" style="35" customWidth="1"/>
    <col min="16132" max="16132" width="8.28515625" style="35" customWidth="1"/>
    <col min="16133" max="16133" width="9.5703125" style="35" customWidth="1"/>
    <col min="16134" max="16134" width="9.85546875" style="35" customWidth="1"/>
    <col min="16135" max="16135" width="11.5703125" style="35" customWidth="1"/>
    <col min="16136" max="16136" width="12.28515625" style="35" customWidth="1"/>
    <col min="16137" max="16137" width="16.7109375" style="35" customWidth="1"/>
    <col min="16138" max="16138" width="17" style="35" customWidth="1"/>
    <col min="16139" max="16139" width="8.7109375" style="35" customWidth="1"/>
    <col min="16140" max="16384" width="7.7109375" style="35"/>
  </cols>
  <sheetData>
    <row r="2" spans="1:26" ht="15" x14ac:dyDescent="0.25">
      <c r="B2" s="36" t="s">
        <v>55</v>
      </c>
      <c r="C2" s="36"/>
      <c r="D2" s="36"/>
      <c r="E2" s="36"/>
      <c r="F2" s="36"/>
      <c r="G2" s="36"/>
      <c r="H2" s="36"/>
      <c r="I2" s="36"/>
      <c r="J2" s="36"/>
      <c r="K2" s="36"/>
      <c r="L2" s="36"/>
      <c r="O2" s="35" t="s">
        <v>9</v>
      </c>
      <c r="P2" s="35" t="s">
        <v>10</v>
      </c>
      <c r="Q2" s="35" t="s">
        <v>11</v>
      </c>
      <c r="R2" s="35" t="s">
        <v>12</v>
      </c>
      <c r="S2" s="35" t="s">
        <v>13</v>
      </c>
      <c r="T2" s="35" t="s">
        <v>14</v>
      </c>
      <c r="U2" s="35" t="s">
        <v>15</v>
      </c>
      <c r="V2" s="35" t="s">
        <v>16</v>
      </c>
      <c r="W2" s="35" t="s">
        <v>17</v>
      </c>
      <c r="X2" s="35" t="s">
        <v>18</v>
      </c>
      <c r="Y2" s="35" t="s">
        <v>19</v>
      </c>
      <c r="Z2" s="35" t="s">
        <v>20</v>
      </c>
    </row>
    <row r="3" spans="1:26" ht="15" thickBot="1" x14ac:dyDescent="0.25">
      <c r="N3" s="35" t="s">
        <v>61</v>
      </c>
      <c r="O3" s="55">
        <f t="shared" ref="O3:Z3" si="0">SUMIFS($G:$G,$L:$L,O2)</f>
        <v>6030</v>
      </c>
      <c r="P3" s="55">
        <f t="shared" si="0"/>
        <v>9750</v>
      </c>
      <c r="Q3" s="55">
        <f t="shared" si="0"/>
        <v>8500</v>
      </c>
      <c r="R3" s="55">
        <f t="shared" si="0"/>
        <v>0</v>
      </c>
      <c r="S3" s="55">
        <f t="shared" si="0"/>
        <v>0</v>
      </c>
      <c r="T3" s="55">
        <f t="shared" si="0"/>
        <v>0</v>
      </c>
      <c r="U3" s="55">
        <f t="shared" si="0"/>
        <v>0</v>
      </c>
      <c r="V3" s="55">
        <f t="shared" si="0"/>
        <v>0</v>
      </c>
      <c r="W3" s="55">
        <f t="shared" si="0"/>
        <v>0</v>
      </c>
      <c r="X3" s="55">
        <f t="shared" si="0"/>
        <v>0</v>
      </c>
      <c r="Y3" s="55">
        <f t="shared" si="0"/>
        <v>0</v>
      </c>
      <c r="Z3" s="55">
        <f t="shared" si="0"/>
        <v>0</v>
      </c>
    </row>
    <row r="4" spans="1:26" ht="15.75" thickBot="1" x14ac:dyDescent="0.25">
      <c r="A4" s="37" t="s">
        <v>44</v>
      </c>
      <c r="B4" s="38" t="s">
        <v>45</v>
      </c>
      <c r="C4" s="38" t="s">
        <v>46</v>
      </c>
      <c r="D4" s="38" t="s">
        <v>47</v>
      </c>
      <c r="E4" s="38" t="s">
        <v>48</v>
      </c>
      <c r="F4" s="38" t="s">
        <v>49</v>
      </c>
      <c r="G4" s="38" t="s">
        <v>50</v>
      </c>
      <c r="H4" s="38" t="s">
        <v>51</v>
      </c>
      <c r="I4" s="38" t="s">
        <v>52</v>
      </c>
      <c r="J4" s="38" t="s">
        <v>56</v>
      </c>
      <c r="K4" s="38" t="s">
        <v>57</v>
      </c>
      <c r="L4" s="38" t="s">
        <v>59</v>
      </c>
      <c r="N4" s="35" t="s">
        <v>62</v>
      </c>
      <c r="O4" s="55">
        <f>SUMIFS($H:$H,$L:$L,O2)</f>
        <v>6774.88</v>
      </c>
      <c r="P4" s="55">
        <f t="shared" ref="P4:Z4" si="1">SUMIFS($H:$H,$L:$L,P2)</f>
        <v>5640.5399999999991</v>
      </c>
      <c r="Q4" s="55">
        <f t="shared" si="1"/>
        <v>4814.4500000000007</v>
      </c>
      <c r="R4" s="55">
        <f t="shared" si="1"/>
        <v>0</v>
      </c>
      <c r="S4" s="55">
        <f t="shared" si="1"/>
        <v>0</v>
      </c>
      <c r="T4" s="55">
        <f t="shared" si="1"/>
        <v>0</v>
      </c>
      <c r="U4" s="55">
        <f t="shared" si="1"/>
        <v>0</v>
      </c>
      <c r="V4" s="55">
        <f t="shared" si="1"/>
        <v>0</v>
      </c>
      <c r="W4" s="55">
        <f t="shared" si="1"/>
        <v>0</v>
      </c>
      <c r="X4" s="55">
        <f t="shared" si="1"/>
        <v>0</v>
      </c>
      <c r="Y4" s="55">
        <f t="shared" si="1"/>
        <v>0</v>
      </c>
      <c r="Z4" s="55">
        <f t="shared" si="1"/>
        <v>0</v>
      </c>
    </row>
    <row r="5" spans="1:26" ht="15" thickBot="1" x14ac:dyDescent="0.25">
      <c r="A5" s="37" t="s">
        <v>44</v>
      </c>
      <c r="B5" s="39"/>
      <c r="C5" s="39"/>
      <c r="D5" s="39" t="s">
        <v>53</v>
      </c>
      <c r="E5" s="40">
        <v>43897</v>
      </c>
      <c r="F5" s="40">
        <v>43897</v>
      </c>
      <c r="G5" s="39">
        <v>2000</v>
      </c>
      <c r="H5" s="41"/>
      <c r="I5" s="39" t="s">
        <v>54</v>
      </c>
      <c r="J5" s="39"/>
      <c r="K5" s="39"/>
      <c r="L5" s="39" t="str">
        <f>TEXT(E5,"mmmm")</f>
        <v>marzo</v>
      </c>
    </row>
    <row r="6" spans="1:26" ht="15" thickBot="1" x14ac:dyDescent="0.25">
      <c r="A6" s="37" t="s">
        <v>44</v>
      </c>
      <c r="B6" s="39"/>
      <c r="C6" s="39"/>
      <c r="D6" s="39" t="s">
        <v>53</v>
      </c>
      <c r="E6" s="40">
        <v>43897</v>
      </c>
      <c r="F6" s="40">
        <v>43897</v>
      </c>
      <c r="G6" s="39">
        <v>3500</v>
      </c>
      <c r="H6" s="41"/>
      <c r="I6" s="39" t="s">
        <v>54</v>
      </c>
      <c r="J6" s="39"/>
      <c r="K6" s="39"/>
      <c r="L6" s="39" t="str">
        <f t="shared" ref="L6:L55" si="2">TEXT(E6,"mmmm")</f>
        <v>marzo</v>
      </c>
    </row>
    <row r="7" spans="1:26" ht="15" thickBot="1" x14ac:dyDescent="0.25">
      <c r="A7" s="37" t="s">
        <v>44</v>
      </c>
      <c r="B7" s="39"/>
      <c r="C7" s="39"/>
      <c r="D7" s="39" t="s">
        <v>53</v>
      </c>
      <c r="E7" s="40">
        <v>43897</v>
      </c>
      <c r="F7" s="40">
        <v>43897</v>
      </c>
      <c r="G7" s="39">
        <v>2000</v>
      </c>
      <c r="H7" s="41"/>
      <c r="I7" s="39" t="s">
        <v>54</v>
      </c>
      <c r="J7" s="39"/>
      <c r="K7" s="39"/>
      <c r="L7" s="39" t="str">
        <f t="shared" si="2"/>
        <v>marzo</v>
      </c>
    </row>
    <row r="8" spans="1:26" ht="15" thickBot="1" x14ac:dyDescent="0.25">
      <c r="A8" s="37" t="s">
        <v>44</v>
      </c>
      <c r="B8" s="39"/>
      <c r="C8" s="39"/>
      <c r="D8" s="39" t="s">
        <v>53</v>
      </c>
      <c r="E8" s="40">
        <v>43897</v>
      </c>
      <c r="F8" s="40">
        <v>43897</v>
      </c>
      <c r="G8" s="39">
        <v>1000</v>
      </c>
      <c r="H8" s="41"/>
      <c r="I8" s="39" t="s">
        <v>54</v>
      </c>
      <c r="J8" s="39"/>
      <c r="K8" s="39"/>
      <c r="L8" s="39" t="str">
        <f t="shared" si="2"/>
        <v>marzo</v>
      </c>
    </row>
    <row r="9" spans="1:26" ht="15" thickBot="1" x14ac:dyDescent="0.25">
      <c r="A9" s="37" t="s">
        <v>44</v>
      </c>
      <c r="B9" s="39"/>
      <c r="C9" s="39"/>
      <c r="D9" s="39" t="s">
        <v>53</v>
      </c>
      <c r="E9" s="40">
        <v>43896</v>
      </c>
      <c r="F9" s="40">
        <v>43896</v>
      </c>
      <c r="G9" s="39" t="s">
        <v>44</v>
      </c>
      <c r="H9" s="41">
        <v>100</v>
      </c>
      <c r="I9" s="39" t="s">
        <v>54</v>
      </c>
      <c r="J9" s="39" t="s">
        <v>31</v>
      </c>
      <c r="K9" s="39"/>
      <c r="L9" s="39" t="str">
        <f t="shared" si="2"/>
        <v>marzo</v>
      </c>
    </row>
    <row r="10" spans="1:26" ht="15" thickBot="1" x14ac:dyDescent="0.25">
      <c r="A10" s="37" t="s">
        <v>44</v>
      </c>
      <c r="B10" s="39"/>
      <c r="C10" s="39"/>
      <c r="D10" s="39" t="s">
        <v>53</v>
      </c>
      <c r="E10" s="40">
        <v>43896</v>
      </c>
      <c r="F10" s="40">
        <v>43896</v>
      </c>
      <c r="G10" s="39" t="s">
        <v>44</v>
      </c>
      <c r="H10" s="41">
        <v>800</v>
      </c>
      <c r="I10" s="39" t="s">
        <v>54</v>
      </c>
      <c r="J10" s="39" t="s">
        <v>5</v>
      </c>
      <c r="K10" s="39"/>
      <c r="L10" s="39" t="str">
        <f t="shared" si="2"/>
        <v>marzo</v>
      </c>
    </row>
    <row r="11" spans="1:26" ht="15" thickBot="1" x14ac:dyDescent="0.25">
      <c r="A11" s="37" t="s">
        <v>44</v>
      </c>
      <c r="B11" s="39"/>
      <c r="C11" s="39"/>
      <c r="D11" s="39" t="s">
        <v>53</v>
      </c>
      <c r="E11" s="40">
        <v>43896</v>
      </c>
      <c r="F11" s="40">
        <v>43896</v>
      </c>
      <c r="G11" s="39" t="s">
        <v>44</v>
      </c>
      <c r="H11" s="41">
        <v>2000</v>
      </c>
      <c r="I11" s="39" t="s">
        <v>54</v>
      </c>
      <c r="J11" s="39" t="s">
        <v>25</v>
      </c>
      <c r="K11" s="39"/>
      <c r="L11" s="39" t="str">
        <f t="shared" si="2"/>
        <v>marzo</v>
      </c>
    </row>
    <row r="12" spans="1:26" ht="15" thickBot="1" x14ac:dyDescent="0.25">
      <c r="A12" s="37" t="s">
        <v>44</v>
      </c>
      <c r="B12" s="39"/>
      <c r="C12" s="39"/>
      <c r="D12" s="39" t="s">
        <v>53</v>
      </c>
      <c r="E12" s="40">
        <v>43895</v>
      </c>
      <c r="F12" s="40">
        <v>43895</v>
      </c>
      <c r="G12" s="39" t="s">
        <v>44</v>
      </c>
      <c r="H12" s="41">
        <v>806.7</v>
      </c>
      <c r="I12" s="39" t="s">
        <v>54</v>
      </c>
      <c r="J12" s="39" t="s">
        <v>29</v>
      </c>
      <c r="K12" s="39"/>
      <c r="L12" s="39" t="str">
        <f t="shared" si="2"/>
        <v>marzo</v>
      </c>
    </row>
    <row r="13" spans="1:26" ht="15" thickBot="1" x14ac:dyDescent="0.25">
      <c r="A13" s="37" t="s">
        <v>44</v>
      </c>
      <c r="B13" s="39"/>
      <c r="C13" s="39"/>
      <c r="D13" s="39" t="s">
        <v>53</v>
      </c>
      <c r="E13" s="40">
        <v>43895</v>
      </c>
      <c r="F13" s="40">
        <v>43895</v>
      </c>
      <c r="G13" s="39" t="s">
        <v>44</v>
      </c>
      <c r="H13" s="41">
        <v>305.64999999999998</v>
      </c>
      <c r="I13" s="39" t="s">
        <v>54</v>
      </c>
      <c r="J13" s="39" t="s">
        <v>29</v>
      </c>
      <c r="K13" s="39"/>
      <c r="L13" s="39" t="str">
        <f t="shared" si="2"/>
        <v>marzo</v>
      </c>
    </row>
    <row r="14" spans="1:26" ht="15" thickBot="1" x14ac:dyDescent="0.25">
      <c r="A14" s="37" t="s">
        <v>44</v>
      </c>
      <c r="B14" s="39"/>
      <c r="C14" s="39"/>
      <c r="D14" s="39" t="s">
        <v>53</v>
      </c>
      <c r="E14" s="40">
        <v>43894</v>
      </c>
      <c r="F14" s="40">
        <v>43894</v>
      </c>
      <c r="G14" s="41"/>
      <c r="H14" s="39">
        <v>45</v>
      </c>
      <c r="I14" s="39" t="s">
        <v>54</v>
      </c>
      <c r="J14" s="39" t="s">
        <v>31</v>
      </c>
      <c r="K14" s="39"/>
      <c r="L14" s="39" t="str">
        <f t="shared" si="2"/>
        <v>marzo</v>
      </c>
    </row>
    <row r="15" spans="1:26" ht="15" thickBot="1" x14ac:dyDescent="0.25">
      <c r="A15" s="37" t="s">
        <v>44</v>
      </c>
      <c r="B15" s="39"/>
      <c r="C15" s="39"/>
      <c r="D15" s="39" t="s">
        <v>53</v>
      </c>
      <c r="E15" s="40">
        <v>43894</v>
      </c>
      <c r="F15" s="40">
        <v>43894</v>
      </c>
      <c r="G15" s="39" t="s">
        <v>44</v>
      </c>
      <c r="H15" s="41">
        <v>240</v>
      </c>
      <c r="I15" s="39" t="s">
        <v>54</v>
      </c>
      <c r="J15" s="39" t="s">
        <v>38</v>
      </c>
      <c r="K15" s="39" t="s">
        <v>71</v>
      </c>
      <c r="L15" s="39" t="str">
        <f t="shared" si="2"/>
        <v>marzo</v>
      </c>
    </row>
    <row r="16" spans="1:26" ht="15" thickBot="1" x14ac:dyDescent="0.25">
      <c r="A16" s="37" t="s">
        <v>44</v>
      </c>
      <c r="B16" s="39"/>
      <c r="C16" s="39"/>
      <c r="D16" s="39" t="s">
        <v>53</v>
      </c>
      <c r="E16" s="40">
        <v>43893</v>
      </c>
      <c r="F16" s="40">
        <v>43893</v>
      </c>
      <c r="G16" s="39" t="s">
        <v>44</v>
      </c>
      <c r="H16" s="41">
        <v>450</v>
      </c>
      <c r="I16" s="39" t="s">
        <v>54</v>
      </c>
      <c r="J16" s="39" t="s">
        <v>38</v>
      </c>
      <c r="K16" s="39"/>
      <c r="L16" s="39" t="str">
        <f t="shared" si="2"/>
        <v>marzo</v>
      </c>
    </row>
    <row r="17" spans="1:12" ht="15" thickBot="1" x14ac:dyDescent="0.25">
      <c r="A17" s="37" t="s">
        <v>44</v>
      </c>
      <c r="B17" s="39"/>
      <c r="C17" s="39"/>
      <c r="D17" s="39" t="s">
        <v>53</v>
      </c>
      <c r="E17" s="40">
        <v>43892</v>
      </c>
      <c r="F17" s="40">
        <v>43892</v>
      </c>
      <c r="G17" s="39" t="s">
        <v>44</v>
      </c>
      <c r="H17" s="41">
        <v>13.85</v>
      </c>
      <c r="I17" s="39" t="s">
        <v>54</v>
      </c>
      <c r="J17" s="39" t="s">
        <v>28</v>
      </c>
      <c r="K17" s="39"/>
      <c r="L17" s="39" t="str">
        <f t="shared" si="2"/>
        <v>marzo</v>
      </c>
    </row>
    <row r="18" spans="1:12" ht="15" thickBot="1" x14ac:dyDescent="0.25">
      <c r="A18" s="37" t="s">
        <v>44</v>
      </c>
      <c r="B18" s="39"/>
      <c r="C18" s="39"/>
      <c r="D18" s="39" t="s">
        <v>53</v>
      </c>
      <c r="E18" s="40">
        <v>43891</v>
      </c>
      <c r="F18" s="40">
        <v>43891</v>
      </c>
      <c r="G18" s="39" t="s">
        <v>44</v>
      </c>
      <c r="H18" s="41">
        <v>53.25</v>
      </c>
      <c r="I18" s="39" t="s">
        <v>54</v>
      </c>
      <c r="J18" s="39" t="s">
        <v>28</v>
      </c>
      <c r="K18" s="39"/>
      <c r="L18" s="39" t="str">
        <f t="shared" si="2"/>
        <v>marzo</v>
      </c>
    </row>
    <row r="19" spans="1:12" ht="15" thickBot="1" x14ac:dyDescent="0.25">
      <c r="A19" s="37" t="s">
        <v>44</v>
      </c>
      <c r="B19" s="39"/>
      <c r="C19" s="39"/>
      <c r="D19" s="39" t="s">
        <v>53</v>
      </c>
      <c r="E19" s="40">
        <v>43889</v>
      </c>
      <c r="F19" s="40">
        <v>43889</v>
      </c>
      <c r="G19" s="39" t="s">
        <v>44</v>
      </c>
      <c r="H19" s="41">
        <v>205.88</v>
      </c>
      <c r="I19" s="39" t="s">
        <v>54</v>
      </c>
      <c r="J19" s="39" t="s">
        <v>58</v>
      </c>
      <c r="K19" s="39"/>
      <c r="L19" s="39" t="str">
        <f t="shared" si="2"/>
        <v>febrero</v>
      </c>
    </row>
    <row r="20" spans="1:12" ht="15" thickBot="1" x14ac:dyDescent="0.25">
      <c r="A20" s="37" t="s">
        <v>44</v>
      </c>
      <c r="B20" s="39"/>
      <c r="C20" s="39"/>
      <c r="D20" s="39" t="s">
        <v>53</v>
      </c>
      <c r="E20" s="40">
        <v>43889</v>
      </c>
      <c r="F20" s="40">
        <v>43889</v>
      </c>
      <c r="G20" s="39" t="s">
        <v>44</v>
      </c>
      <c r="H20" s="41">
        <v>283.32</v>
      </c>
      <c r="I20" s="39" t="s">
        <v>54</v>
      </c>
      <c r="J20" s="39" t="s">
        <v>43</v>
      </c>
      <c r="K20" s="39"/>
      <c r="L20" s="39" t="str">
        <f t="shared" si="2"/>
        <v>febrero</v>
      </c>
    </row>
    <row r="21" spans="1:12" ht="15" thickBot="1" x14ac:dyDescent="0.25">
      <c r="A21" s="37" t="s">
        <v>44</v>
      </c>
      <c r="B21" s="39"/>
      <c r="C21" s="39"/>
      <c r="D21" s="39" t="s">
        <v>53</v>
      </c>
      <c r="E21" s="40">
        <v>43887</v>
      </c>
      <c r="F21" s="40">
        <v>43887</v>
      </c>
      <c r="G21" s="39">
        <v>3000</v>
      </c>
      <c r="H21" s="41"/>
      <c r="I21" s="39" t="s">
        <v>54</v>
      </c>
      <c r="J21" s="39"/>
      <c r="K21" s="39"/>
      <c r="L21" s="39" t="str">
        <f t="shared" si="2"/>
        <v>febrero</v>
      </c>
    </row>
    <row r="22" spans="1:12" ht="15" thickBot="1" x14ac:dyDescent="0.25">
      <c r="A22" s="37" t="s">
        <v>44</v>
      </c>
      <c r="B22" s="39"/>
      <c r="C22" s="39"/>
      <c r="D22" s="39" t="s">
        <v>53</v>
      </c>
      <c r="E22" s="40">
        <v>43887</v>
      </c>
      <c r="F22" s="40">
        <v>43887</v>
      </c>
      <c r="G22" s="39">
        <v>2500</v>
      </c>
      <c r="H22" s="41"/>
      <c r="I22" s="39" t="s">
        <v>54</v>
      </c>
      <c r="J22" s="39"/>
      <c r="K22" s="39"/>
      <c r="L22" s="39" t="str">
        <f t="shared" si="2"/>
        <v>febrero</v>
      </c>
    </row>
    <row r="23" spans="1:12" ht="15" thickBot="1" x14ac:dyDescent="0.25">
      <c r="A23" s="37" t="s">
        <v>44</v>
      </c>
      <c r="B23" s="39"/>
      <c r="C23" s="39"/>
      <c r="D23" s="39" t="s">
        <v>53</v>
      </c>
      <c r="E23" s="40">
        <v>43887</v>
      </c>
      <c r="F23" s="40">
        <v>43887</v>
      </c>
      <c r="G23" s="41">
        <v>1450</v>
      </c>
      <c r="H23" s="39" t="s">
        <v>44</v>
      </c>
      <c r="I23" s="39" t="s">
        <v>54</v>
      </c>
      <c r="J23" s="39"/>
      <c r="K23" s="39"/>
      <c r="L23" s="39" t="str">
        <f t="shared" si="2"/>
        <v>febrero</v>
      </c>
    </row>
    <row r="24" spans="1:12" ht="15" thickBot="1" x14ac:dyDescent="0.25">
      <c r="A24" s="37" t="s">
        <v>44</v>
      </c>
      <c r="B24" s="39"/>
      <c r="C24" s="39"/>
      <c r="D24" s="39" t="s">
        <v>53</v>
      </c>
      <c r="E24" s="40">
        <v>43887</v>
      </c>
      <c r="F24" s="40">
        <v>43887</v>
      </c>
      <c r="G24" s="39" t="s">
        <v>44</v>
      </c>
      <c r="H24" s="41">
        <v>58.58</v>
      </c>
      <c r="I24" s="39" t="s">
        <v>54</v>
      </c>
      <c r="J24" s="39" t="s">
        <v>31</v>
      </c>
      <c r="K24" s="39"/>
      <c r="L24" s="39" t="str">
        <f t="shared" si="2"/>
        <v>febrero</v>
      </c>
    </row>
    <row r="25" spans="1:12" ht="15" thickBot="1" x14ac:dyDescent="0.25">
      <c r="A25" s="37" t="s">
        <v>44</v>
      </c>
      <c r="B25" s="39"/>
      <c r="C25" s="39"/>
      <c r="D25" s="39" t="s">
        <v>53</v>
      </c>
      <c r="E25" s="40">
        <v>43886</v>
      </c>
      <c r="F25" s="40">
        <v>43886</v>
      </c>
      <c r="G25" s="39" t="s">
        <v>44</v>
      </c>
      <c r="H25" s="41">
        <v>11.93</v>
      </c>
      <c r="I25" s="39" t="s">
        <v>54</v>
      </c>
      <c r="J25" s="39" t="s">
        <v>31</v>
      </c>
      <c r="K25" s="39"/>
      <c r="L25" s="39" t="str">
        <f t="shared" si="2"/>
        <v>febrero</v>
      </c>
    </row>
    <row r="26" spans="1:12" ht="15" thickBot="1" x14ac:dyDescent="0.25">
      <c r="A26" s="37" t="s">
        <v>44</v>
      </c>
      <c r="B26" s="39"/>
      <c r="C26" s="39"/>
      <c r="D26" s="39" t="s">
        <v>53</v>
      </c>
      <c r="E26" s="40">
        <v>43885</v>
      </c>
      <c r="F26" s="40">
        <v>43885</v>
      </c>
      <c r="G26" s="39" t="s">
        <v>44</v>
      </c>
      <c r="H26" s="41">
        <v>10</v>
      </c>
      <c r="I26" s="39" t="s">
        <v>54</v>
      </c>
      <c r="J26" s="39" t="s">
        <v>3</v>
      </c>
      <c r="K26" s="39"/>
      <c r="L26" s="39" t="str">
        <f t="shared" si="2"/>
        <v>febrero</v>
      </c>
    </row>
    <row r="27" spans="1:12" ht="15" thickBot="1" x14ac:dyDescent="0.25">
      <c r="A27" s="37" t="s">
        <v>44</v>
      </c>
      <c r="B27" s="39"/>
      <c r="C27" s="39"/>
      <c r="D27" s="39" t="s">
        <v>53</v>
      </c>
      <c r="E27" s="40">
        <v>43885</v>
      </c>
      <c r="F27" s="40">
        <v>43885</v>
      </c>
      <c r="G27" s="39" t="s">
        <v>44</v>
      </c>
      <c r="H27" s="41">
        <v>5.66</v>
      </c>
      <c r="I27" s="39" t="s">
        <v>54</v>
      </c>
      <c r="J27" s="39" t="s">
        <v>3</v>
      </c>
      <c r="K27" s="39"/>
      <c r="L27" s="39" t="str">
        <f t="shared" si="2"/>
        <v>febrero</v>
      </c>
    </row>
    <row r="28" spans="1:12" ht="15" thickBot="1" x14ac:dyDescent="0.25">
      <c r="A28" s="37" t="s">
        <v>44</v>
      </c>
      <c r="B28" s="39"/>
      <c r="C28" s="39"/>
      <c r="D28" s="39" t="s">
        <v>53</v>
      </c>
      <c r="E28" s="40">
        <v>43884</v>
      </c>
      <c r="F28" s="40">
        <v>43884</v>
      </c>
      <c r="G28" s="39" t="s">
        <v>44</v>
      </c>
      <c r="H28" s="41">
        <v>13</v>
      </c>
      <c r="I28" s="39" t="s">
        <v>54</v>
      </c>
      <c r="J28" s="39" t="s">
        <v>3</v>
      </c>
      <c r="K28" s="39"/>
      <c r="L28" s="39" t="str">
        <f t="shared" si="2"/>
        <v>febrero</v>
      </c>
    </row>
    <row r="29" spans="1:12" ht="15" thickBot="1" x14ac:dyDescent="0.25">
      <c r="A29" s="37" t="s">
        <v>44</v>
      </c>
      <c r="B29" s="39"/>
      <c r="C29" s="39"/>
      <c r="D29" s="39" t="s">
        <v>53</v>
      </c>
      <c r="E29" s="40">
        <v>43884</v>
      </c>
      <c r="F29" s="40">
        <v>43884</v>
      </c>
      <c r="G29" s="41"/>
      <c r="H29" s="41">
        <v>2129</v>
      </c>
      <c r="I29" s="39" t="s">
        <v>54</v>
      </c>
      <c r="J29" s="39" t="s">
        <v>25</v>
      </c>
      <c r="K29" s="39"/>
      <c r="L29" s="39" t="str">
        <f t="shared" si="2"/>
        <v>febrero</v>
      </c>
    </row>
    <row r="30" spans="1:12" ht="15" thickBot="1" x14ac:dyDescent="0.25">
      <c r="A30" s="37" t="s">
        <v>44</v>
      </c>
      <c r="B30" s="39"/>
      <c r="C30" s="39"/>
      <c r="D30" s="39" t="s">
        <v>53</v>
      </c>
      <c r="E30" s="40">
        <v>43883</v>
      </c>
      <c r="F30" s="40">
        <v>43883</v>
      </c>
      <c r="G30" s="41"/>
      <c r="H30" s="41">
        <v>780</v>
      </c>
      <c r="I30" s="39" t="s">
        <v>54</v>
      </c>
      <c r="J30" s="39" t="s">
        <v>5</v>
      </c>
      <c r="K30" s="39"/>
      <c r="L30" s="39" t="str">
        <f t="shared" si="2"/>
        <v>febrero</v>
      </c>
    </row>
    <row r="31" spans="1:12" ht="15" thickBot="1" x14ac:dyDescent="0.25">
      <c r="A31" s="37" t="s">
        <v>44</v>
      </c>
      <c r="B31" s="39"/>
      <c r="C31" s="39"/>
      <c r="D31" s="39" t="s">
        <v>53</v>
      </c>
      <c r="E31" s="40">
        <v>43882</v>
      </c>
      <c r="F31" s="40">
        <v>43882</v>
      </c>
      <c r="G31" s="41"/>
      <c r="H31" s="41">
        <v>1111.1400000000001</v>
      </c>
      <c r="I31" s="39" t="s">
        <v>54</v>
      </c>
      <c r="J31" s="39" t="s">
        <v>29</v>
      </c>
      <c r="K31" s="39"/>
      <c r="L31" s="39" t="str">
        <f t="shared" si="2"/>
        <v>febrero</v>
      </c>
    </row>
    <row r="32" spans="1:12" ht="15" thickBot="1" x14ac:dyDescent="0.25">
      <c r="A32" s="37" t="s">
        <v>44</v>
      </c>
      <c r="B32" s="39"/>
      <c r="C32" s="39"/>
      <c r="D32" s="39" t="s">
        <v>53</v>
      </c>
      <c r="E32" s="40">
        <v>43882</v>
      </c>
      <c r="F32" s="40">
        <v>43882</v>
      </c>
      <c r="G32" s="41"/>
      <c r="H32" s="41">
        <v>756</v>
      </c>
      <c r="I32" s="39" t="s">
        <v>54</v>
      </c>
      <c r="J32" s="39" t="s">
        <v>38</v>
      </c>
      <c r="K32" s="39"/>
      <c r="L32" s="39" t="str">
        <f t="shared" si="2"/>
        <v>febrero</v>
      </c>
    </row>
    <row r="33" spans="1:12" ht="15" thickBot="1" x14ac:dyDescent="0.25">
      <c r="A33" s="37" t="s">
        <v>44</v>
      </c>
      <c r="B33" s="39"/>
      <c r="C33" s="39"/>
      <c r="D33" s="39" t="s">
        <v>53</v>
      </c>
      <c r="E33" s="40">
        <v>43881</v>
      </c>
      <c r="F33" s="40">
        <v>43881</v>
      </c>
      <c r="G33" s="39" t="s">
        <v>44</v>
      </c>
      <c r="H33" s="41">
        <v>78.900000000000006</v>
      </c>
      <c r="I33" s="39" t="s">
        <v>54</v>
      </c>
      <c r="J33" s="39" t="s">
        <v>28</v>
      </c>
      <c r="K33" s="39"/>
      <c r="L33" s="39" t="str">
        <f t="shared" si="2"/>
        <v>febrero</v>
      </c>
    </row>
    <row r="34" spans="1:12" ht="15" thickBot="1" x14ac:dyDescent="0.25">
      <c r="A34" s="37" t="s">
        <v>44</v>
      </c>
      <c r="B34" s="39"/>
      <c r="C34" s="39"/>
      <c r="D34" s="39" t="s">
        <v>53</v>
      </c>
      <c r="E34" s="40">
        <v>43881</v>
      </c>
      <c r="F34" s="40">
        <v>43881</v>
      </c>
      <c r="G34" s="39" t="s">
        <v>44</v>
      </c>
      <c r="H34" s="41">
        <v>34.479999999999997</v>
      </c>
      <c r="I34" s="39" t="s">
        <v>54</v>
      </c>
      <c r="J34" s="39" t="s">
        <v>28</v>
      </c>
      <c r="K34" s="39"/>
      <c r="L34" s="39" t="str">
        <f t="shared" si="2"/>
        <v>febrero</v>
      </c>
    </row>
    <row r="35" spans="1:12" ht="15" thickBot="1" x14ac:dyDescent="0.25">
      <c r="A35" s="37" t="s">
        <v>44</v>
      </c>
      <c r="B35" s="39"/>
      <c r="C35" s="39"/>
      <c r="D35" s="39" t="s">
        <v>53</v>
      </c>
      <c r="E35" s="40">
        <v>43879</v>
      </c>
      <c r="F35" s="40">
        <v>43879</v>
      </c>
      <c r="G35" s="39" t="s">
        <v>44</v>
      </c>
      <c r="H35" s="41">
        <v>145</v>
      </c>
      <c r="I35" s="39" t="s">
        <v>54</v>
      </c>
      <c r="J35" s="39" t="s">
        <v>58</v>
      </c>
      <c r="K35" s="39"/>
      <c r="L35" s="39" t="str">
        <f t="shared" si="2"/>
        <v>febrero</v>
      </c>
    </row>
    <row r="36" spans="1:12" ht="15" thickBot="1" x14ac:dyDescent="0.25">
      <c r="A36" s="37" t="s">
        <v>44</v>
      </c>
      <c r="B36" s="39"/>
      <c r="C36" s="39"/>
      <c r="D36" s="39" t="s">
        <v>53</v>
      </c>
      <c r="E36" s="40">
        <v>43877</v>
      </c>
      <c r="F36" s="40">
        <v>43877</v>
      </c>
      <c r="G36" s="39" t="s">
        <v>44</v>
      </c>
      <c r="H36" s="41">
        <v>17.649999999999999</v>
      </c>
      <c r="I36" s="39" t="s">
        <v>54</v>
      </c>
      <c r="J36" s="39" t="s">
        <v>3</v>
      </c>
      <c r="K36" s="39"/>
      <c r="L36" s="39" t="str">
        <f t="shared" si="2"/>
        <v>febrero</v>
      </c>
    </row>
    <row r="37" spans="1:12" ht="15" thickBot="1" x14ac:dyDescent="0.25">
      <c r="A37" s="37" t="s">
        <v>44</v>
      </c>
      <c r="B37" s="39"/>
      <c r="C37" s="39"/>
      <c r="D37" s="39" t="s">
        <v>53</v>
      </c>
      <c r="E37" s="40">
        <v>43877</v>
      </c>
      <c r="F37" s="40">
        <v>43877</v>
      </c>
      <c r="G37" s="39">
        <v>2800</v>
      </c>
      <c r="H37" s="41"/>
      <c r="I37" s="39" t="s">
        <v>54</v>
      </c>
      <c r="J37" s="39"/>
      <c r="K37" s="39"/>
      <c r="L37" s="39" t="str">
        <f t="shared" si="2"/>
        <v>febrero</v>
      </c>
    </row>
    <row r="38" spans="1:12" ht="15" thickBot="1" x14ac:dyDescent="0.25">
      <c r="A38" s="37" t="s">
        <v>44</v>
      </c>
      <c r="B38" s="39"/>
      <c r="C38" s="39"/>
      <c r="D38" s="39" t="s">
        <v>53</v>
      </c>
      <c r="E38" s="40">
        <v>40206</v>
      </c>
      <c r="F38" s="40">
        <v>43843</v>
      </c>
      <c r="G38" s="39">
        <v>2200</v>
      </c>
      <c r="H38" s="41"/>
      <c r="I38" s="39" t="s">
        <v>54</v>
      </c>
      <c r="J38" s="39"/>
      <c r="K38" s="39"/>
      <c r="L38" s="39" t="str">
        <f t="shared" si="2"/>
        <v>enero</v>
      </c>
    </row>
    <row r="39" spans="1:12" ht="15" thickBot="1" x14ac:dyDescent="0.25">
      <c r="A39" s="37" t="s">
        <v>44</v>
      </c>
      <c r="B39" s="39"/>
      <c r="C39" s="39"/>
      <c r="D39" s="39" t="s">
        <v>53</v>
      </c>
      <c r="E39" s="40">
        <v>40206</v>
      </c>
      <c r="F39" s="40">
        <v>43844</v>
      </c>
      <c r="G39" s="39">
        <v>1250</v>
      </c>
      <c r="H39" s="41"/>
      <c r="I39" s="39" t="s">
        <v>54</v>
      </c>
      <c r="J39" s="39"/>
      <c r="K39" s="39"/>
      <c r="L39" s="39" t="str">
        <f t="shared" si="2"/>
        <v>enero</v>
      </c>
    </row>
    <row r="40" spans="1:12" ht="15" thickBot="1" x14ac:dyDescent="0.25">
      <c r="A40" s="37" t="s">
        <v>44</v>
      </c>
      <c r="B40" s="39"/>
      <c r="C40" s="39"/>
      <c r="D40" s="39" t="s">
        <v>53</v>
      </c>
      <c r="E40" s="40">
        <v>40204</v>
      </c>
      <c r="F40" s="40">
        <v>43845</v>
      </c>
      <c r="G40" s="41">
        <v>1080</v>
      </c>
      <c r="H40" s="39"/>
      <c r="I40" s="39" t="s">
        <v>54</v>
      </c>
      <c r="J40" s="39"/>
      <c r="K40" s="39"/>
      <c r="L40" s="39" t="str">
        <f t="shared" si="2"/>
        <v>enero</v>
      </c>
    </row>
    <row r="41" spans="1:12" ht="15" thickBot="1" x14ac:dyDescent="0.25">
      <c r="A41" s="37" t="s">
        <v>44</v>
      </c>
      <c r="B41" s="39"/>
      <c r="C41" s="39"/>
      <c r="D41" s="39" t="s">
        <v>53</v>
      </c>
      <c r="E41" s="40">
        <v>40204</v>
      </c>
      <c r="F41" s="40">
        <v>43846</v>
      </c>
      <c r="G41" s="39" t="s">
        <v>44</v>
      </c>
      <c r="H41" s="41">
        <v>9.99</v>
      </c>
      <c r="I41" s="39" t="s">
        <v>54</v>
      </c>
      <c r="J41" s="39" t="s">
        <v>28</v>
      </c>
      <c r="K41" s="39"/>
      <c r="L41" s="39" t="str">
        <f t="shared" si="2"/>
        <v>enero</v>
      </c>
    </row>
    <row r="42" spans="1:12" ht="15" thickBot="1" x14ac:dyDescent="0.25">
      <c r="A42" s="37" t="s">
        <v>44</v>
      </c>
      <c r="B42" s="39"/>
      <c r="C42" s="39"/>
      <c r="D42" s="39" t="s">
        <v>53</v>
      </c>
      <c r="E42" s="40">
        <v>40204</v>
      </c>
      <c r="F42" s="40">
        <v>43847</v>
      </c>
      <c r="G42" s="39" t="s">
        <v>44</v>
      </c>
      <c r="H42" s="41">
        <v>3420</v>
      </c>
      <c r="I42" s="39" t="s">
        <v>54</v>
      </c>
      <c r="J42" s="39" t="s">
        <v>25</v>
      </c>
      <c r="K42" s="39"/>
      <c r="L42" s="39" t="str">
        <f t="shared" si="2"/>
        <v>enero</v>
      </c>
    </row>
    <row r="43" spans="1:12" ht="15" thickBot="1" x14ac:dyDescent="0.25">
      <c r="A43" s="37" t="s">
        <v>44</v>
      </c>
      <c r="B43" s="39"/>
      <c r="C43" s="39"/>
      <c r="D43" s="39" t="s">
        <v>53</v>
      </c>
      <c r="E43" s="40">
        <v>40204</v>
      </c>
      <c r="F43" s="40">
        <v>43850</v>
      </c>
      <c r="G43" s="39" t="s">
        <v>44</v>
      </c>
      <c r="H43" s="41">
        <v>720</v>
      </c>
      <c r="I43" s="39" t="s">
        <v>54</v>
      </c>
      <c r="J43" s="39" t="s">
        <v>5</v>
      </c>
      <c r="K43" s="39"/>
      <c r="L43" s="39" t="str">
        <f t="shared" si="2"/>
        <v>enero</v>
      </c>
    </row>
    <row r="44" spans="1:12" ht="15" thickBot="1" x14ac:dyDescent="0.25">
      <c r="A44" s="37" t="s">
        <v>44</v>
      </c>
      <c r="B44" s="39"/>
      <c r="C44" s="39"/>
      <c r="D44" s="39" t="s">
        <v>53</v>
      </c>
      <c r="E44" s="40">
        <v>40203</v>
      </c>
      <c r="F44" s="40">
        <v>43850</v>
      </c>
      <c r="G44" s="39" t="s">
        <v>44</v>
      </c>
      <c r="H44" s="41">
        <v>9</v>
      </c>
      <c r="I44" s="39" t="s">
        <v>54</v>
      </c>
      <c r="J44" s="39" t="s">
        <v>28</v>
      </c>
      <c r="K44" s="39"/>
      <c r="L44" s="39" t="str">
        <f t="shared" si="2"/>
        <v>enero</v>
      </c>
    </row>
    <row r="45" spans="1:12" ht="15" thickBot="1" x14ac:dyDescent="0.25">
      <c r="A45" s="37" t="s">
        <v>44</v>
      </c>
      <c r="B45" s="39"/>
      <c r="C45" s="39"/>
      <c r="D45" s="39" t="s">
        <v>53</v>
      </c>
      <c r="E45" s="40">
        <v>40202</v>
      </c>
      <c r="F45" s="40">
        <v>43850</v>
      </c>
      <c r="G45" s="39" t="s">
        <v>44</v>
      </c>
      <c r="H45" s="41">
        <v>150</v>
      </c>
      <c r="I45" s="39" t="s">
        <v>54</v>
      </c>
      <c r="J45" s="39" t="s">
        <v>31</v>
      </c>
      <c r="K45" s="39"/>
      <c r="L45" s="39" t="str">
        <f t="shared" si="2"/>
        <v>enero</v>
      </c>
    </row>
    <row r="46" spans="1:12" ht="15" thickBot="1" x14ac:dyDescent="0.25">
      <c r="A46" s="37" t="s">
        <v>44</v>
      </c>
      <c r="B46" s="39"/>
      <c r="C46" s="39"/>
      <c r="D46" s="39" t="s">
        <v>53</v>
      </c>
      <c r="E46" s="40">
        <v>40202</v>
      </c>
      <c r="F46" s="40">
        <v>43851</v>
      </c>
      <c r="G46" s="39" t="s">
        <v>44</v>
      </c>
      <c r="H46" s="41">
        <v>450</v>
      </c>
      <c r="I46" s="39" t="s">
        <v>54</v>
      </c>
      <c r="J46" s="39" t="s">
        <v>38</v>
      </c>
      <c r="K46" s="39"/>
      <c r="L46" s="39" t="str">
        <f t="shared" si="2"/>
        <v>enero</v>
      </c>
    </row>
    <row r="47" spans="1:12" ht="15" thickBot="1" x14ac:dyDescent="0.25">
      <c r="A47" s="37" t="s">
        <v>44</v>
      </c>
      <c r="B47" s="39"/>
      <c r="C47" s="39"/>
      <c r="D47" s="39" t="s">
        <v>53</v>
      </c>
      <c r="E47" s="40">
        <v>40201</v>
      </c>
      <c r="F47" s="40">
        <v>43852</v>
      </c>
      <c r="G47" s="39" t="s">
        <v>44</v>
      </c>
      <c r="H47" s="41">
        <v>10</v>
      </c>
      <c r="I47" s="39" t="s">
        <v>54</v>
      </c>
      <c r="J47" s="39" t="s">
        <v>3</v>
      </c>
      <c r="K47" s="39"/>
      <c r="L47" s="39" t="str">
        <f t="shared" si="2"/>
        <v>enero</v>
      </c>
    </row>
    <row r="48" spans="1:12" ht="15" thickBot="1" x14ac:dyDescent="0.25">
      <c r="A48" s="37" t="s">
        <v>44</v>
      </c>
      <c r="B48" s="39"/>
      <c r="C48" s="39"/>
      <c r="D48" s="39" t="s">
        <v>53</v>
      </c>
      <c r="E48" s="40">
        <v>40201</v>
      </c>
      <c r="F48" s="40">
        <v>43853</v>
      </c>
      <c r="G48" s="39" t="s">
        <v>44</v>
      </c>
      <c r="H48" s="41">
        <v>12</v>
      </c>
      <c r="I48" s="39" t="s">
        <v>54</v>
      </c>
      <c r="J48" s="39" t="s">
        <v>3</v>
      </c>
      <c r="K48" s="39"/>
      <c r="L48" s="39" t="str">
        <f t="shared" si="2"/>
        <v>enero</v>
      </c>
    </row>
    <row r="49" spans="1:12" ht="15" thickBot="1" x14ac:dyDescent="0.25">
      <c r="A49" s="37" t="s">
        <v>44</v>
      </c>
      <c r="B49" s="39"/>
      <c r="C49" s="39"/>
      <c r="D49" s="39" t="s">
        <v>53</v>
      </c>
      <c r="E49" s="40">
        <v>40200</v>
      </c>
      <c r="F49" s="40">
        <v>43854</v>
      </c>
      <c r="G49" s="41">
        <v>1500</v>
      </c>
      <c r="H49" s="39" t="s">
        <v>44</v>
      </c>
      <c r="I49" s="39" t="s">
        <v>54</v>
      </c>
      <c r="J49" s="39"/>
      <c r="K49" s="39"/>
      <c r="L49" s="39" t="str">
        <f t="shared" si="2"/>
        <v>enero</v>
      </c>
    </row>
    <row r="50" spans="1:12" ht="15" thickBot="1" x14ac:dyDescent="0.25">
      <c r="A50" s="37" t="s">
        <v>44</v>
      </c>
      <c r="B50" s="39"/>
      <c r="C50" s="39"/>
      <c r="D50" s="39" t="s">
        <v>53</v>
      </c>
      <c r="E50" s="40">
        <v>40199</v>
      </c>
      <c r="F50" s="40">
        <v>43855</v>
      </c>
      <c r="G50" s="39" t="s">
        <v>44</v>
      </c>
      <c r="H50" s="41">
        <v>1200.94</v>
      </c>
      <c r="I50" s="39" t="s">
        <v>54</v>
      </c>
      <c r="J50" s="39" t="s">
        <v>29</v>
      </c>
      <c r="K50" s="39"/>
      <c r="L50" s="39" t="str">
        <f t="shared" si="2"/>
        <v>enero</v>
      </c>
    </row>
    <row r="51" spans="1:12" ht="15" thickBot="1" x14ac:dyDescent="0.25">
      <c r="A51" s="37" t="s">
        <v>44</v>
      </c>
      <c r="B51" s="39"/>
      <c r="C51" s="39"/>
      <c r="D51" s="39" t="s">
        <v>53</v>
      </c>
      <c r="E51" s="40">
        <v>40199</v>
      </c>
      <c r="F51" s="40">
        <v>43856</v>
      </c>
      <c r="G51" s="39" t="s">
        <v>44</v>
      </c>
      <c r="H51" s="41">
        <v>162.35</v>
      </c>
      <c r="I51" s="39" t="s">
        <v>54</v>
      </c>
      <c r="J51" s="39" t="s">
        <v>38</v>
      </c>
      <c r="K51" s="39"/>
      <c r="L51" s="39" t="str">
        <f t="shared" si="2"/>
        <v>enero</v>
      </c>
    </row>
    <row r="52" spans="1:12" ht="15" thickBot="1" x14ac:dyDescent="0.25">
      <c r="A52" s="37" t="s">
        <v>44</v>
      </c>
      <c r="B52" s="39"/>
      <c r="C52" s="39"/>
      <c r="D52" s="39" t="s">
        <v>53</v>
      </c>
      <c r="E52" s="40">
        <v>40198</v>
      </c>
      <c r="F52" s="40">
        <v>43857</v>
      </c>
      <c r="G52" s="39" t="s">
        <v>44</v>
      </c>
      <c r="H52" s="41">
        <v>406.23</v>
      </c>
      <c r="I52" s="39" t="s">
        <v>54</v>
      </c>
      <c r="J52" s="39" t="s">
        <v>58</v>
      </c>
      <c r="K52" s="39"/>
      <c r="L52" s="39" t="str">
        <f t="shared" si="2"/>
        <v>enero</v>
      </c>
    </row>
    <row r="53" spans="1:12" ht="15" thickBot="1" x14ac:dyDescent="0.25">
      <c r="A53" s="37" t="s">
        <v>44</v>
      </c>
      <c r="B53" s="39"/>
      <c r="C53" s="39"/>
      <c r="D53" s="39" t="s">
        <v>53</v>
      </c>
      <c r="E53" s="40">
        <v>40198</v>
      </c>
      <c r="F53" s="40">
        <v>43858</v>
      </c>
      <c r="G53" s="39" t="s">
        <v>44</v>
      </c>
      <c r="H53" s="41">
        <v>145</v>
      </c>
      <c r="I53" s="39" t="s">
        <v>54</v>
      </c>
      <c r="J53" s="39" t="s">
        <v>43</v>
      </c>
      <c r="K53" s="39"/>
      <c r="L53" s="39" t="str">
        <f t="shared" si="2"/>
        <v>enero</v>
      </c>
    </row>
    <row r="54" spans="1:12" ht="15" thickBot="1" x14ac:dyDescent="0.25">
      <c r="A54" s="37" t="s">
        <v>44</v>
      </c>
      <c r="B54" s="39"/>
      <c r="C54" s="39"/>
      <c r="D54" s="39" t="s">
        <v>53</v>
      </c>
      <c r="E54" s="40">
        <v>40196</v>
      </c>
      <c r="F54" s="40">
        <v>43859</v>
      </c>
      <c r="G54" s="39" t="s">
        <v>44</v>
      </c>
      <c r="H54" s="41">
        <v>67.37</v>
      </c>
      <c r="I54" s="39" t="s">
        <v>54</v>
      </c>
      <c r="J54" s="39" t="s">
        <v>3</v>
      </c>
      <c r="K54" s="39"/>
      <c r="L54" s="39" t="str">
        <f t="shared" si="2"/>
        <v>enero</v>
      </c>
    </row>
    <row r="55" spans="1:12" ht="15" thickBot="1" x14ac:dyDescent="0.25">
      <c r="A55" s="37" t="s">
        <v>44</v>
      </c>
      <c r="B55" s="39"/>
      <c r="C55" s="39"/>
      <c r="D55" s="39" t="s">
        <v>53</v>
      </c>
      <c r="E55" s="40">
        <v>40194</v>
      </c>
      <c r="F55" s="40">
        <v>43860</v>
      </c>
      <c r="G55" s="39" t="s">
        <v>44</v>
      </c>
      <c r="H55" s="41">
        <v>12</v>
      </c>
      <c r="I55" s="39" t="s">
        <v>54</v>
      </c>
      <c r="J55" s="39" t="s">
        <v>3</v>
      </c>
      <c r="K55" s="39"/>
      <c r="L55" s="39" t="str">
        <f t="shared" si="2"/>
        <v>enero</v>
      </c>
    </row>
    <row r="56" spans="1:12" x14ac:dyDescent="0.2">
      <c r="B56" s="42"/>
      <c r="C56" s="42"/>
      <c r="D56" s="42" t="s">
        <v>44</v>
      </c>
      <c r="E56" s="42" t="s">
        <v>44</v>
      </c>
      <c r="F56" s="42" t="s">
        <v>44</v>
      </c>
      <c r="G56" s="42" t="s">
        <v>44</v>
      </c>
      <c r="H56" s="42" t="s">
        <v>44</v>
      </c>
      <c r="I56" s="42" t="s">
        <v>44</v>
      </c>
      <c r="J56" s="42" t="s">
        <v>44</v>
      </c>
      <c r="K56" s="42" t="s">
        <v>44</v>
      </c>
      <c r="L56" s="42"/>
    </row>
  </sheetData>
  <phoneticPr fontId="15" type="noConversion"/>
  <dataValidations disablePrompts="1" count="1">
    <dataValidation type="list" allowBlank="1" showInputMessage="1" showErrorMessage="1" sqref="JG65539:JG68034 TC65539:TC68034 ACY65539:ACY68034 AMU65539:AMU68034 AWQ65539:AWQ68034 BGM65539:BGM68034 BQI65539:BQI68034 CAE65539:CAE68034 CKA65539:CKA68034 CTW65539:CTW68034 DDS65539:DDS68034 DNO65539:DNO68034 DXK65539:DXK68034 EHG65539:EHG68034 ERC65539:ERC68034 FAY65539:FAY68034 FKU65539:FKU68034 FUQ65539:FUQ68034 GEM65539:GEM68034 GOI65539:GOI68034 GYE65539:GYE68034 HIA65539:HIA68034 HRW65539:HRW68034 IBS65539:IBS68034 ILO65539:ILO68034 IVK65539:IVK68034 JFG65539:JFG68034 JPC65539:JPC68034 JYY65539:JYY68034 KIU65539:KIU68034 KSQ65539:KSQ68034 LCM65539:LCM68034 LMI65539:LMI68034 LWE65539:LWE68034 MGA65539:MGA68034 MPW65539:MPW68034 MZS65539:MZS68034 NJO65539:NJO68034 NTK65539:NTK68034 ODG65539:ODG68034 ONC65539:ONC68034 OWY65539:OWY68034 PGU65539:PGU68034 PQQ65539:PQQ68034 QAM65539:QAM68034 QKI65539:QKI68034 QUE65539:QUE68034 REA65539:REA68034 RNW65539:RNW68034 RXS65539:RXS68034 SHO65539:SHO68034 SRK65539:SRK68034 TBG65539:TBG68034 TLC65539:TLC68034 TUY65539:TUY68034 UEU65539:UEU68034 UOQ65539:UOQ68034 UYM65539:UYM68034 VII65539:VII68034 VSE65539:VSE68034 WCA65539:WCA68034 WLW65539:WLW68034 WVS65539:WVS68034 JG131075:JG133570 TC131075:TC133570 ACY131075:ACY133570 AMU131075:AMU133570 AWQ131075:AWQ133570 BGM131075:BGM133570 BQI131075:BQI133570 CAE131075:CAE133570 CKA131075:CKA133570 CTW131075:CTW133570 DDS131075:DDS133570 DNO131075:DNO133570 DXK131075:DXK133570 EHG131075:EHG133570 ERC131075:ERC133570 FAY131075:FAY133570 FKU131075:FKU133570 FUQ131075:FUQ133570 GEM131075:GEM133570 GOI131075:GOI133570 GYE131075:GYE133570 HIA131075:HIA133570 HRW131075:HRW133570 IBS131075:IBS133570 ILO131075:ILO133570 IVK131075:IVK133570 JFG131075:JFG133570 JPC131075:JPC133570 JYY131075:JYY133570 KIU131075:KIU133570 KSQ131075:KSQ133570 LCM131075:LCM133570 LMI131075:LMI133570 LWE131075:LWE133570 MGA131075:MGA133570 MPW131075:MPW133570 MZS131075:MZS133570 NJO131075:NJO133570 NTK131075:NTK133570 ODG131075:ODG133570 ONC131075:ONC133570 OWY131075:OWY133570 PGU131075:PGU133570 PQQ131075:PQQ133570 QAM131075:QAM133570 QKI131075:QKI133570 QUE131075:QUE133570 REA131075:REA133570 RNW131075:RNW133570 RXS131075:RXS133570 SHO131075:SHO133570 SRK131075:SRK133570 TBG131075:TBG133570 TLC131075:TLC133570 TUY131075:TUY133570 UEU131075:UEU133570 UOQ131075:UOQ133570 UYM131075:UYM133570 VII131075:VII133570 VSE131075:VSE133570 WCA131075:WCA133570 WLW131075:WLW133570 WVS131075:WVS133570 JG196611:JG199106 TC196611:TC199106 ACY196611:ACY199106 AMU196611:AMU199106 AWQ196611:AWQ199106 BGM196611:BGM199106 BQI196611:BQI199106 CAE196611:CAE199106 CKA196611:CKA199106 CTW196611:CTW199106 DDS196611:DDS199106 DNO196611:DNO199106 DXK196611:DXK199106 EHG196611:EHG199106 ERC196611:ERC199106 FAY196611:FAY199106 FKU196611:FKU199106 FUQ196611:FUQ199106 GEM196611:GEM199106 GOI196611:GOI199106 GYE196611:GYE199106 HIA196611:HIA199106 HRW196611:HRW199106 IBS196611:IBS199106 ILO196611:ILO199106 IVK196611:IVK199106 JFG196611:JFG199106 JPC196611:JPC199106 JYY196611:JYY199106 KIU196611:KIU199106 KSQ196611:KSQ199106 LCM196611:LCM199106 LMI196611:LMI199106 LWE196611:LWE199106 MGA196611:MGA199106 MPW196611:MPW199106 MZS196611:MZS199106 NJO196611:NJO199106 NTK196611:NTK199106 ODG196611:ODG199106 ONC196611:ONC199106 OWY196611:OWY199106 PGU196611:PGU199106 PQQ196611:PQQ199106 QAM196611:QAM199106 QKI196611:QKI199106 QUE196611:QUE199106 REA196611:REA199106 RNW196611:RNW199106 RXS196611:RXS199106 SHO196611:SHO199106 SRK196611:SRK199106 TBG196611:TBG199106 TLC196611:TLC199106 TUY196611:TUY199106 UEU196611:UEU199106 UOQ196611:UOQ199106 UYM196611:UYM199106 VII196611:VII199106 VSE196611:VSE199106 WCA196611:WCA199106 WLW196611:WLW199106 WVS196611:WVS199106 JG262147:JG264642 TC262147:TC264642 ACY262147:ACY264642 AMU262147:AMU264642 AWQ262147:AWQ264642 BGM262147:BGM264642 BQI262147:BQI264642 CAE262147:CAE264642 CKA262147:CKA264642 CTW262147:CTW264642 DDS262147:DDS264642 DNO262147:DNO264642 DXK262147:DXK264642 EHG262147:EHG264642 ERC262147:ERC264642 FAY262147:FAY264642 FKU262147:FKU264642 FUQ262147:FUQ264642 GEM262147:GEM264642 GOI262147:GOI264642 GYE262147:GYE264642 HIA262147:HIA264642 HRW262147:HRW264642 IBS262147:IBS264642 ILO262147:ILO264642 IVK262147:IVK264642 JFG262147:JFG264642 JPC262147:JPC264642 JYY262147:JYY264642 KIU262147:KIU264642 KSQ262147:KSQ264642 LCM262147:LCM264642 LMI262147:LMI264642 LWE262147:LWE264642 MGA262147:MGA264642 MPW262147:MPW264642 MZS262147:MZS264642 NJO262147:NJO264642 NTK262147:NTK264642 ODG262147:ODG264642 ONC262147:ONC264642 OWY262147:OWY264642 PGU262147:PGU264642 PQQ262147:PQQ264642 QAM262147:QAM264642 QKI262147:QKI264642 QUE262147:QUE264642 REA262147:REA264642 RNW262147:RNW264642 RXS262147:RXS264642 SHO262147:SHO264642 SRK262147:SRK264642 TBG262147:TBG264642 TLC262147:TLC264642 TUY262147:TUY264642 UEU262147:UEU264642 UOQ262147:UOQ264642 UYM262147:UYM264642 VII262147:VII264642 VSE262147:VSE264642 WCA262147:WCA264642 WLW262147:WLW264642 WVS262147:WVS264642 JG327683:JG330178 TC327683:TC330178 ACY327683:ACY330178 AMU327683:AMU330178 AWQ327683:AWQ330178 BGM327683:BGM330178 BQI327683:BQI330178 CAE327683:CAE330178 CKA327683:CKA330178 CTW327683:CTW330178 DDS327683:DDS330178 DNO327683:DNO330178 DXK327683:DXK330178 EHG327683:EHG330178 ERC327683:ERC330178 FAY327683:FAY330178 FKU327683:FKU330178 FUQ327683:FUQ330178 GEM327683:GEM330178 GOI327683:GOI330178 GYE327683:GYE330178 HIA327683:HIA330178 HRW327683:HRW330178 IBS327683:IBS330178 ILO327683:ILO330178 IVK327683:IVK330178 JFG327683:JFG330178 JPC327683:JPC330178 JYY327683:JYY330178 KIU327683:KIU330178 KSQ327683:KSQ330178 LCM327683:LCM330178 LMI327683:LMI330178 LWE327683:LWE330178 MGA327683:MGA330178 MPW327683:MPW330178 MZS327683:MZS330178 NJO327683:NJO330178 NTK327683:NTK330178 ODG327683:ODG330178 ONC327683:ONC330178 OWY327683:OWY330178 PGU327683:PGU330178 PQQ327683:PQQ330178 QAM327683:QAM330178 QKI327683:QKI330178 QUE327683:QUE330178 REA327683:REA330178 RNW327683:RNW330178 RXS327683:RXS330178 SHO327683:SHO330178 SRK327683:SRK330178 TBG327683:TBG330178 TLC327683:TLC330178 TUY327683:TUY330178 UEU327683:UEU330178 UOQ327683:UOQ330178 UYM327683:UYM330178 VII327683:VII330178 VSE327683:VSE330178 WCA327683:WCA330178 WLW327683:WLW330178 WVS327683:WVS330178 JG393219:JG395714 TC393219:TC395714 ACY393219:ACY395714 AMU393219:AMU395714 AWQ393219:AWQ395714 BGM393219:BGM395714 BQI393219:BQI395714 CAE393219:CAE395714 CKA393219:CKA395714 CTW393219:CTW395714 DDS393219:DDS395714 DNO393219:DNO395714 DXK393219:DXK395714 EHG393219:EHG395714 ERC393219:ERC395714 FAY393219:FAY395714 FKU393219:FKU395714 FUQ393219:FUQ395714 GEM393219:GEM395714 GOI393219:GOI395714 GYE393219:GYE395714 HIA393219:HIA395714 HRW393219:HRW395714 IBS393219:IBS395714 ILO393219:ILO395714 IVK393219:IVK395714 JFG393219:JFG395714 JPC393219:JPC395714 JYY393219:JYY395714 KIU393219:KIU395714 KSQ393219:KSQ395714 LCM393219:LCM395714 LMI393219:LMI395714 LWE393219:LWE395714 MGA393219:MGA395714 MPW393219:MPW395714 MZS393219:MZS395714 NJO393219:NJO395714 NTK393219:NTK395714 ODG393219:ODG395714 ONC393219:ONC395714 OWY393219:OWY395714 PGU393219:PGU395714 PQQ393219:PQQ395714 QAM393219:QAM395714 QKI393219:QKI395714 QUE393219:QUE395714 REA393219:REA395714 RNW393219:RNW395714 RXS393219:RXS395714 SHO393219:SHO395714 SRK393219:SRK395714 TBG393219:TBG395714 TLC393219:TLC395714 TUY393219:TUY395714 UEU393219:UEU395714 UOQ393219:UOQ395714 UYM393219:UYM395714 VII393219:VII395714 VSE393219:VSE395714 WCA393219:WCA395714 WLW393219:WLW395714 WVS393219:WVS395714 JG458755:JG461250 TC458755:TC461250 ACY458755:ACY461250 AMU458755:AMU461250 AWQ458755:AWQ461250 BGM458755:BGM461250 BQI458755:BQI461250 CAE458755:CAE461250 CKA458755:CKA461250 CTW458755:CTW461250 DDS458755:DDS461250 DNO458755:DNO461250 DXK458755:DXK461250 EHG458755:EHG461250 ERC458755:ERC461250 FAY458755:FAY461250 FKU458755:FKU461250 FUQ458755:FUQ461250 GEM458755:GEM461250 GOI458755:GOI461250 GYE458755:GYE461250 HIA458755:HIA461250 HRW458755:HRW461250 IBS458755:IBS461250 ILO458755:ILO461250 IVK458755:IVK461250 JFG458755:JFG461250 JPC458755:JPC461250 JYY458755:JYY461250 KIU458755:KIU461250 KSQ458755:KSQ461250 LCM458755:LCM461250 LMI458755:LMI461250 LWE458755:LWE461250 MGA458755:MGA461250 MPW458755:MPW461250 MZS458755:MZS461250 NJO458755:NJO461250 NTK458755:NTK461250 ODG458755:ODG461250 ONC458755:ONC461250 OWY458755:OWY461250 PGU458755:PGU461250 PQQ458755:PQQ461250 QAM458755:QAM461250 QKI458755:QKI461250 QUE458755:QUE461250 REA458755:REA461250 RNW458755:RNW461250 RXS458755:RXS461250 SHO458755:SHO461250 SRK458755:SRK461250 TBG458755:TBG461250 TLC458755:TLC461250 TUY458755:TUY461250 UEU458755:UEU461250 UOQ458755:UOQ461250 UYM458755:UYM461250 VII458755:VII461250 VSE458755:VSE461250 WCA458755:WCA461250 WLW458755:WLW461250 WVS458755:WVS461250 JG524291:JG526786 TC524291:TC526786 ACY524291:ACY526786 AMU524291:AMU526786 AWQ524291:AWQ526786 BGM524291:BGM526786 BQI524291:BQI526786 CAE524291:CAE526786 CKA524291:CKA526786 CTW524291:CTW526786 DDS524291:DDS526786 DNO524291:DNO526786 DXK524291:DXK526786 EHG524291:EHG526786 ERC524291:ERC526786 FAY524291:FAY526786 FKU524291:FKU526786 FUQ524291:FUQ526786 GEM524291:GEM526786 GOI524291:GOI526786 GYE524291:GYE526786 HIA524291:HIA526786 HRW524291:HRW526786 IBS524291:IBS526786 ILO524291:ILO526786 IVK524291:IVK526786 JFG524291:JFG526786 JPC524291:JPC526786 JYY524291:JYY526786 KIU524291:KIU526786 KSQ524291:KSQ526786 LCM524291:LCM526786 LMI524291:LMI526786 LWE524291:LWE526786 MGA524291:MGA526786 MPW524291:MPW526786 MZS524291:MZS526786 NJO524291:NJO526786 NTK524291:NTK526786 ODG524291:ODG526786 ONC524291:ONC526786 OWY524291:OWY526786 PGU524291:PGU526786 PQQ524291:PQQ526786 QAM524291:QAM526786 QKI524291:QKI526786 QUE524291:QUE526786 REA524291:REA526786 RNW524291:RNW526786 RXS524291:RXS526786 SHO524291:SHO526786 SRK524291:SRK526786 TBG524291:TBG526786 TLC524291:TLC526786 TUY524291:TUY526786 UEU524291:UEU526786 UOQ524291:UOQ526786 UYM524291:UYM526786 VII524291:VII526786 VSE524291:VSE526786 WCA524291:WCA526786 WLW524291:WLW526786 WVS524291:WVS526786 JG589827:JG592322 TC589827:TC592322 ACY589827:ACY592322 AMU589827:AMU592322 AWQ589827:AWQ592322 BGM589827:BGM592322 BQI589827:BQI592322 CAE589827:CAE592322 CKA589827:CKA592322 CTW589827:CTW592322 DDS589827:DDS592322 DNO589827:DNO592322 DXK589827:DXK592322 EHG589827:EHG592322 ERC589827:ERC592322 FAY589827:FAY592322 FKU589827:FKU592322 FUQ589827:FUQ592322 GEM589827:GEM592322 GOI589827:GOI592322 GYE589827:GYE592322 HIA589827:HIA592322 HRW589827:HRW592322 IBS589827:IBS592322 ILO589827:ILO592322 IVK589827:IVK592322 JFG589827:JFG592322 JPC589827:JPC592322 JYY589827:JYY592322 KIU589827:KIU592322 KSQ589827:KSQ592322 LCM589827:LCM592322 LMI589827:LMI592322 LWE589827:LWE592322 MGA589827:MGA592322 MPW589827:MPW592322 MZS589827:MZS592322 NJO589827:NJO592322 NTK589827:NTK592322 ODG589827:ODG592322 ONC589827:ONC592322 OWY589827:OWY592322 PGU589827:PGU592322 PQQ589827:PQQ592322 QAM589827:QAM592322 QKI589827:QKI592322 QUE589827:QUE592322 REA589827:REA592322 RNW589827:RNW592322 RXS589827:RXS592322 SHO589827:SHO592322 SRK589827:SRK592322 TBG589827:TBG592322 TLC589827:TLC592322 TUY589827:TUY592322 UEU589827:UEU592322 UOQ589827:UOQ592322 UYM589827:UYM592322 VII589827:VII592322 VSE589827:VSE592322 WCA589827:WCA592322 WLW589827:WLW592322 WVS589827:WVS592322 JG655363:JG657858 TC655363:TC657858 ACY655363:ACY657858 AMU655363:AMU657858 AWQ655363:AWQ657858 BGM655363:BGM657858 BQI655363:BQI657858 CAE655363:CAE657858 CKA655363:CKA657858 CTW655363:CTW657858 DDS655363:DDS657858 DNO655363:DNO657858 DXK655363:DXK657858 EHG655363:EHG657858 ERC655363:ERC657858 FAY655363:FAY657858 FKU655363:FKU657858 FUQ655363:FUQ657858 GEM655363:GEM657858 GOI655363:GOI657858 GYE655363:GYE657858 HIA655363:HIA657858 HRW655363:HRW657858 IBS655363:IBS657858 ILO655363:ILO657858 IVK655363:IVK657858 JFG655363:JFG657858 JPC655363:JPC657858 JYY655363:JYY657858 KIU655363:KIU657858 KSQ655363:KSQ657858 LCM655363:LCM657858 LMI655363:LMI657858 LWE655363:LWE657858 MGA655363:MGA657858 MPW655363:MPW657858 MZS655363:MZS657858 NJO655363:NJO657858 NTK655363:NTK657858 ODG655363:ODG657858 ONC655363:ONC657858 OWY655363:OWY657858 PGU655363:PGU657858 PQQ655363:PQQ657858 QAM655363:QAM657858 QKI655363:QKI657858 QUE655363:QUE657858 REA655363:REA657858 RNW655363:RNW657858 RXS655363:RXS657858 SHO655363:SHO657858 SRK655363:SRK657858 TBG655363:TBG657858 TLC655363:TLC657858 TUY655363:TUY657858 UEU655363:UEU657858 UOQ655363:UOQ657858 UYM655363:UYM657858 VII655363:VII657858 VSE655363:VSE657858 WCA655363:WCA657858 WLW655363:WLW657858 WVS655363:WVS657858 JG720899:JG723394 TC720899:TC723394 ACY720899:ACY723394 AMU720899:AMU723394 AWQ720899:AWQ723394 BGM720899:BGM723394 BQI720899:BQI723394 CAE720899:CAE723394 CKA720899:CKA723394 CTW720899:CTW723394 DDS720899:DDS723394 DNO720899:DNO723394 DXK720899:DXK723394 EHG720899:EHG723394 ERC720899:ERC723394 FAY720899:FAY723394 FKU720899:FKU723394 FUQ720899:FUQ723394 GEM720899:GEM723394 GOI720899:GOI723394 GYE720899:GYE723394 HIA720899:HIA723394 HRW720899:HRW723394 IBS720899:IBS723394 ILO720899:ILO723394 IVK720899:IVK723394 JFG720899:JFG723394 JPC720899:JPC723394 JYY720899:JYY723394 KIU720899:KIU723394 KSQ720899:KSQ723394 LCM720899:LCM723394 LMI720899:LMI723394 LWE720899:LWE723394 MGA720899:MGA723394 MPW720899:MPW723394 MZS720899:MZS723394 NJO720899:NJO723394 NTK720899:NTK723394 ODG720899:ODG723394 ONC720899:ONC723394 OWY720899:OWY723394 PGU720899:PGU723394 PQQ720899:PQQ723394 QAM720899:QAM723394 QKI720899:QKI723394 QUE720899:QUE723394 REA720899:REA723394 RNW720899:RNW723394 RXS720899:RXS723394 SHO720899:SHO723394 SRK720899:SRK723394 TBG720899:TBG723394 TLC720899:TLC723394 TUY720899:TUY723394 UEU720899:UEU723394 UOQ720899:UOQ723394 UYM720899:UYM723394 VII720899:VII723394 VSE720899:VSE723394 WCA720899:WCA723394 WLW720899:WLW723394 WVS720899:WVS723394 JG786435:JG788930 TC786435:TC788930 ACY786435:ACY788930 AMU786435:AMU788930 AWQ786435:AWQ788930 BGM786435:BGM788930 BQI786435:BQI788930 CAE786435:CAE788930 CKA786435:CKA788930 CTW786435:CTW788930 DDS786435:DDS788930 DNO786435:DNO788930 DXK786435:DXK788930 EHG786435:EHG788930 ERC786435:ERC788930 FAY786435:FAY788930 FKU786435:FKU788930 FUQ786435:FUQ788930 GEM786435:GEM788930 GOI786435:GOI788930 GYE786435:GYE788930 HIA786435:HIA788930 HRW786435:HRW788930 IBS786435:IBS788930 ILO786435:ILO788930 IVK786435:IVK788930 JFG786435:JFG788930 JPC786435:JPC788930 JYY786435:JYY788930 KIU786435:KIU788930 KSQ786435:KSQ788930 LCM786435:LCM788930 LMI786435:LMI788930 LWE786435:LWE788930 MGA786435:MGA788930 MPW786435:MPW788930 MZS786435:MZS788930 NJO786435:NJO788930 NTK786435:NTK788930 ODG786435:ODG788930 ONC786435:ONC788930 OWY786435:OWY788930 PGU786435:PGU788930 PQQ786435:PQQ788930 QAM786435:QAM788930 QKI786435:QKI788930 QUE786435:QUE788930 REA786435:REA788930 RNW786435:RNW788930 RXS786435:RXS788930 SHO786435:SHO788930 SRK786435:SRK788930 TBG786435:TBG788930 TLC786435:TLC788930 TUY786435:TUY788930 UEU786435:UEU788930 UOQ786435:UOQ788930 UYM786435:UYM788930 VII786435:VII788930 VSE786435:VSE788930 WCA786435:WCA788930 WLW786435:WLW788930 WVS786435:WVS788930 JG851971:JG854466 TC851971:TC854466 ACY851971:ACY854466 AMU851971:AMU854466 AWQ851971:AWQ854466 BGM851971:BGM854466 BQI851971:BQI854466 CAE851971:CAE854466 CKA851971:CKA854466 CTW851971:CTW854466 DDS851971:DDS854466 DNO851971:DNO854466 DXK851971:DXK854466 EHG851971:EHG854466 ERC851971:ERC854466 FAY851971:FAY854466 FKU851971:FKU854466 FUQ851971:FUQ854466 GEM851971:GEM854466 GOI851971:GOI854466 GYE851971:GYE854466 HIA851971:HIA854466 HRW851971:HRW854466 IBS851971:IBS854466 ILO851971:ILO854466 IVK851971:IVK854466 JFG851971:JFG854466 JPC851971:JPC854466 JYY851971:JYY854466 KIU851971:KIU854466 KSQ851971:KSQ854466 LCM851971:LCM854466 LMI851971:LMI854466 LWE851971:LWE854466 MGA851971:MGA854466 MPW851971:MPW854466 MZS851971:MZS854466 NJO851971:NJO854466 NTK851971:NTK854466 ODG851971:ODG854466 ONC851971:ONC854466 OWY851971:OWY854466 PGU851971:PGU854466 PQQ851971:PQQ854466 QAM851971:QAM854466 QKI851971:QKI854466 QUE851971:QUE854466 REA851971:REA854466 RNW851971:RNW854466 RXS851971:RXS854466 SHO851971:SHO854466 SRK851971:SRK854466 TBG851971:TBG854466 TLC851971:TLC854466 TUY851971:TUY854466 UEU851971:UEU854466 UOQ851971:UOQ854466 UYM851971:UYM854466 VII851971:VII854466 VSE851971:VSE854466 WCA851971:WCA854466 WLW851971:WLW854466 WVS851971:WVS854466 JG917507:JG920002 TC917507:TC920002 ACY917507:ACY920002 AMU917507:AMU920002 AWQ917507:AWQ920002 BGM917507:BGM920002 BQI917507:BQI920002 CAE917507:CAE920002 CKA917507:CKA920002 CTW917507:CTW920002 DDS917507:DDS920002 DNO917507:DNO920002 DXK917507:DXK920002 EHG917507:EHG920002 ERC917507:ERC920002 FAY917507:FAY920002 FKU917507:FKU920002 FUQ917507:FUQ920002 GEM917507:GEM920002 GOI917507:GOI920002 GYE917507:GYE920002 HIA917507:HIA920002 HRW917507:HRW920002 IBS917507:IBS920002 ILO917507:ILO920002 IVK917507:IVK920002 JFG917507:JFG920002 JPC917507:JPC920002 JYY917507:JYY920002 KIU917507:KIU920002 KSQ917507:KSQ920002 LCM917507:LCM920002 LMI917507:LMI920002 LWE917507:LWE920002 MGA917507:MGA920002 MPW917507:MPW920002 MZS917507:MZS920002 NJO917507:NJO920002 NTK917507:NTK920002 ODG917507:ODG920002 ONC917507:ONC920002 OWY917507:OWY920002 PGU917507:PGU920002 PQQ917507:PQQ920002 QAM917507:QAM920002 QKI917507:QKI920002 QUE917507:QUE920002 REA917507:REA920002 RNW917507:RNW920002 RXS917507:RXS920002 SHO917507:SHO920002 SRK917507:SRK920002 TBG917507:TBG920002 TLC917507:TLC920002 TUY917507:TUY920002 UEU917507:UEU920002 UOQ917507:UOQ920002 UYM917507:UYM920002 VII917507:VII920002 VSE917507:VSE920002 WCA917507:WCA920002 WLW917507:WLW920002 WVS917507:WVS920002 JG983043:JG985538 TC983043:TC985538 ACY983043:ACY985538 AMU983043:AMU985538 AWQ983043:AWQ985538 BGM983043:BGM985538 BQI983043:BQI985538 CAE983043:CAE985538 CKA983043:CKA985538 CTW983043:CTW985538 DDS983043:DDS985538 DNO983043:DNO985538 DXK983043:DXK985538 EHG983043:EHG985538 ERC983043:ERC985538 FAY983043:FAY985538 FKU983043:FKU985538 FUQ983043:FUQ985538 GEM983043:GEM985538 GOI983043:GOI985538 GYE983043:GYE985538 HIA983043:HIA985538 HRW983043:HRW985538 IBS983043:IBS985538 ILO983043:ILO985538 IVK983043:IVK985538 JFG983043:JFG985538 JPC983043:JPC985538 JYY983043:JYY985538 KIU983043:KIU985538 KSQ983043:KSQ985538 LCM983043:LCM985538 LMI983043:LMI985538 LWE983043:LWE985538 MGA983043:MGA985538 MPW983043:MPW985538 MZS983043:MZS985538 NJO983043:NJO985538 NTK983043:NTK985538 ODG983043:ODG985538 ONC983043:ONC985538 OWY983043:OWY985538 PGU983043:PGU985538 PQQ983043:PQQ985538 QAM983043:QAM985538 QKI983043:QKI985538 QUE983043:QUE985538 REA983043:REA985538 RNW983043:RNW985538 RXS983043:RXS985538 SHO983043:SHO985538 SRK983043:SRK985538 TBG983043:TBG985538 TLC983043:TLC985538 TUY983043:TUY985538 UEU983043:UEU985538 UOQ983043:UOQ985538 UYM983043:UYM985538 VII983043:VII985538 VSE983043:VSE985538 WCA983043:WCA985538 WLW983043:WLW985538 WVS983043:WVS985538 JG5:JG2498 TC5:TC2498 ACY5:ACY2498 AMU5:AMU2498 AWQ5:AWQ2498 BGM5:BGM2498 BQI5:BQI2498 CAE5:CAE2498 CKA5:CKA2498 CTW5:CTW2498 DDS5:DDS2498 DNO5:DNO2498 DXK5:DXK2498 EHG5:EHG2498 ERC5:ERC2498 FAY5:FAY2498 FKU5:FKU2498 FUQ5:FUQ2498 GEM5:GEM2498 GOI5:GOI2498 GYE5:GYE2498 HIA5:HIA2498 HRW5:HRW2498 IBS5:IBS2498 ILO5:ILO2498 IVK5:IVK2498 JFG5:JFG2498 JPC5:JPC2498 JYY5:JYY2498 KIU5:KIU2498 KSQ5:KSQ2498 LCM5:LCM2498 LMI5:LMI2498 LWE5:LWE2498 MGA5:MGA2498 MPW5:MPW2498 MZS5:MZS2498 NJO5:NJO2498 NTK5:NTK2498 ODG5:ODG2498 ONC5:ONC2498 OWY5:OWY2498 PGU5:PGU2498 PQQ5:PQQ2498 QAM5:QAM2498 QKI5:QKI2498 QUE5:QUE2498 REA5:REA2498 RNW5:RNW2498 RXS5:RXS2498 SHO5:SHO2498 SRK5:SRK2498 TBG5:TBG2498 TLC5:TLC2498 TUY5:TUY2498 UEU5:UEU2498 UOQ5:UOQ2498 UYM5:UYM2498 VII5:VII2498 VSE5:VSE2498 WCA5:WCA2498 WLW5:WLW2498 WVS5:WVS2498" xr:uid="{1C1DD1E7-4640-4801-9A7E-B43893D1A9FD}">
      <formula1>"Personal,Profesional"</formula1>
    </dataValidation>
  </dataValidations>
  <pageMargins left="0.75" right="0.75" top="1" bottom="1" header="0.5" footer="0.5"/>
  <pageSetup orientation="portrait" horizontalDpi="300" verticalDpi="3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02DE-4497-4626-8344-C4D579E17942}">
  <dimension ref="A2:Z56"/>
  <sheetViews>
    <sheetView showGridLines="0" zoomScale="75" workbookViewId="0">
      <selection activeCell="N2" sqref="N2:Z4"/>
    </sheetView>
  </sheetViews>
  <sheetFormatPr baseColWidth="10" defaultColWidth="7.7109375" defaultRowHeight="14.25" outlineLevelCol="1" x14ac:dyDescent="0.2"/>
  <cols>
    <col min="1" max="1" width="1.140625" style="35" customWidth="1"/>
    <col min="2" max="2" width="30" style="35" customWidth="1"/>
    <col min="3" max="3" width="11.85546875" style="35" customWidth="1"/>
    <col min="4" max="4" width="12.5703125" style="35" customWidth="1"/>
    <col min="5" max="5" width="15.7109375" style="35" customWidth="1"/>
    <col min="6" max="6" width="14.7109375" style="35" customWidth="1"/>
    <col min="7" max="7" width="12.28515625" style="35" bestFit="1" customWidth="1"/>
    <col min="8" max="8" width="9.85546875" style="35" bestFit="1" customWidth="1"/>
    <col min="9" max="9" width="20.28515625" style="35" customWidth="1"/>
    <col min="10" max="10" width="42.85546875" style="35" customWidth="1"/>
    <col min="11" max="11" width="28.7109375" style="35" customWidth="1"/>
    <col min="12" max="13" width="7.7109375" style="35"/>
    <col min="14" max="14" width="8.140625" style="35" customWidth="1" outlineLevel="1"/>
    <col min="15" max="17" width="9.7109375" style="35" customWidth="1" outlineLevel="1"/>
    <col min="18" max="21" width="7.5703125" style="35" customWidth="1" outlineLevel="1"/>
    <col min="22" max="22" width="8" style="35" customWidth="1" outlineLevel="1"/>
    <col min="23" max="23" width="11.7109375" style="35" customWidth="1" outlineLevel="1"/>
    <col min="24" max="24" width="8.7109375" style="35" customWidth="1" outlineLevel="1"/>
    <col min="25" max="25" width="11" style="35" customWidth="1" outlineLevel="1"/>
    <col min="26" max="26" width="10.5703125" style="35" customWidth="1" outlineLevel="1"/>
    <col min="27" max="249" width="7.7109375" style="35"/>
    <col min="250" max="250" width="1.140625" style="35" customWidth="1"/>
    <col min="251" max="251" width="24.7109375" style="35" customWidth="1"/>
    <col min="252" max="252" width="7.7109375" style="35" customWidth="1"/>
    <col min="253" max="253" width="6.42578125" style="35" customWidth="1"/>
    <col min="254" max="254" width="12.28515625" style="35" customWidth="1"/>
    <col min="255" max="255" width="9.5703125" style="35" customWidth="1"/>
    <col min="256" max="257" width="14.140625" style="35" customWidth="1"/>
    <col min="258" max="258" width="16.28515625" style="35" customWidth="1"/>
    <col min="259" max="259" width="8.28515625" style="35" customWidth="1"/>
    <col min="260" max="260" width="9.5703125" style="35" customWidth="1"/>
    <col min="261" max="261" width="9.85546875" style="35" customWidth="1"/>
    <col min="262" max="262" width="11.5703125" style="35" customWidth="1"/>
    <col min="263" max="263" width="12.28515625" style="35" customWidth="1"/>
    <col min="264" max="264" width="16.7109375" style="35" customWidth="1"/>
    <col min="265" max="265" width="17" style="35" customWidth="1"/>
    <col min="266" max="266" width="8.7109375" style="35" customWidth="1"/>
    <col min="267" max="505" width="7.7109375" style="35"/>
    <col min="506" max="506" width="1.140625" style="35" customWidth="1"/>
    <col min="507" max="507" width="24.7109375" style="35" customWidth="1"/>
    <col min="508" max="508" width="7.7109375" style="35" customWidth="1"/>
    <col min="509" max="509" width="6.42578125" style="35" customWidth="1"/>
    <col min="510" max="510" width="12.28515625" style="35" customWidth="1"/>
    <col min="511" max="511" width="9.5703125" style="35" customWidth="1"/>
    <col min="512" max="513" width="14.140625" style="35" customWidth="1"/>
    <col min="514" max="514" width="16.28515625" style="35" customWidth="1"/>
    <col min="515" max="515" width="8.28515625" style="35" customWidth="1"/>
    <col min="516" max="516" width="9.5703125" style="35" customWidth="1"/>
    <col min="517" max="517" width="9.85546875" style="35" customWidth="1"/>
    <col min="518" max="518" width="11.5703125" style="35" customWidth="1"/>
    <col min="519" max="519" width="12.28515625" style="35" customWidth="1"/>
    <col min="520" max="520" width="16.7109375" style="35" customWidth="1"/>
    <col min="521" max="521" width="17" style="35" customWidth="1"/>
    <col min="522" max="522" width="8.7109375" style="35" customWidth="1"/>
    <col min="523" max="761" width="7.7109375" style="35"/>
    <col min="762" max="762" width="1.140625" style="35" customWidth="1"/>
    <col min="763" max="763" width="24.7109375" style="35" customWidth="1"/>
    <col min="764" max="764" width="7.7109375" style="35" customWidth="1"/>
    <col min="765" max="765" width="6.42578125" style="35" customWidth="1"/>
    <col min="766" max="766" width="12.28515625" style="35" customWidth="1"/>
    <col min="767" max="767" width="9.5703125" style="35" customWidth="1"/>
    <col min="768" max="769" width="14.140625" style="35" customWidth="1"/>
    <col min="770" max="770" width="16.28515625" style="35" customWidth="1"/>
    <col min="771" max="771" width="8.28515625" style="35" customWidth="1"/>
    <col min="772" max="772" width="9.5703125" style="35" customWidth="1"/>
    <col min="773" max="773" width="9.85546875" style="35" customWidth="1"/>
    <col min="774" max="774" width="11.5703125" style="35" customWidth="1"/>
    <col min="775" max="775" width="12.28515625" style="35" customWidth="1"/>
    <col min="776" max="776" width="16.7109375" style="35" customWidth="1"/>
    <col min="777" max="777" width="17" style="35" customWidth="1"/>
    <col min="778" max="778" width="8.7109375" style="35" customWidth="1"/>
    <col min="779" max="1017" width="7.7109375" style="35"/>
    <col min="1018" max="1018" width="1.140625" style="35" customWidth="1"/>
    <col min="1019" max="1019" width="24.7109375" style="35" customWidth="1"/>
    <col min="1020" max="1020" width="7.7109375" style="35" customWidth="1"/>
    <col min="1021" max="1021" width="6.42578125" style="35" customWidth="1"/>
    <col min="1022" max="1022" width="12.28515625" style="35" customWidth="1"/>
    <col min="1023" max="1023" width="9.5703125" style="35" customWidth="1"/>
    <col min="1024" max="1025" width="14.140625" style="35" customWidth="1"/>
    <col min="1026" max="1026" width="16.28515625" style="35" customWidth="1"/>
    <col min="1027" max="1027" width="8.28515625" style="35" customWidth="1"/>
    <col min="1028" max="1028" width="9.5703125" style="35" customWidth="1"/>
    <col min="1029" max="1029" width="9.85546875" style="35" customWidth="1"/>
    <col min="1030" max="1030" width="11.5703125" style="35" customWidth="1"/>
    <col min="1031" max="1031" width="12.28515625" style="35" customWidth="1"/>
    <col min="1032" max="1032" width="16.7109375" style="35" customWidth="1"/>
    <col min="1033" max="1033" width="17" style="35" customWidth="1"/>
    <col min="1034" max="1034" width="8.7109375" style="35" customWidth="1"/>
    <col min="1035" max="1273" width="7.7109375" style="35"/>
    <col min="1274" max="1274" width="1.140625" style="35" customWidth="1"/>
    <col min="1275" max="1275" width="24.7109375" style="35" customWidth="1"/>
    <col min="1276" max="1276" width="7.7109375" style="35" customWidth="1"/>
    <col min="1277" max="1277" width="6.42578125" style="35" customWidth="1"/>
    <col min="1278" max="1278" width="12.28515625" style="35" customWidth="1"/>
    <col min="1279" max="1279" width="9.5703125" style="35" customWidth="1"/>
    <col min="1280" max="1281" width="14.140625" style="35" customWidth="1"/>
    <col min="1282" max="1282" width="16.28515625" style="35" customWidth="1"/>
    <col min="1283" max="1283" width="8.28515625" style="35" customWidth="1"/>
    <col min="1284" max="1284" width="9.5703125" style="35" customWidth="1"/>
    <col min="1285" max="1285" width="9.85546875" style="35" customWidth="1"/>
    <col min="1286" max="1286" width="11.5703125" style="35" customWidth="1"/>
    <col min="1287" max="1287" width="12.28515625" style="35" customWidth="1"/>
    <col min="1288" max="1288" width="16.7109375" style="35" customWidth="1"/>
    <col min="1289" max="1289" width="17" style="35" customWidth="1"/>
    <col min="1290" max="1290" width="8.7109375" style="35" customWidth="1"/>
    <col min="1291" max="1529" width="7.7109375" style="35"/>
    <col min="1530" max="1530" width="1.140625" style="35" customWidth="1"/>
    <col min="1531" max="1531" width="24.7109375" style="35" customWidth="1"/>
    <col min="1532" max="1532" width="7.7109375" style="35" customWidth="1"/>
    <col min="1533" max="1533" width="6.42578125" style="35" customWidth="1"/>
    <col min="1534" max="1534" width="12.28515625" style="35" customWidth="1"/>
    <col min="1535" max="1535" width="9.5703125" style="35" customWidth="1"/>
    <col min="1536" max="1537" width="14.140625" style="35" customWidth="1"/>
    <col min="1538" max="1538" width="16.28515625" style="35" customWidth="1"/>
    <col min="1539" max="1539" width="8.28515625" style="35" customWidth="1"/>
    <col min="1540" max="1540" width="9.5703125" style="35" customWidth="1"/>
    <col min="1541" max="1541" width="9.85546875" style="35" customWidth="1"/>
    <col min="1542" max="1542" width="11.5703125" style="35" customWidth="1"/>
    <col min="1543" max="1543" width="12.28515625" style="35" customWidth="1"/>
    <col min="1544" max="1544" width="16.7109375" style="35" customWidth="1"/>
    <col min="1545" max="1545" width="17" style="35" customWidth="1"/>
    <col min="1546" max="1546" width="8.7109375" style="35" customWidth="1"/>
    <col min="1547" max="1785" width="7.7109375" style="35"/>
    <col min="1786" max="1786" width="1.140625" style="35" customWidth="1"/>
    <col min="1787" max="1787" width="24.7109375" style="35" customWidth="1"/>
    <col min="1788" max="1788" width="7.7109375" style="35" customWidth="1"/>
    <col min="1789" max="1789" width="6.42578125" style="35" customWidth="1"/>
    <col min="1790" max="1790" width="12.28515625" style="35" customWidth="1"/>
    <col min="1791" max="1791" width="9.5703125" style="35" customWidth="1"/>
    <col min="1792" max="1793" width="14.140625" style="35" customWidth="1"/>
    <col min="1794" max="1794" width="16.28515625" style="35" customWidth="1"/>
    <col min="1795" max="1795" width="8.28515625" style="35" customWidth="1"/>
    <col min="1796" max="1796" width="9.5703125" style="35" customWidth="1"/>
    <col min="1797" max="1797" width="9.85546875" style="35" customWidth="1"/>
    <col min="1798" max="1798" width="11.5703125" style="35" customWidth="1"/>
    <col min="1799" max="1799" width="12.28515625" style="35" customWidth="1"/>
    <col min="1800" max="1800" width="16.7109375" style="35" customWidth="1"/>
    <col min="1801" max="1801" width="17" style="35" customWidth="1"/>
    <col min="1802" max="1802" width="8.7109375" style="35" customWidth="1"/>
    <col min="1803" max="2041" width="7.7109375" style="35"/>
    <col min="2042" max="2042" width="1.140625" style="35" customWidth="1"/>
    <col min="2043" max="2043" width="24.7109375" style="35" customWidth="1"/>
    <col min="2044" max="2044" width="7.7109375" style="35" customWidth="1"/>
    <col min="2045" max="2045" width="6.42578125" style="35" customWidth="1"/>
    <col min="2046" max="2046" width="12.28515625" style="35" customWidth="1"/>
    <col min="2047" max="2047" width="9.5703125" style="35" customWidth="1"/>
    <col min="2048" max="2049" width="14.140625" style="35" customWidth="1"/>
    <col min="2050" max="2050" width="16.28515625" style="35" customWidth="1"/>
    <col min="2051" max="2051" width="8.28515625" style="35" customWidth="1"/>
    <col min="2052" max="2052" width="9.5703125" style="35" customWidth="1"/>
    <col min="2053" max="2053" width="9.85546875" style="35" customWidth="1"/>
    <col min="2054" max="2054" width="11.5703125" style="35" customWidth="1"/>
    <col min="2055" max="2055" width="12.28515625" style="35" customWidth="1"/>
    <col min="2056" max="2056" width="16.7109375" style="35" customWidth="1"/>
    <col min="2057" max="2057" width="17" style="35" customWidth="1"/>
    <col min="2058" max="2058" width="8.7109375" style="35" customWidth="1"/>
    <col min="2059" max="2297" width="7.7109375" style="35"/>
    <col min="2298" max="2298" width="1.140625" style="35" customWidth="1"/>
    <col min="2299" max="2299" width="24.7109375" style="35" customWidth="1"/>
    <col min="2300" max="2300" width="7.7109375" style="35" customWidth="1"/>
    <col min="2301" max="2301" width="6.42578125" style="35" customWidth="1"/>
    <col min="2302" max="2302" width="12.28515625" style="35" customWidth="1"/>
    <col min="2303" max="2303" width="9.5703125" style="35" customWidth="1"/>
    <col min="2304" max="2305" width="14.140625" style="35" customWidth="1"/>
    <col min="2306" max="2306" width="16.28515625" style="35" customWidth="1"/>
    <col min="2307" max="2307" width="8.28515625" style="35" customWidth="1"/>
    <col min="2308" max="2308" width="9.5703125" style="35" customWidth="1"/>
    <col min="2309" max="2309" width="9.85546875" style="35" customWidth="1"/>
    <col min="2310" max="2310" width="11.5703125" style="35" customWidth="1"/>
    <col min="2311" max="2311" width="12.28515625" style="35" customWidth="1"/>
    <col min="2312" max="2312" width="16.7109375" style="35" customWidth="1"/>
    <col min="2313" max="2313" width="17" style="35" customWidth="1"/>
    <col min="2314" max="2314" width="8.7109375" style="35" customWidth="1"/>
    <col min="2315" max="2553" width="7.7109375" style="35"/>
    <col min="2554" max="2554" width="1.140625" style="35" customWidth="1"/>
    <col min="2555" max="2555" width="24.7109375" style="35" customWidth="1"/>
    <col min="2556" max="2556" width="7.7109375" style="35" customWidth="1"/>
    <col min="2557" max="2557" width="6.42578125" style="35" customWidth="1"/>
    <col min="2558" max="2558" width="12.28515625" style="35" customWidth="1"/>
    <col min="2559" max="2559" width="9.5703125" style="35" customWidth="1"/>
    <col min="2560" max="2561" width="14.140625" style="35" customWidth="1"/>
    <col min="2562" max="2562" width="16.28515625" style="35" customWidth="1"/>
    <col min="2563" max="2563" width="8.28515625" style="35" customWidth="1"/>
    <col min="2564" max="2564" width="9.5703125" style="35" customWidth="1"/>
    <col min="2565" max="2565" width="9.85546875" style="35" customWidth="1"/>
    <col min="2566" max="2566" width="11.5703125" style="35" customWidth="1"/>
    <col min="2567" max="2567" width="12.28515625" style="35" customWidth="1"/>
    <col min="2568" max="2568" width="16.7109375" style="35" customWidth="1"/>
    <col min="2569" max="2569" width="17" style="35" customWidth="1"/>
    <col min="2570" max="2570" width="8.7109375" style="35" customWidth="1"/>
    <col min="2571" max="2809" width="7.7109375" style="35"/>
    <col min="2810" max="2810" width="1.140625" style="35" customWidth="1"/>
    <col min="2811" max="2811" width="24.7109375" style="35" customWidth="1"/>
    <col min="2812" max="2812" width="7.7109375" style="35" customWidth="1"/>
    <col min="2813" max="2813" width="6.42578125" style="35" customWidth="1"/>
    <col min="2814" max="2814" width="12.28515625" style="35" customWidth="1"/>
    <col min="2815" max="2815" width="9.5703125" style="35" customWidth="1"/>
    <col min="2816" max="2817" width="14.140625" style="35" customWidth="1"/>
    <col min="2818" max="2818" width="16.28515625" style="35" customWidth="1"/>
    <col min="2819" max="2819" width="8.28515625" style="35" customWidth="1"/>
    <col min="2820" max="2820" width="9.5703125" style="35" customWidth="1"/>
    <col min="2821" max="2821" width="9.85546875" style="35" customWidth="1"/>
    <col min="2822" max="2822" width="11.5703125" style="35" customWidth="1"/>
    <col min="2823" max="2823" width="12.28515625" style="35" customWidth="1"/>
    <col min="2824" max="2824" width="16.7109375" style="35" customWidth="1"/>
    <col min="2825" max="2825" width="17" style="35" customWidth="1"/>
    <col min="2826" max="2826" width="8.7109375" style="35" customWidth="1"/>
    <col min="2827" max="3065" width="7.7109375" style="35"/>
    <col min="3066" max="3066" width="1.140625" style="35" customWidth="1"/>
    <col min="3067" max="3067" width="24.7109375" style="35" customWidth="1"/>
    <col min="3068" max="3068" width="7.7109375" style="35" customWidth="1"/>
    <col min="3069" max="3069" width="6.42578125" style="35" customWidth="1"/>
    <col min="3070" max="3070" width="12.28515625" style="35" customWidth="1"/>
    <col min="3071" max="3071" width="9.5703125" style="35" customWidth="1"/>
    <col min="3072" max="3073" width="14.140625" style="35" customWidth="1"/>
    <col min="3074" max="3074" width="16.28515625" style="35" customWidth="1"/>
    <col min="3075" max="3075" width="8.28515625" style="35" customWidth="1"/>
    <col min="3076" max="3076" width="9.5703125" style="35" customWidth="1"/>
    <col min="3077" max="3077" width="9.85546875" style="35" customWidth="1"/>
    <col min="3078" max="3078" width="11.5703125" style="35" customWidth="1"/>
    <col min="3079" max="3079" width="12.28515625" style="35" customWidth="1"/>
    <col min="3080" max="3080" width="16.7109375" style="35" customWidth="1"/>
    <col min="3081" max="3081" width="17" style="35" customWidth="1"/>
    <col min="3082" max="3082" width="8.7109375" style="35" customWidth="1"/>
    <col min="3083" max="3321" width="7.7109375" style="35"/>
    <col min="3322" max="3322" width="1.140625" style="35" customWidth="1"/>
    <col min="3323" max="3323" width="24.7109375" style="35" customWidth="1"/>
    <col min="3324" max="3324" width="7.7109375" style="35" customWidth="1"/>
    <col min="3325" max="3325" width="6.42578125" style="35" customWidth="1"/>
    <col min="3326" max="3326" width="12.28515625" style="35" customWidth="1"/>
    <col min="3327" max="3327" width="9.5703125" style="35" customWidth="1"/>
    <col min="3328" max="3329" width="14.140625" style="35" customWidth="1"/>
    <col min="3330" max="3330" width="16.28515625" style="35" customWidth="1"/>
    <col min="3331" max="3331" width="8.28515625" style="35" customWidth="1"/>
    <col min="3332" max="3332" width="9.5703125" style="35" customWidth="1"/>
    <col min="3333" max="3333" width="9.85546875" style="35" customWidth="1"/>
    <col min="3334" max="3334" width="11.5703125" style="35" customWidth="1"/>
    <col min="3335" max="3335" width="12.28515625" style="35" customWidth="1"/>
    <col min="3336" max="3336" width="16.7109375" style="35" customWidth="1"/>
    <col min="3337" max="3337" width="17" style="35" customWidth="1"/>
    <col min="3338" max="3338" width="8.7109375" style="35" customWidth="1"/>
    <col min="3339" max="3577" width="7.7109375" style="35"/>
    <col min="3578" max="3578" width="1.140625" style="35" customWidth="1"/>
    <col min="3579" max="3579" width="24.7109375" style="35" customWidth="1"/>
    <col min="3580" max="3580" width="7.7109375" style="35" customWidth="1"/>
    <col min="3581" max="3581" width="6.42578125" style="35" customWidth="1"/>
    <col min="3582" max="3582" width="12.28515625" style="35" customWidth="1"/>
    <col min="3583" max="3583" width="9.5703125" style="35" customWidth="1"/>
    <col min="3584" max="3585" width="14.140625" style="35" customWidth="1"/>
    <col min="3586" max="3586" width="16.28515625" style="35" customWidth="1"/>
    <col min="3587" max="3587" width="8.28515625" style="35" customWidth="1"/>
    <col min="3588" max="3588" width="9.5703125" style="35" customWidth="1"/>
    <col min="3589" max="3589" width="9.85546875" style="35" customWidth="1"/>
    <col min="3590" max="3590" width="11.5703125" style="35" customWidth="1"/>
    <col min="3591" max="3591" width="12.28515625" style="35" customWidth="1"/>
    <col min="3592" max="3592" width="16.7109375" style="35" customWidth="1"/>
    <col min="3593" max="3593" width="17" style="35" customWidth="1"/>
    <col min="3594" max="3594" width="8.7109375" style="35" customWidth="1"/>
    <col min="3595" max="3833" width="7.7109375" style="35"/>
    <col min="3834" max="3834" width="1.140625" style="35" customWidth="1"/>
    <col min="3835" max="3835" width="24.7109375" style="35" customWidth="1"/>
    <col min="3836" max="3836" width="7.7109375" style="35" customWidth="1"/>
    <col min="3837" max="3837" width="6.42578125" style="35" customWidth="1"/>
    <col min="3838" max="3838" width="12.28515625" style="35" customWidth="1"/>
    <col min="3839" max="3839" width="9.5703125" style="35" customWidth="1"/>
    <col min="3840" max="3841" width="14.140625" style="35" customWidth="1"/>
    <col min="3842" max="3842" width="16.28515625" style="35" customWidth="1"/>
    <col min="3843" max="3843" width="8.28515625" style="35" customWidth="1"/>
    <col min="3844" max="3844" width="9.5703125" style="35" customWidth="1"/>
    <col min="3845" max="3845" width="9.85546875" style="35" customWidth="1"/>
    <col min="3846" max="3846" width="11.5703125" style="35" customWidth="1"/>
    <col min="3847" max="3847" width="12.28515625" style="35" customWidth="1"/>
    <col min="3848" max="3848" width="16.7109375" style="35" customWidth="1"/>
    <col min="3849" max="3849" width="17" style="35" customWidth="1"/>
    <col min="3850" max="3850" width="8.7109375" style="35" customWidth="1"/>
    <col min="3851" max="4089" width="7.7109375" style="35"/>
    <col min="4090" max="4090" width="1.140625" style="35" customWidth="1"/>
    <col min="4091" max="4091" width="24.7109375" style="35" customWidth="1"/>
    <col min="4092" max="4092" width="7.7109375" style="35" customWidth="1"/>
    <col min="4093" max="4093" width="6.42578125" style="35" customWidth="1"/>
    <col min="4094" max="4094" width="12.28515625" style="35" customWidth="1"/>
    <col min="4095" max="4095" width="9.5703125" style="35" customWidth="1"/>
    <col min="4096" max="4097" width="14.140625" style="35" customWidth="1"/>
    <col min="4098" max="4098" width="16.28515625" style="35" customWidth="1"/>
    <col min="4099" max="4099" width="8.28515625" style="35" customWidth="1"/>
    <col min="4100" max="4100" width="9.5703125" style="35" customWidth="1"/>
    <col min="4101" max="4101" width="9.85546875" style="35" customWidth="1"/>
    <col min="4102" max="4102" width="11.5703125" style="35" customWidth="1"/>
    <col min="4103" max="4103" width="12.28515625" style="35" customWidth="1"/>
    <col min="4104" max="4104" width="16.7109375" style="35" customWidth="1"/>
    <col min="4105" max="4105" width="17" style="35" customWidth="1"/>
    <col min="4106" max="4106" width="8.7109375" style="35" customWidth="1"/>
    <col min="4107" max="4345" width="7.7109375" style="35"/>
    <col min="4346" max="4346" width="1.140625" style="35" customWidth="1"/>
    <col min="4347" max="4347" width="24.7109375" style="35" customWidth="1"/>
    <col min="4348" max="4348" width="7.7109375" style="35" customWidth="1"/>
    <col min="4349" max="4349" width="6.42578125" style="35" customWidth="1"/>
    <col min="4350" max="4350" width="12.28515625" style="35" customWidth="1"/>
    <col min="4351" max="4351" width="9.5703125" style="35" customWidth="1"/>
    <col min="4352" max="4353" width="14.140625" style="35" customWidth="1"/>
    <col min="4354" max="4354" width="16.28515625" style="35" customWidth="1"/>
    <col min="4355" max="4355" width="8.28515625" style="35" customWidth="1"/>
    <col min="4356" max="4356" width="9.5703125" style="35" customWidth="1"/>
    <col min="4357" max="4357" width="9.85546875" style="35" customWidth="1"/>
    <col min="4358" max="4358" width="11.5703125" style="35" customWidth="1"/>
    <col min="4359" max="4359" width="12.28515625" style="35" customWidth="1"/>
    <col min="4360" max="4360" width="16.7109375" style="35" customWidth="1"/>
    <col min="4361" max="4361" width="17" style="35" customWidth="1"/>
    <col min="4362" max="4362" width="8.7109375" style="35" customWidth="1"/>
    <col min="4363" max="4601" width="7.7109375" style="35"/>
    <col min="4602" max="4602" width="1.140625" style="35" customWidth="1"/>
    <col min="4603" max="4603" width="24.7109375" style="35" customWidth="1"/>
    <col min="4604" max="4604" width="7.7109375" style="35" customWidth="1"/>
    <col min="4605" max="4605" width="6.42578125" style="35" customWidth="1"/>
    <col min="4606" max="4606" width="12.28515625" style="35" customWidth="1"/>
    <col min="4607" max="4607" width="9.5703125" style="35" customWidth="1"/>
    <col min="4608" max="4609" width="14.140625" style="35" customWidth="1"/>
    <col min="4610" max="4610" width="16.28515625" style="35" customWidth="1"/>
    <col min="4611" max="4611" width="8.28515625" style="35" customWidth="1"/>
    <col min="4612" max="4612" width="9.5703125" style="35" customWidth="1"/>
    <col min="4613" max="4613" width="9.85546875" style="35" customWidth="1"/>
    <col min="4614" max="4614" width="11.5703125" style="35" customWidth="1"/>
    <col min="4615" max="4615" width="12.28515625" style="35" customWidth="1"/>
    <col min="4616" max="4616" width="16.7109375" style="35" customWidth="1"/>
    <col min="4617" max="4617" width="17" style="35" customWidth="1"/>
    <col min="4618" max="4618" width="8.7109375" style="35" customWidth="1"/>
    <col min="4619" max="4857" width="7.7109375" style="35"/>
    <col min="4858" max="4858" width="1.140625" style="35" customWidth="1"/>
    <col min="4859" max="4859" width="24.7109375" style="35" customWidth="1"/>
    <col min="4860" max="4860" width="7.7109375" style="35" customWidth="1"/>
    <col min="4861" max="4861" width="6.42578125" style="35" customWidth="1"/>
    <col min="4862" max="4862" width="12.28515625" style="35" customWidth="1"/>
    <col min="4863" max="4863" width="9.5703125" style="35" customWidth="1"/>
    <col min="4864" max="4865" width="14.140625" style="35" customWidth="1"/>
    <col min="4866" max="4866" width="16.28515625" style="35" customWidth="1"/>
    <col min="4867" max="4867" width="8.28515625" style="35" customWidth="1"/>
    <col min="4868" max="4868" width="9.5703125" style="35" customWidth="1"/>
    <col min="4869" max="4869" width="9.85546875" style="35" customWidth="1"/>
    <col min="4870" max="4870" width="11.5703125" style="35" customWidth="1"/>
    <col min="4871" max="4871" width="12.28515625" style="35" customWidth="1"/>
    <col min="4872" max="4872" width="16.7109375" style="35" customWidth="1"/>
    <col min="4873" max="4873" width="17" style="35" customWidth="1"/>
    <col min="4874" max="4874" width="8.7109375" style="35" customWidth="1"/>
    <col min="4875" max="5113" width="7.7109375" style="35"/>
    <col min="5114" max="5114" width="1.140625" style="35" customWidth="1"/>
    <col min="5115" max="5115" width="24.7109375" style="35" customWidth="1"/>
    <col min="5116" max="5116" width="7.7109375" style="35" customWidth="1"/>
    <col min="5117" max="5117" width="6.42578125" style="35" customWidth="1"/>
    <col min="5118" max="5118" width="12.28515625" style="35" customWidth="1"/>
    <col min="5119" max="5119" width="9.5703125" style="35" customWidth="1"/>
    <col min="5120" max="5121" width="14.140625" style="35" customWidth="1"/>
    <col min="5122" max="5122" width="16.28515625" style="35" customWidth="1"/>
    <col min="5123" max="5123" width="8.28515625" style="35" customWidth="1"/>
    <col min="5124" max="5124" width="9.5703125" style="35" customWidth="1"/>
    <col min="5125" max="5125" width="9.85546875" style="35" customWidth="1"/>
    <col min="5126" max="5126" width="11.5703125" style="35" customWidth="1"/>
    <col min="5127" max="5127" width="12.28515625" style="35" customWidth="1"/>
    <col min="5128" max="5128" width="16.7109375" style="35" customWidth="1"/>
    <col min="5129" max="5129" width="17" style="35" customWidth="1"/>
    <col min="5130" max="5130" width="8.7109375" style="35" customWidth="1"/>
    <col min="5131" max="5369" width="7.7109375" style="35"/>
    <col min="5370" max="5370" width="1.140625" style="35" customWidth="1"/>
    <col min="5371" max="5371" width="24.7109375" style="35" customWidth="1"/>
    <col min="5372" max="5372" width="7.7109375" style="35" customWidth="1"/>
    <col min="5373" max="5373" width="6.42578125" style="35" customWidth="1"/>
    <col min="5374" max="5374" width="12.28515625" style="35" customWidth="1"/>
    <col min="5375" max="5375" width="9.5703125" style="35" customWidth="1"/>
    <col min="5376" max="5377" width="14.140625" style="35" customWidth="1"/>
    <col min="5378" max="5378" width="16.28515625" style="35" customWidth="1"/>
    <col min="5379" max="5379" width="8.28515625" style="35" customWidth="1"/>
    <col min="5380" max="5380" width="9.5703125" style="35" customWidth="1"/>
    <col min="5381" max="5381" width="9.85546875" style="35" customWidth="1"/>
    <col min="5382" max="5382" width="11.5703125" style="35" customWidth="1"/>
    <col min="5383" max="5383" width="12.28515625" style="35" customWidth="1"/>
    <col min="5384" max="5384" width="16.7109375" style="35" customWidth="1"/>
    <col min="5385" max="5385" width="17" style="35" customWidth="1"/>
    <col min="5386" max="5386" width="8.7109375" style="35" customWidth="1"/>
    <col min="5387" max="5625" width="7.7109375" style="35"/>
    <col min="5626" max="5626" width="1.140625" style="35" customWidth="1"/>
    <col min="5627" max="5627" width="24.7109375" style="35" customWidth="1"/>
    <col min="5628" max="5628" width="7.7109375" style="35" customWidth="1"/>
    <col min="5629" max="5629" width="6.42578125" style="35" customWidth="1"/>
    <col min="5630" max="5630" width="12.28515625" style="35" customWidth="1"/>
    <col min="5631" max="5631" width="9.5703125" style="35" customWidth="1"/>
    <col min="5632" max="5633" width="14.140625" style="35" customWidth="1"/>
    <col min="5634" max="5634" width="16.28515625" style="35" customWidth="1"/>
    <col min="5635" max="5635" width="8.28515625" style="35" customWidth="1"/>
    <col min="5636" max="5636" width="9.5703125" style="35" customWidth="1"/>
    <col min="5637" max="5637" width="9.85546875" style="35" customWidth="1"/>
    <col min="5638" max="5638" width="11.5703125" style="35" customWidth="1"/>
    <col min="5639" max="5639" width="12.28515625" style="35" customWidth="1"/>
    <col min="5640" max="5640" width="16.7109375" style="35" customWidth="1"/>
    <col min="5641" max="5641" width="17" style="35" customWidth="1"/>
    <col min="5642" max="5642" width="8.7109375" style="35" customWidth="1"/>
    <col min="5643" max="5881" width="7.7109375" style="35"/>
    <col min="5882" max="5882" width="1.140625" style="35" customWidth="1"/>
    <col min="5883" max="5883" width="24.7109375" style="35" customWidth="1"/>
    <col min="5884" max="5884" width="7.7109375" style="35" customWidth="1"/>
    <col min="5885" max="5885" width="6.42578125" style="35" customWidth="1"/>
    <col min="5886" max="5886" width="12.28515625" style="35" customWidth="1"/>
    <col min="5887" max="5887" width="9.5703125" style="35" customWidth="1"/>
    <col min="5888" max="5889" width="14.140625" style="35" customWidth="1"/>
    <col min="5890" max="5890" width="16.28515625" style="35" customWidth="1"/>
    <col min="5891" max="5891" width="8.28515625" style="35" customWidth="1"/>
    <col min="5892" max="5892" width="9.5703125" style="35" customWidth="1"/>
    <col min="5893" max="5893" width="9.85546875" style="35" customWidth="1"/>
    <col min="5894" max="5894" width="11.5703125" style="35" customWidth="1"/>
    <col min="5895" max="5895" width="12.28515625" style="35" customWidth="1"/>
    <col min="5896" max="5896" width="16.7109375" style="35" customWidth="1"/>
    <col min="5897" max="5897" width="17" style="35" customWidth="1"/>
    <col min="5898" max="5898" width="8.7109375" style="35" customWidth="1"/>
    <col min="5899" max="6137" width="7.7109375" style="35"/>
    <col min="6138" max="6138" width="1.140625" style="35" customWidth="1"/>
    <col min="6139" max="6139" width="24.7109375" style="35" customWidth="1"/>
    <col min="6140" max="6140" width="7.7109375" style="35" customWidth="1"/>
    <col min="6141" max="6141" width="6.42578125" style="35" customWidth="1"/>
    <col min="6142" max="6142" width="12.28515625" style="35" customWidth="1"/>
    <col min="6143" max="6143" width="9.5703125" style="35" customWidth="1"/>
    <col min="6144" max="6145" width="14.140625" style="35" customWidth="1"/>
    <col min="6146" max="6146" width="16.28515625" style="35" customWidth="1"/>
    <col min="6147" max="6147" width="8.28515625" style="35" customWidth="1"/>
    <col min="6148" max="6148" width="9.5703125" style="35" customWidth="1"/>
    <col min="6149" max="6149" width="9.85546875" style="35" customWidth="1"/>
    <col min="6150" max="6150" width="11.5703125" style="35" customWidth="1"/>
    <col min="6151" max="6151" width="12.28515625" style="35" customWidth="1"/>
    <col min="6152" max="6152" width="16.7109375" style="35" customWidth="1"/>
    <col min="6153" max="6153" width="17" style="35" customWidth="1"/>
    <col min="6154" max="6154" width="8.7109375" style="35" customWidth="1"/>
    <col min="6155" max="6393" width="7.7109375" style="35"/>
    <col min="6394" max="6394" width="1.140625" style="35" customWidth="1"/>
    <col min="6395" max="6395" width="24.7109375" style="35" customWidth="1"/>
    <col min="6396" max="6396" width="7.7109375" style="35" customWidth="1"/>
    <col min="6397" max="6397" width="6.42578125" style="35" customWidth="1"/>
    <col min="6398" max="6398" width="12.28515625" style="35" customWidth="1"/>
    <col min="6399" max="6399" width="9.5703125" style="35" customWidth="1"/>
    <col min="6400" max="6401" width="14.140625" style="35" customWidth="1"/>
    <col min="6402" max="6402" width="16.28515625" style="35" customWidth="1"/>
    <col min="6403" max="6403" width="8.28515625" style="35" customWidth="1"/>
    <col min="6404" max="6404" width="9.5703125" style="35" customWidth="1"/>
    <col min="6405" max="6405" width="9.85546875" style="35" customWidth="1"/>
    <col min="6406" max="6406" width="11.5703125" style="35" customWidth="1"/>
    <col min="6407" max="6407" width="12.28515625" style="35" customWidth="1"/>
    <col min="6408" max="6408" width="16.7109375" style="35" customWidth="1"/>
    <col min="6409" max="6409" width="17" style="35" customWidth="1"/>
    <col min="6410" max="6410" width="8.7109375" style="35" customWidth="1"/>
    <col min="6411" max="6649" width="7.7109375" style="35"/>
    <col min="6650" max="6650" width="1.140625" style="35" customWidth="1"/>
    <col min="6651" max="6651" width="24.7109375" style="35" customWidth="1"/>
    <col min="6652" max="6652" width="7.7109375" style="35" customWidth="1"/>
    <col min="6653" max="6653" width="6.42578125" style="35" customWidth="1"/>
    <col min="6654" max="6654" width="12.28515625" style="35" customWidth="1"/>
    <col min="6655" max="6655" width="9.5703125" style="35" customWidth="1"/>
    <col min="6656" max="6657" width="14.140625" style="35" customWidth="1"/>
    <col min="6658" max="6658" width="16.28515625" style="35" customWidth="1"/>
    <col min="6659" max="6659" width="8.28515625" style="35" customWidth="1"/>
    <col min="6660" max="6660" width="9.5703125" style="35" customWidth="1"/>
    <col min="6661" max="6661" width="9.85546875" style="35" customWidth="1"/>
    <col min="6662" max="6662" width="11.5703125" style="35" customWidth="1"/>
    <col min="6663" max="6663" width="12.28515625" style="35" customWidth="1"/>
    <col min="6664" max="6664" width="16.7109375" style="35" customWidth="1"/>
    <col min="6665" max="6665" width="17" style="35" customWidth="1"/>
    <col min="6666" max="6666" width="8.7109375" style="35" customWidth="1"/>
    <col min="6667" max="6905" width="7.7109375" style="35"/>
    <col min="6906" max="6906" width="1.140625" style="35" customWidth="1"/>
    <col min="6907" max="6907" width="24.7109375" style="35" customWidth="1"/>
    <col min="6908" max="6908" width="7.7109375" style="35" customWidth="1"/>
    <col min="6909" max="6909" width="6.42578125" style="35" customWidth="1"/>
    <col min="6910" max="6910" width="12.28515625" style="35" customWidth="1"/>
    <col min="6911" max="6911" width="9.5703125" style="35" customWidth="1"/>
    <col min="6912" max="6913" width="14.140625" style="35" customWidth="1"/>
    <col min="6914" max="6914" width="16.28515625" style="35" customWidth="1"/>
    <col min="6915" max="6915" width="8.28515625" style="35" customWidth="1"/>
    <col min="6916" max="6916" width="9.5703125" style="35" customWidth="1"/>
    <col min="6917" max="6917" width="9.85546875" style="35" customWidth="1"/>
    <col min="6918" max="6918" width="11.5703125" style="35" customWidth="1"/>
    <col min="6919" max="6919" width="12.28515625" style="35" customWidth="1"/>
    <col min="6920" max="6920" width="16.7109375" style="35" customWidth="1"/>
    <col min="6921" max="6921" width="17" style="35" customWidth="1"/>
    <col min="6922" max="6922" width="8.7109375" style="35" customWidth="1"/>
    <col min="6923" max="7161" width="7.7109375" style="35"/>
    <col min="7162" max="7162" width="1.140625" style="35" customWidth="1"/>
    <col min="7163" max="7163" width="24.7109375" style="35" customWidth="1"/>
    <col min="7164" max="7164" width="7.7109375" style="35" customWidth="1"/>
    <col min="7165" max="7165" width="6.42578125" style="35" customWidth="1"/>
    <col min="7166" max="7166" width="12.28515625" style="35" customWidth="1"/>
    <col min="7167" max="7167" width="9.5703125" style="35" customWidth="1"/>
    <col min="7168" max="7169" width="14.140625" style="35" customWidth="1"/>
    <col min="7170" max="7170" width="16.28515625" style="35" customWidth="1"/>
    <col min="7171" max="7171" width="8.28515625" style="35" customWidth="1"/>
    <col min="7172" max="7172" width="9.5703125" style="35" customWidth="1"/>
    <col min="7173" max="7173" width="9.85546875" style="35" customWidth="1"/>
    <col min="7174" max="7174" width="11.5703125" style="35" customWidth="1"/>
    <col min="7175" max="7175" width="12.28515625" style="35" customWidth="1"/>
    <col min="7176" max="7176" width="16.7109375" style="35" customWidth="1"/>
    <col min="7177" max="7177" width="17" style="35" customWidth="1"/>
    <col min="7178" max="7178" width="8.7109375" style="35" customWidth="1"/>
    <col min="7179" max="7417" width="7.7109375" style="35"/>
    <col min="7418" max="7418" width="1.140625" style="35" customWidth="1"/>
    <col min="7419" max="7419" width="24.7109375" style="35" customWidth="1"/>
    <col min="7420" max="7420" width="7.7109375" style="35" customWidth="1"/>
    <col min="7421" max="7421" width="6.42578125" style="35" customWidth="1"/>
    <col min="7422" max="7422" width="12.28515625" style="35" customWidth="1"/>
    <col min="7423" max="7423" width="9.5703125" style="35" customWidth="1"/>
    <col min="7424" max="7425" width="14.140625" style="35" customWidth="1"/>
    <col min="7426" max="7426" width="16.28515625" style="35" customWidth="1"/>
    <col min="7427" max="7427" width="8.28515625" style="35" customWidth="1"/>
    <col min="7428" max="7428" width="9.5703125" style="35" customWidth="1"/>
    <col min="7429" max="7429" width="9.85546875" style="35" customWidth="1"/>
    <col min="7430" max="7430" width="11.5703125" style="35" customWidth="1"/>
    <col min="7431" max="7431" width="12.28515625" style="35" customWidth="1"/>
    <col min="7432" max="7432" width="16.7109375" style="35" customWidth="1"/>
    <col min="7433" max="7433" width="17" style="35" customWidth="1"/>
    <col min="7434" max="7434" width="8.7109375" style="35" customWidth="1"/>
    <col min="7435" max="7673" width="7.7109375" style="35"/>
    <col min="7674" max="7674" width="1.140625" style="35" customWidth="1"/>
    <col min="7675" max="7675" width="24.7109375" style="35" customWidth="1"/>
    <col min="7676" max="7676" width="7.7109375" style="35" customWidth="1"/>
    <col min="7677" max="7677" width="6.42578125" style="35" customWidth="1"/>
    <col min="7678" max="7678" width="12.28515625" style="35" customWidth="1"/>
    <col min="7679" max="7679" width="9.5703125" style="35" customWidth="1"/>
    <col min="7680" max="7681" width="14.140625" style="35" customWidth="1"/>
    <col min="7682" max="7682" width="16.28515625" style="35" customWidth="1"/>
    <col min="7683" max="7683" width="8.28515625" style="35" customWidth="1"/>
    <col min="7684" max="7684" width="9.5703125" style="35" customWidth="1"/>
    <col min="7685" max="7685" width="9.85546875" style="35" customWidth="1"/>
    <col min="7686" max="7686" width="11.5703125" style="35" customWidth="1"/>
    <col min="7687" max="7687" width="12.28515625" style="35" customWidth="1"/>
    <col min="7688" max="7688" width="16.7109375" style="35" customWidth="1"/>
    <col min="7689" max="7689" width="17" style="35" customWidth="1"/>
    <col min="7690" max="7690" width="8.7109375" style="35" customWidth="1"/>
    <col min="7691" max="7929" width="7.7109375" style="35"/>
    <col min="7930" max="7930" width="1.140625" style="35" customWidth="1"/>
    <col min="7931" max="7931" width="24.7109375" style="35" customWidth="1"/>
    <col min="7932" max="7932" width="7.7109375" style="35" customWidth="1"/>
    <col min="7933" max="7933" width="6.42578125" style="35" customWidth="1"/>
    <col min="7934" max="7934" width="12.28515625" style="35" customWidth="1"/>
    <col min="7935" max="7935" width="9.5703125" style="35" customWidth="1"/>
    <col min="7936" max="7937" width="14.140625" style="35" customWidth="1"/>
    <col min="7938" max="7938" width="16.28515625" style="35" customWidth="1"/>
    <col min="7939" max="7939" width="8.28515625" style="35" customWidth="1"/>
    <col min="7940" max="7940" width="9.5703125" style="35" customWidth="1"/>
    <col min="7941" max="7941" width="9.85546875" style="35" customWidth="1"/>
    <col min="7942" max="7942" width="11.5703125" style="35" customWidth="1"/>
    <col min="7943" max="7943" width="12.28515625" style="35" customWidth="1"/>
    <col min="7944" max="7944" width="16.7109375" style="35" customWidth="1"/>
    <col min="7945" max="7945" width="17" style="35" customWidth="1"/>
    <col min="7946" max="7946" width="8.7109375" style="35" customWidth="1"/>
    <col min="7947" max="8185" width="7.7109375" style="35"/>
    <col min="8186" max="8186" width="1.140625" style="35" customWidth="1"/>
    <col min="8187" max="8187" width="24.7109375" style="35" customWidth="1"/>
    <col min="8188" max="8188" width="7.7109375" style="35" customWidth="1"/>
    <col min="8189" max="8189" width="6.42578125" style="35" customWidth="1"/>
    <col min="8190" max="8190" width="12.28515625" style="35" customWidth="1"/>
    <col min="8191" max="8191" width="9.5703125" style="35" customWidth="1"/>
    <col min="8192" max="8193" width="14.140625" style="35" customWidth="1"/>
    <col min="8194" max="8194" width="16.28515625" style="35" customWidth="1"/>
    <col min="8195" max="8195" width="8.28515625" style="35" customWidth="1"/>
    <col min="8196" max="8196" width="9.5703125" style="35" customWidth="1"/>
    <col min="8197" max="8197" width="9.85546875" style="35" customWidth="1"/>
    <col min="8198" max="8198" width="11.5703125" style="35" customWidth="1"/>
    <col min="8199" max="8199" width="12.28515625" style="35" customWidth="1"/>
    <col min="8200" max="8200" width="16.7109375" style="35" customWidth="1"/>
    <col min="8201" max="8201" width="17" style="35" customWidth="1"/>
    <col min="8202" max="8202" width="8.7109375" style="35" customWidth="1"/>
    <col min="8203" max="8441" width="7.7109375" style="35"/>
    <col min="8442" max="8442" width="1.140625" style="35" customWidth="1"/>
    <col min="8443" max="8443" width="24.7109375" style="35" customWidth="1"/>
    <col min="8444" max="8444" width="7.7109375" style="35" customWidth="1"/>
    <col min="8445" max="8445" width="6.42578125" style="35" customWidth="1"/>
    <col min="8446" max="8446" width="12.28515625" style="35" customWidth="1"/>
    <col min="8447" max="8447" width="9.5703125" style="35" customWidth="1"/>
    <col min="8448" max="8449" width="14.140625" style="35" customWidth="1"/>
    <col min="8450" max="8450" width="16.28515625" style="35" customWidth="1"/>
    <col min="8451" max="8451" width="8.28515625" style="35" customWidth="1"/>
    <col min="8452" max="8452" width="9.5703125" style="35" customWidth="1"/>
    <col min="8453" max="8453" width="9.85546875" style="35" customWidth="1"/>
    <col min="8454" max="8454" width="11.5703125" style="35" customWidth="1"/>
    <col min="8455" max="8455" width="12.28515625" style="35" customWidth="1"/>
    <col min="8456" max="8456" width="16.7109375" style="35" customWidth="1"/>
    <col min="8457" max="8457" width="17" style="35" customWidth="1"/>
    <col min="8458" max="8458" width="8.7109375" style="35" customWidth="1"/>
    <col min="8459" max="8697" width="7.7109375" style="35"/>
    <col min="8698" max="8698" width="1.140625" style="35" customWidth="1"/>
    <col min="8699" max="8699" width="24.7109375" style="35" customWidth="1"/>
    <col min="8700" max="8700" width="7.7109375" style="35" customWidth="1"/>
    <col min="8701" max="8701" width="6.42578125" style="35" customWidth="1"/>
    <col min="8702" max="8702" width="12.28515625" style="35" customWidth="1"/>
    <col min="8703" max="8703" width="9.5703125" style="35" customWidth="1"/>
    <col min="8704" max="8705" width="14.140625" style="35" customWidth="1"/>
    <col min="8706" max="8706" width="16.28515625" style="35" customWidth="1"/>
    <col min="8707" max="8707" width="8.28515625" style="35" customWidth="1"/>
    <col min="8708" max="8708" width="9.5703125" style="35" customWidth="1"/>
    <col min="8709" max="8709" width="9.85546875" style="35" customWidth="1"/>
    <col min="8710" max="8710" width="11.5703125" style="35" customWidth="1"/>
    <col min="8711" max="8711" width="12.28515625" style="35" customWidth="1"/>
    <col min="8712" max="8712" width="16.7109375" style="35" customWidth="1"/>
    <col min="8713" max="8713" width="17" style="35" customWidth="1"/>
    <col min="8714" max="8714" width="8.7109375" style="35" customWidth="1"/>
    <col min="8715" max="8953" width="7.7109375" style="35"/>
    <col min="8954" max="8954" width="1.140625" style="35" customWidth="1"/>
    <col min="8955" max="8955" width="24.7109375" style="35" customWidth="1"/>
    <col min="8956" max="8956" width="7.7109375" style="35" customWidth="1"/>
    <col min="8957" max="8957" width="6.42578125" style="35" customWidth="1"/>
    <col min="8958" max="8958" width="12.28515625" style="35" customWidth="1"/>
    <col min="8959" max="8959" width="9.5703125" style="35" customWidth="1"/>
    <col min="8960" max="8961" width="14.140625" style="35" customWidth="1"/>
    <col min="8962" max="8962" width="16.28515625" style="35" customWidth="1"/>
    <col min="8963" max="8963" width="8.28515625" style="35" customWidth="1"/>
    <col min="8964" max="8964" width="9.5703125" style="35" customWidth="1"/>
    <col min="8965" max="8965" width="9.85546875" style="35" customWidth="1"/>
    <col min="8966" max="8966" width="11.5703125" style="35" customWidth="1"/>
    <col min="8967" max="8967" width="12.28515625" style="35" customWidth="1"/>
    <col min="8968" max="8968" width="16.7109375" style="35" customWidth="1"/>
    <col min="8969" max="8969" width="17" style="35" customWidth="1"/>
    <col min="8970" max="8970" width="8.7109375" style="35" customWidth="1"/>
    <col min="8971" max="9209" width="7.7109375" style="35"/>
    <col min="9210" max="9210" width="1.140625" style="35" customWidth="1"/>
    <col min="9211" max="9211" width="24.7109375" style="35" customWidth="1"/>
    <col min="9212" max="9212" width="7.7109375" style="35" customWidth="1"/>
    <col min="9213" max="9213" width="6.42578125" style="35" customWidth="1"/>
    <col min="9214" max="9214" width="12.28515625" style="35" customWidth="1"/>
    <col min="9215" max="9215" width="9.5703125" style="35" customWidth="1"/>
    <col min="9216" max="9217" width="14.140625" style="35" customWidth="1"/>
    <col min="9218" max="9218" width="16.28515625" style="35" customWidth="1"/>
    <col min="9219" max="9219" width="8.28515625" style="35" customWidth="1"/>
    <col min="9220" max="9220" width="9.5703125" style="35" customWidth="1"/>
    <col min="9221" max="9221" width="9.85546875" style="35" customWidth="1"/>
    <col min="9222" max="9222" width="11.5703125" style="35" customWidth="1"/>
    <col min="9223" max="9223" width="12.28515625" style="35" customWidth="1"/>
    <col min="9224" max="9224" width="16.7109375" style="35" customWidth="1"/>
    <col min="9225" max="9225" width="17" style="35" customWidth="1"/>
    <col min="9226" max="9226" width="8.7109375" style="35" customWidth="1"/>
    <col min="9227" max="9465" width="7.7109375" style="35"/>
    <col min="9466" max="9466" width="1.140625" style="35" customWidth="1"/>
    <col min="9467" max="9467" width="24.7109375" style="35" customWidth="1"/>
    <col min="9468" max="9468" width="7.7109375" style="35" customWidth="1"/>
    <col min="9469" max="9469" width="6.42578125" style="35" customWidth="1"/>
    <col min="9470" max="9470" width="12.28515625" style="35" customWidth="1"/>
    <col min="9471" max="9471" width="9.5703125" style="35" customWidth="1"/>
    <col min="9472" max="9473" width="14.140625" style="35" customWidth="1"/>
    <col min="9474" max="9474" width="16.28515625" style="35" customWidth="1"/>
    <col min="9475" max="9475" width="8.28515625" style="35" customWidth="1"/>
    <col min="9476" max="9476" width="9.5703125" style="35" customWidth="1"/>
    <col min="9477" max="9477" width="9.85546875" style="35" customWidth="1"/>
    <col min="9478" max="9478" width="11.5703125" style="35" customWidth="1"/>
    <col min="9479" max="9479" width="12.28515625" style="35" customWidth="1"/>
    <col min="9480" max="9480" width="16.7109375" style="35" customWidth="1"/>
    <col min="9481" max="9481" width="17" style="35" customWidth="1"/>
    <col min="9482" max="9482" width="8.7109375" style="35" customWidth="1"/>
    <col min="9483" max="9721" width="7.7109375" style="35"/>
    <col min="9722" max="9722" width="1.140625" style="35" customWidth="1"/>
    <col min="9723" max="9723" width="24.7109375" style="35" customWidth="1"/>
    <col min="9724" max="9724" width="7.7109375" style="35" customWidth="1"/>
    <col min="9725" max="9725" width="6.42578125" style="35" customWidth="1"/>
    <col min="9726" max="9726" width="12.28515625" style="35" customWidth="1"/>
    <col min="9727" max="9727" width="9.5703125" style="35" customWidth="1"/>
    <col min="9728" max="9729" width="14.140625" style="35" customWidth="1"/>
    <col min="9730" max="9730" width="16.28515625" style="35" customWidth="1"/>
    <col min="9731" max="9731" width="8.28515625" style="35" customWidth="1"/>
    <col min="9732" max="9732" width="9.5703125" style="35" customWidth="1"/>
    <col min="9733" max="9733" width="9.85546875" style="35" customWidth="1"/>
    <col min="9734" max="9734" width="11.5703125" style="35" customWidth="1"/>
    <col min="9735" max="9735" width="12.28515625" style="35" customWidth="1"/>
    <col min="9736" max="9736" width="16.7109375" style="35" customWidth="1"/>
    <col min="9737" max="9737" width="17" style="35" customWidth="1"/>
    <col min="9738" max="9738" width="8.7109375" style="35" customWidth="1"/>
    <col min="9739" max="9977" width="7.7109375" style="35"/>
    <col min="9978" max="9978" width="1.140625" style="35" customWidth="1"/>
    <col min="9979" max="9979" width="24.7109375" style="35" customWidth="1"/>
    <col min="9980" max="9980" width="7.7109375" style="35" customWidth="1"/>
    <col min="9981" max="9981" width="6.42578125" style="35" customWidth="1"/>
    <col min="9982" max="9982" width="12.28515625" style="35" customWidth="1"/>
    <col min="9983" max="9983" width="9.5703125" style="35" customWidth="1"/>
    <col min="9984" max="9985" width="14.140625" style="35" customWidth="1"/>
    <col min="9986" max="9986" width="16.28515625" style="35" customWidth="1"/>
    <col min="9987" max="9987" width="8.28515625" style="35" customWidth="1"/>
    <col min="9988" max="9988" width="9.5703125" style="35" customWidth="1"/>
    <col min="9989" max="9989" width="9.85546875" style="35" customWidth="1"/>
    <col min="9990" max="9990" width="11.5703125" style="35" customWidth="1"/>
    <col min="9991" max="9991" width="12.28515625" style="35" customWidth="1"/>
    <col min="9992" max="9992" width="16.7109375" style="35" customWidth="1"/>
    <col min="9993" max="9993" width="17" style="35" customWidth="1"/>
    <col min="9994" max="9994" width="8.7109375" style="35" customWidth="1"/>
    <col min="9995" max="10233" width="7.7109375" style="35"/>
    <col min="10234" max="10234" width="1.140625" style="35" customWidth="1"/>
    <col min="10235" max="10235" width="24.7109375" style="35" customWidth="1"/>
    <col min="10236" max="10236" width="7.7109375" style="35" customWidth="1"/>
    <col min="10237" max="10237" width="6.42578125" style="35" customWidth="1"/>
    <col min="10238" max="10238" width="12.28515625" style="35" customWidth="1"/>
    <col min="10239" max="10239" width="9.5703125" style="35" customWidth="1"/>
    <col min="10240" max="10241" width="14.140625" style="35" customWidth="1"/>
    <col min="10242" max="10242" width="16.28515625" style="35" customWidth="1"/>
    <col min="10243" max="10243" width="8.28515625" style="35" customWidth="1"/>
    <col min="10244" max="10244" width="9.5703125" style="35" customWidth="1"/>
    <col min="10245" max="10245" width="9.85546875" style="35" customWidth="1"/>
    <col min="10246" max="10246" width="11.5703125" style="35" customWidth="1"/>
    <col min="10247" max="10247" width="12.28515625" style="35" customWidth="1"/>
    <col min="10248" max="10248" width="16.7109375" style="35" customWidth="1"/>
    <col min="10249" max="10249" width="17" style="35" customWidth="1"/>
    <col min="10250" max="10250" width="8.7109375" style="35" customWidth="1"/>
    <col min="10251" max="10489" width="7.7109375" style="35"/>
    <col min="10490" max="10490" width="1.140625" style="35" customWidth="1"/>
    <col min="10491" max="10491" width="24.7109375" style="35" customWidth="1"/>
    <col min="10492" max="10492" width="7.7109375" style="35" customWidth="1"/>
    <col min="10493" max="10493" width="6.42578125" style="35" customWidth="1"/>
    <col min="10494" max="10494" width="12.28515625" style="35" customWidth="1"/>
    <col min="10495" max="10495" width="9.5703125" style="35" customWidth="1"/>
    <col min="10496" max="10497" width="14.140625" style="35" customWidth="1"/>
    <col min="10498" max="10498" width="16.28515625" style="35" customWidth="1"/>
    <col min="10499" max="10499" width="8.28515625" style="35" customWidth="1"/>
    <col min="10500" max="10500" width="9.5703125" style="35" customWidth="1"/>
    <col min="10501" max="10501" width="9.85546875" style="35" customWidth="1"/>
    <col min="10502" max="10502" width="11.5703125" style="35" customWidth="1"/>
    <col min="10503" max="10503" width="12.28515625" style="35" customWidth="1"/>
    <col min="10504" max="10504" width="16.7109375" style="35" customWidth="1"/>
    <col min="10505" max="10505" width="17" style="35" customWidth="1"/>
    <col min="10506" max="10506" width="8.7109375" style="35" customWidth="1"/>
    <col min="10507" max="10745" width="7.7109375" style="35"/>
    <col min="10746" max="10746" width="1.140625" style="35" customWidth="1"/>
    <col min="10747" max="10747" width="24.7109375" style="35" customWidth="1"/>
    <col min="10748" max="10748" width="7.7109375" style="35" customWidth="1"/>
    <col min="10749" max="10749" width="6.42578125" style="35" customWidth="1"/>
    <col min="10750" max="10750" width="12.28515625" style="35" customWidth="1"/>
    <col min="10751" max="10751" width="9.5703125" style="35" customWidth="1"/>
    <col min="10752" max="10753" width="14.140625" style="35" customWidth="1"/>
    <col min="10754" max="10754" width="16.28515625" style="35" customWidth="1"/>
    <col min="10755" max="10755" width="8.28515625" style="35" customWidth="1"/>
    <col min="10756" max="10756" width="9.5703125" style="35" customWidth="1"/>
    <col min="10757" max="10757" width="9.85546875" style="35" customWidth="1"/>
    <col min="10758" max="10758" width="11.5703125" style="35" customWidth="1"/>
    <col min="10759" max="10759" width="12.28515625" style="35" customWidth="1"/>
    <col min="10760" max="10760" width="16.7109375" style="35" customWidth="1"/>
    <col min="10761" max="10761" width="17" style="35" customWidth="1"/>
    <col min="10762" max="10762" width="8.7109375" style="35" customWidth="1"/>
    <col min="10763" max="11001" width="7.7109375" style="35"/>
    <col min="11002" max="11002" width="1.140625" style="35" customWidth="1"/>
    <col min="11003" max="11003" width="24.7109375" style="35" customWidth="1"/>
    <col min="11004" max="11004" width="7.7109375" style="35" customWidth="1"/>
    <col min="11005" max="11005" width="6.42578125" style="35" customWidth="1"/>
    <col min="11006" max="11006" width="12.28515625" style="35" customWidth="1"/>
    <col min="11007" max="11007" width="9.5703125" style="35" customWidth="1"/>
    <col min="11008" max="11009" width="14.140625" style="35" customWidth="1"/>
    <col min="11010" max="11010" width="16.28515625" style="35" customWidth="1"/>
    <col min="11011" max="11011" width="8.28515625" style="35" customWidth="1"/>
    <col min="11012" max="11012" width="9.5703125" style="35" customWidth="1"/>
    <col min="11013" max="11013" width="9.85546875" style="35" customWidth="1"/>
    <col min="11014" max="11014" width="11.5703125" style="35" customWidth="1"/>
    <col min="11015" max="11015" width="12.28515625" style="35" customWidth="1"/>
    <col min="11016" max="11016" width="16.7109375" style="35" customWidth="1"/>
    <col min="11017" max="11017" width="17" style="35" customWidth="1"/>
    <col min="11018" max="11018" width="8.7109375" style="35" customWidth="1"/>
    <col min="11019" max="11257" width="7.7109375" style="35"/>
    <col min="11258" max="11258" width="1.140625" style="35" customWidth="1"/>
    <col min="11259" max="11259" width="24.7109375" style="35" customWidth="1"/>
    <col min="11260" max="11260" width="7.7109375" style="35" customWidth="1"/>
    <col min="11261" max="11261" width="6.42578125" style="35" customWidth="1"/>
    <col min="11262" max="11262" width="12.28515625" style="35" customWidth="1"/>
    <col min="11263" max="11263" width="9.5703125" style="35" customWidth="1"/>
    <col min="11264" max="11265" width="14.140625" style="35" customWidth="1"/>
    <col min="11266" max="11266" width="16.28515625" style="35" customWidth="1"/>
    <col min="11267" max="11267" width="8.28515625" style="35" customWidth="1"/>
    <col min="11268" max="11268" width="9.5703125" style="35" customWidth="1"/>
    <col min="11269" max="11269" width="9.85546875" style="35" customWidth="1"/>
    <col min="11270" max="11270" width="11.5703125" style="35" customWidth="1"/>
    <col min="11271" max="11271" width="12.28515625" style="35" customWidth="1"/>
    <col min="11272" max="11272" width="16.7109375" style="35" customWidth="1"/>
    <col min="11273" max="11273" width="17" style="35" customWidth="1"/>
    <col min="11274" max="11274" width="8.7109375" style="35" customWidth="1"/>
    <col min="11275" max="11513" width="7.7109375" style="35"/>
    <col min="11514" max="11514" width="1.140625" style="35" customWidth="1"/>
    <col min="11515" max="11515" width="24.7109375" style="35" customWidth="1"/>
    <col min="11516" max="11516" width="7.7109375" style="35" customWidth="1"/>
    <col min="11517" max="11517" width="6.42578125" style="35" customWidth="1"/>
    <col min="11518" max="11518" width="12.28515625" style="35" customWidth="1"/>
    <col min="11519" max="11519" width="9.5703125" style="35" customWidth="1"/>
    <col min="11520" max="11521" width="14.140625" style="35" customWidth="1"/>
    <col min="11522" max="11522" width="16.28515625" style="35" customWidth="1"/>
    <col min="11523" max="11523" width="8.28515625" style="35" customWidth="1"/>
    <col min="11524" max="11524" width="9.5703125" style="35" customWidth="1"/>
    <col min="11525" max="11525" width="9.85546875" style="35" customWidth="1"/>
    <col min="11526" max="11526" width="11.5703125" style="35" customWidth="1"/>
    <col min="11527" max="11527" width="12.28515625" style="35" customWidth="1"/>
    <col min="11528" max="11528" width="16.7109375" style="35" customWidth="1"/>
    <col min="11529" max="11529" width="17" style="35" customWidth="1"/>
    <col min="11530" max="11530" width="8.7109375" style="35" customWidth="1"/>
    <col min="11531" max="11769" width="7.7109375" style="35"/>
    <col min="11770" max="11770" width="1.140625" style="35" customWidth="1"/>
    <col min="11771" max="11771" width="24.7109375" style="35" customWidth="1"/>
    <col min="11772" max="11772" width="7.7109375" style="35" customWidth="1"/>
    <col min="11773" max="11773" width="6.42578125" style="35" customWidth="1"/>
    <col min="11774" max="11774" width="12.28515625" style="35" customWidth="1"/>
    <col min="11775" max="11775" width="9.5703125" style="35" customWidth="1"/>
    <col min="11776" max="11777" width="14.140625" style="35" customWidth="1"/>
    <col min="11778" max="11778" width="16.28515625" style="35" customWidth="1"/>
    <col min="11779" max="11779" width="8.28515625" style="35" customWidth="1"/>
    <col min="11780" max="11780" width="9.5703125" style="35" customWidth="1"/>
    <col min="11781" max="11781" width="9.85546875" style="35" customWidth="1"/>
    <col min="11782" max="11782" width="11.5703125" style="35" customWidth="1"/>
    <col min="11783" max="11783" width="12.28515625" style="35" customWidth="1"/>
    <col min="11784" max="11784" width="16.7109375" style="35" customWidth="1"/>
    <col min="11785" max="11785" width="17" style="35" customWidth="1"/>
    <col min="11786" max="11786" width="8.7109375" style="35" customWidth="1"/>
    <col min="11787" max="12025" width="7.7109375" style="35"/>
    <col min="12026" max="12026" width="1.140625" style="35" customWidth="1"/>
    <col min="12027" max="12027" width="24.7109375" style="35" customWidth="1"/>
    <col min="12028" max="12028" width="7.7109375" style="35" customWidth="1"/>
    <col min="12029" max="12029" width="6.42578125" style="35" customWidth="1"/>
    <col min="12030" max="12030" width="12.28515625" style="35" customWidth="1"/>
    <col min="12031" max="12031" width="9.5703125" style="35" customWidth="1"/>
    <col min="12032" max="12033" width="14.140625" style="35" customWidth="1"/>
    <col min="12034" max="12034" width="16.28515625" style="35" customWidth="1"/>
    <col min="12035" max="12035" width="8.28515625" style="35" customWidth="1"/>
    <col min="12036" max="12036" width="9.5703125" style="35" customWidth="1"/>
    <col min="12037" max="12037" width="9.85546875" style="35" customWidth="1"/>
    <col min="12038" max="12038" width="11.5703125" style="35" customWidth="1"/>
    <col min="12039" max="12039" width="12.28515625" style="35" customWidth="1"/>
    <col min="12040" max="12040" width="16.7109375" style="35" customWidth="1"/>
    <col min="12041" max="12041" width="17" style="35" customWidth="1"/>
    <col min="12042" max="12042" width="8.7109375" style="35" customWidth="1"/>
    <col min="12043" max="12281" width="7.7109375" style="35"/>
    <col min="12282" max="12282" width="1.140625" style="35" customWidth="1"/>
    <col min="12283" max="12283" width="24.7109375" style="35" customWidth="1"/>
    <col min="12284" max="12284" width="7.7109375" style="35" customWidth="1"/>
    <col min="12285" max="12285" width="6.42578125" style="35" customWidth="1"/>
    <col min="12286" max="12286" width="12.28515625" style="35" customWidth="1"/>
    <col min="12287" max="12287" width="9.5703125" style="35" customWidth="1"/>
    <col min="12288" max="12289" width="14.140625" style="35" customWidth="1"/>
    <col min="12290" max="12290" width="16.28515625" style="35" customWidth="1"/>
    <col min="12291" max="12291" width="8.28515625" style="35" customWidth="1"/>
    <col min="12292" max="12292" width="9.5703125" style="35" customWidth="1"/>
    <col min="12293" max="12293" width="9.85546875" style="35" customWidth="1"/>
    <col min="12294" max="12294" width="11.5703125" style="35" customWidth="1"/>
    <col min="12295" max="12295" width="12.28515625" style="35" customWidth="1"/>
    <col min="12296" max="12296" width="16.7109375" style="35" customWidth="1"/>
    <col min="12297" max="12297" width="17" style="35" customWidth="1"/>
    <col min="12298" max="12298" width="8.7109375" style="35" customWidth="1"/>
    <col min="12299" max="12537" width="7.7109375" style="35"/>
    <col min="12538" max="12538" width="1.140625" style="35" customWidth="1"/>
    <col min="12539" max="12539" width="24.7109375" style="35" customWidth="1"/>
    <col min="12540" max="12540" width="7.7109375" style="35" customWidth="1"/>
    <col min="12541" max="12541" width="6.42578125" style="35" customWidth="1"/>
    <col min="12542" max="12542" width="12.28515625" style="35" customWidth="1"/>
    <col min="12543" max="12543" width="9.5703125" style="35" customWidth="1"/>
    <col min="12544" max="12545" width="14.140625" style="35" customWidth="1"/>
    <col min="12546" max="12546" width="16.28515625" style="35" customWidth="1"/>
    <col min="12547" max="12547" width="8.28515625" style="35" customWidth="1"/>
    <col min="12548" max="12548" width="9.5703125" style="35" customWidth="1"/>
    <col min="12549" max="12549" width="9.85546875" style="35" customWidth="1"/>
    <col min="12550" max="12550" width="11.5703125" style="35" customWidth="1"/>
    <col min="12551" max="12551" width="12.28515625" style="35" customWidth="1"/>
    <col min="12552" max="12552" width="16.7109375" style="35" customWidth="1"/>
    <col min="12553" max="12553" width="17" style="35" customWidth="1"/>
    <col min="12554" max="12554" width="8.7109375" style="35" customWidth="1"/>
    <col min="12555" max="12793" width="7.7109375" style="35"/>
    <col min="12794" max="12794" width="1.140625" style="35" customWidth="1"/>
    <col min="12795" max="12795" width="24.7109375" style="35" customWidth="1"/>
    <col min="12796" max="12796" width="7.7109375" style="35" customWidth="1"/>
    <col min="12797" max="12797" width="6.42578125" style="35" customWidth="1"/>
    <col min="12798" max="12798" width="12.28515625" style="35" customWidth="1"/>
    <col min="12799" max="12799" width="9.5703125" style="35" customWidth="1"/>
    <col min="12800" max="12801" width="14.140625" style="35" customWidth="1"/>
    <col min="12802" max="12802" width="16.28515625" style="35" customWidth="1"/>
    <col min="12803" max="12803" width="8.28515625" style="35" customWidth="1"/>
    <col min="12804" max="12804" width="9.5703125" style="35" customWidth="1"/>
    <col min="12805" max="12805" width="9.85546875" style="35" customWidth="1"/>
    <col min="12806" max="12806" width="11.5703125" style="35" customWidth="1"/>
    <col min="12807" max="12807" width="12.28515625" style="35" customWidth="1"/>
    <col min="12808" max="12808" width="16.7109375" style="35" customWidth="1"/>
    <col min="12809" max="12809" width="17" style="35" customWidth="1"/>
    <col min="12810" max="12810" width="8.7109375" style="35" customWidth="1"/>
    <col min="12811" max="13049" width="7.7109375" style="35"/>
    <col min="13050" max="13050" width="1.140625" style="35" customWidth="1"/>
    <col min="13051" max="13051" width="24.7109375" style="35" customWidth="1"/>
    <col min="13052" max="13052" width="7.7109375" style="35" customWidth="1"/>
    <col min="13053" max="13053" width="6.42578125" style="35" customWidth="1"/>
    <col min="13054" max="13054" width="12.28515625" style="35" customWidth="1"/>
    <col min="13055" max="13055" width="9.5703125" style="35" customWidth="1"/>
    <col min="13056" max="13057" width="14.140625" style="35" customWidth="1"/>
    <col min="13058" max="13058" width="16.28515625" style="35" customWidth="1"/>
    <col min="13059" max="13059" width="8.28515625" style="35" customWidth="1"/>
    <col min="13060" max="13060" width="9.5703125" style="35" customWidth="1"/>
    <col min="13061" max="13061" width="9.85546875" style="35" customWidth="1"/>
    <col min="13062" max="13062" width="11.5703125" style="35" customWidth="1"/>
    <col min="13063" max="13063" width="12.28515625" style="35" customWidth="1"/>
    <col min="13064" max="13064" width="16.7109375" style="35" customWidth="1"/>
    <col min="13065" max="13065" width="17" style="35" customWidth="1"/>
    <col min="13066" max="13066" width="8.7109375" style="35" customWidth="1"/>
    <col min="13067" max="13305" width="7.7109375" style="35"/>
    <col min="13306" max="13306" width="1.140625" style="35" customWidth="1"/>
    <col min="13307" max="13307" width="24.7109375" style="35" customWidth="1"/>
    <col min="13308" max="13308" width="7.7109375" style="35" customWidth="1"/>
    <col min="13309" max="13309" width="6.42578125" style="35" customWidth="1"/>
    <col min="13310" max="13310" width="12.28515625" style="35" customWidth="1"/>
    <col min="13311" max="13311" width="9.5703125" style="35" customWidth="1"/>
    <col min="13312" max="13313" width="14.140625" style="35" customWidth="1"/>
    <col min="13314" max="13314" width="16.28515625" style="35" customWidth="1"/>
    <col min="13315" max="13315" width="8.28515625" style="35" customWidth="1"/>
    <col min="13316" max="13316" width="9.5703125" style="35" customWidth="1"/>
    <col min="13317" max="13317" width="9.85546875" style="35" customWidth="1"/>
    <col min="13318" max="13318" width="11.5703125" style="35" customWidth="1"/>
    <col min="13319" max="13319" width="12.28515625" style="35" customWidth="1"/>
    <col min="13320" max="13320" width="16.7109375" style="35" customWidth="1"/>
    <col min="13321" max="13321" width="17" style="35" customWidth="1"/>
    <col min="13322" max="13322" width="8.7109375" style="35" customWidth="1"/>
    <col min="13323" max="13561" width="7.7109375" style="35"/>
    <col min="13562" max="13562" width="1.140625" style="35" customWidth="1"/>
    <col min="13563" max="13563" width="24.7109375" style="35" customWidth="1"/>
    <col min="13564" max="13564" width="7.7109375" style="35" customWidth="1"/>
    <col min="13565" max="13565" width="6.42578125" style="35" customWidth="1"/>
    <col min="13566" max="13566" width="12.28515625" style="35" customWidth="1"/>
    <col min="13567" max="13567" width="9.5703125" style="35" customWidth="1"/>
    <col min="13568" max="13569" width="14.140625" style="35" customWidth="1"/>
    <col min="13570" max="13570" width="16.28515625" style="35" customWidth="1"/>
    <col min="13571" max="13571" width="8.28515625" style="35" customWidth="1"/>
    <col min="13572" max="13572" width="9.5703125" style="35" customWidth="1"/>
    <col min="13573" max="13573" width="9.85546875" style="35" customWidth="1"/>
    <col min="13574" max="13574" width="11.5703125" style="35" customWidth="1"/>
    <col min="13575" max="13575" width="12.28515625" style="35" customWidth="1"/>
    <col min="13576" max="13576" width="16.7109375" style="35" customWidth="1"/>
    <col min="13577" max="13577" width="17" style="35" customWidth="1"/>
    <col min="13578" max="13578" width="8.7109375" style="35" customWidth="1"/>
    <col min="13579" max="13817" width="7.7109375" style="35"/>
    <col min="13818" max="13818" width="1.140625" style="35" customWidth="1"/>
    <col min="13819" max="13819" width="24.7109375" style="35" customWidth="1"/>
    <col min="13820" max="13820" width="7.7109375" style="35" customWidth="1"/>
    <col min="13821" max="13821" width="6.42578125" style="35" customWidth="1"/>
    <col min="13822" max="13822" width="12.28515625" style="35" customWidth="1"/>
    <col min="13823" max="13823" width="9.5703125" style="35" customWidth="1"/>
    <col min="13824" max="13825" width="14.140625" style="35" customWidth="1"/>
    <col min="13826" max="13826" width="16.28515625" style="35" customWidth="1"/>
    <col min="13827" max="13827" width="8.28515625" style="35" customWidth="1"/>
    <col min="13828" max="13828" width="9.5703125" style="35" customWidth="1"/>
    <col min="13829" max="13829" width="9.85546875" style="35" customWidth="1"/>
    <col min="13830" max="13830" width="11.5703125" style="35" customWidth="1"/>
    <col min="13831" max="13831" width="12.28515625" style="35" customWidth="1"/>
    <col min="13832" max="13832" width="16.7109375" style="35" customWidth="1"/>
    <col min="13833" max="13833" width="17" style="35" customWidth="1"/>
    <col min="13834" max="13834" width="8.7109375" style="35" customWidth="1"/>
    <col min="13835" max="14073" width="7.7109375" style="35"/>
    <col min="14074" max="14074" width="1.140625" style="35" customWidth="1"/>
    <col min="14075" max="14075" width="24.7109375" style="35" customWidth="1"/>
    <col min="14076" max="14076" width="7.7109375" style="35" customWidth="1"/>
    <col min="14077" max="14077" width="6.42578125" style="35" customWidth="1"/>
    <col min="14078" max="14078" width="12.28515625" style="35" customWidth="1"/>
    <col min="14079" max="14079" width="9.5703125" style="35" customWidth="1"/>
    <col min="14080" max="14081" width="14.140625" style="35" customWidth="1"/>
    <col min="14082" max="14082" width="16.28515625" style="35" customWidth="1"/>
    <col min="14083" max="14083" width="8.28515625" style="35" customWidth="1"/>
    <col min="14084" max="14084" width="9.5703125" style="35" customWidth="1"/>
    <col min="14085" max="14085" width="9.85546875" style="35" customWidth="1"/>
    <col min="14086" max="14086" width="11.5703125" style="35" customWidth="1"/>
    <col min="14087" max="14087" width="12.28515625" style="35" customWidth="1"/>
    <col min="14088" max="14088" width="16.7109375" style="35" customWidth="1"/>
    <col min="14089" max="14089" width="17" style="35" customWidth="1"/>
    <col min="14090" max="14090" width="8.7109375" style="35" customWidth="1"/>
    <col min="14091" max="14329" width="7.7109375" style="35"/>
    <col min="14330" max="14330" width="1.140625" style="35" customWidth="1"/>
    <col min="14331" max="14331" width="24.7109375" style="35" customWidth="1"/>
    <col min="14332" max="14332" width="7.7109375" style="35" customWidth="1"/>
    <col min="14333" max="14333" width="6.42578125" style="35" customWidth="1"/>
    <col min="14334" max="14334" width="12.28515625" style="35" customWidth="1"/>
    <col min="14335" max="14335" width="9.5703125" style="35" customWidth="1"/>
    <col min="14336" max="14337" width="14.140625" style="35" customWidth="1"/>
    <col min="14338" max="14338" width="16.28515625" style="35" customWidth="1"/>
    <col min="14339" max="14339" width="8.28515625" style="35" customWidth="1"/>
    <col min="14340" max="14340" width="9.5703125" style="35" customWidth="1"/>
    <col min="14341" max="14341" width="9.85546875" style="35" customWidth="1"/>
    <col min="14342" max="14342" width="11.5703125" style="35" customWidth="1"/>
    <col min="14343" max="14343" width="12.28515625" style="35" customWidth="1"/>
    <col min="14344" max="14344" width="16.7109375" style="35" customWidth="1"/>
    <col min="14345" max="14345" width="17" style="35" customWidth="1"/>
    <col min="14346" max="14346" width="8.7109375" style="35" customWidth="1"/>
    <col min="14347" max="14585" width="7.7109375" style="35"/>
    <col min="14586" max="14586" width="1.140625" style="35" customWidth="1"/>
    <col min="14587" max="14587" width="24.7109375" style="35" customWidth="1"/>
    <col min="14588" max="14588" width="7.7109375" style="35" customWidth="1"/>
    <col min="14589" max="14589" width="6.42578125" style="35" customWidth="1"/>
    <col min="14590" max="14590" width="12.28515625" style="35" customWidth="1"/>
    <col min="14591" max="14591" width="9.5703125" style="35" customWidth="1"/>
    <col min="14592" max="14593" width="14.140625" style="35" customWidth="1"/>
    <col min="14594" max="14594" width="16.28515625" style="35" customWidth="1"/>
    <col min="14595" max="14595" width="8.28515625" style="35" customWidth="1"/>
    <col min="14596" max="14596" width="9.5703125" style="35" customWidth="1"/>
    <col min="14597" max="14597" width="9.85546875" style="35" customWidth="1"/>
    <col min="14598" max="14598" width="11.5703125" style="35" customWidth="1"/>
    <col min="14599" max="14599" width="12.28515625" style="35" customWidth="1"/>
    <col min="14600" max="14600" width="16.7109375" style="35" customWidth="1"/>
    <col min="14601" max="14601" width="17" style="35" customWidth="1"/>
    <col min="14602" max="14602" width="8.7109375" style="35" customWidth="1"/>
    <col min="14603" max="14841" width="7.7109375" style="35"/>
    <col min="14842" max="14842" width="1.140625" style="35" customWidth="1"/>
    <col min="14843" max="14843" width="24.7109375" style="35" customWidth="1"/>
    <col min="14844" max="14844" width="7.7109375" style="35" customWidth="1"/>
    <col min="14845" max="14845" width="6.42578125" style="35" customWidth="1"/>
    <col min="14846" max="14846" width="12.28515625" style="35" customWidth="1"/>
    <col min="14847" max="14847" width="9.5703125" style="35" customWidth="1"/>
    <col min="14848" max="14849" width="14.140625" style="35" customWidth="1"/>
    <col min="14850" max="14850" width="16.28515625" style="35" customWidth="1"/>
    <col min="14851" max="14851" width="8.28515625" style="35" customWidth="1"/>
    <col min="14852" max="14852" width="9.5703125" style="35" customWidth="1"/>
    <col min="14853" max="14853" width="9.85546875" style="35" customWidth="1"/>
    <col min="14854" max="14854" width="11.5703125" style="35" customWidth="1"/>
    <col min="14855" max="14855" width="12.28515625" style="35" customWidth="1"/>
    <col min="14856" max="14856" width="16.7109375" style="35" customWidth="1"/>
    <col min="14857" max="14857" width="17" style="35" customWidth="1"/>
    <col min="14858" max="14858" width="8.7109375" style="35" customWidth="1"/>
    <col min="14859" max="15097" width="7.7109375" style="35"/>
    <col min="15098" max="15098" width="1.140625" style="35" customWidth="1"/>
    <col min="15099" max="15099" width="24.7109375" style="35" customWidth="1"/>
    <col min="15100" max="15100" width="7.7109375" style="35" customWidth="1"/>
    <col min="15101" max="15101" width="6.42578125" style="35" customWidth="1"/>
    <col min="15102" max="15102" width="12.28515625" style="35" customWidth="1"/>
    <col min="15103" max="15103" width="9.5703125" style="35" customWidth="1"/>
    <col min="15104" max="15105" width="14.140625" style="35" customWidth="1"/>
    <col min="15106" max="15106" width="16.28515625" style="35" customWidth="1"/>
    <col min="15107" max="15107" width="8.28515625" style="35" customWidth="1"/>
    <col min="15108" max="15108" width="9.5703125" style="35" customWidth="1"/>
    <col min="15109" max="15109" width="9.85546875" style="35" customWidth="1"/>
    <col min="15110" max="15110" width="11.5703125" style="35" customWidth="1"/>
    <col min="15111" max="15111" width="12.28515625" style="35" customWidth="1"/>
    <col min="15112" max="15112" width="16.7109375" style="35" customWidth="1"/>
    <col min="15113" max="15113" width="17" style="35" customWidth="1"/>
    <col min="15114" max="15114" width="8.7109375" style="35" customWidth="1"/>
    <col min="15115" max="15353" width="7.7109375" style="35"/>
    <col min="15354" max="15354" width="1.140625" style="35" customWidth="1"/>
    <col min="15355" max="15355" width="24.7109375" style="35" customWidth="1"/>
    <col min="15356" max="15356" width="7.7109375" style="35" customWidth="1"/>
    <col min="15357" max="15357" width="6.42578125" style="35" customWidth="1"/>
    <col min="15358" max="15358" width="12.28515625" style="35" customWidth="1"/>
    <col min="15359" max="15359" width="9.5703125" style="35" customWidth="1"/>
    <col min="15360" max="15361" width="14.140625" style="35" customWidth="1"/>
    <col min="15362" max="15362" width="16.28515625" style="35" customWidth="1"/>
    <col min="15363" max="15363" width="8.28515625" style="35" customWidth="1"/>
    <col min="15364" max="15364" width="9.5703125" style="35" customWidth="1"/>
    <col min="15365" max="15365" width="9.85546875" style="35" customWidth="1"/>
    <col min="15366" max="15366" width="11.5703125" style="35" customWidth="1"/>
    <col min="15367" max="15367" width="12.28515625" style="35" customWidth="1"/>
    <col min="15368" max="15368" width="16.7109375" style="35" customWidth="1"/>
    <col min="15369" max="15369" width="17" style="35" customWidth="1"/>
    <col min="15370" max="15370" width="8.7109375" style="35" customWidth="1"/>
    <col min="15371" max="15609" width="7.7109375" style="35"/>
    <col min="15610" max="15610" width="1.140625" style="35" customWidth="1"/>
    <col min="15611" max="15611" width="24.7109375" style="35" customWidth="1"/>
    <col min="15612" max="15612" width="7.7109375" style="35" customWidth="1"/>
    <col min="15613" max="15613" width="6.42578125" style="35" customWidth="1"/>
    <col min="15614" max="15614" width="12.28515625" style="35" customWidth="1"/>
    <col min="15615" max="15615" width="9.5703125" style="35" customWidth="1"/>
    <col min="15616" max="15617" width="14.140625" style="35" customWidth="1"/>
    <col min="15618" max="15618" width="16.28515625" style="35" customWidth="1"/>
    <col min="15619" max="15619" width="8.28515625" style="35" customWidth="1"/>
    <col min="15620" max="15620" width="9.5703125" style="35" customWidth="1"/>
    <col min="15621" max="15621" width="9.85546875" style="35" customWidth="1"/>
    <col min="15622" max="15622" width="11.5703125" style="35" customWidth="1"/>
    <col min="15623" max="15623" width="12.28515625" style="35" customWidth="1"/>
    <col min="15624" max="15624" width="16.7109375" style="35" customWidth="1"/>
    <col min="15625" max="15625" width="17" style="35" customWidth="1"/>
    <col min="15626" max="15626" width="8.7109375" style="35" customWidth="1"/>
    <col min="15627" max="15865" width="7.7109375" style="35"/>
    <col min="15866" max="15866" width="1.140625" style="35" customWidth="1"/>
    <col min="15867" max="15867" width="24.7109375" style="35" customWidth="1"/>
    <col min="15868" max="15868" width="7.7109375" style="35" customWidth="1"/>
    <col min="15869" max="15869" width="6.42578125" style="35" customWidth="1"/>
    <col min="15870" max="15870" width="12.28515625" style="35" customWidth="1"/>
    <col min="15871" max="15871" width="9.5703125" style="35" customWidth="1"/>
    <col min="15872" max="15873" width="14.140625" style="35" customWidth="1"/>
    <col min="15874" max="15874" width="16.28515625" style="35" customWidth="1"/>
    <col min="15875" max="15875" width="8.28515625" style="35" customWidth="1"/>
    <col min="15876" max="15876" width="9.5703125" style="35" customWidth="1"/>
    <col min="15877" max="15877" width="9.85546875" style="35" customWidth="1"/>
    <col min="15878" max="15878" width="11.5703125" style="35" customWidth="1"/>
    <col min="15879" max="15879" width="12.28515625" style="35" customWidth="1"/>
    <col min="15880" max="15880" width="16.7109375" style="35" customWidth="1"/>
    <col min="15881" max="15881" width="17" style="35" customWidth="1"/>
    <col min="15882" max="15882" width="8.7109375" style="35" customWidth="1"/>
    <col min="15883" max="16121" width="7.7109375" style="35"/>
    <col min="16122" max="16122" width="1.140625" style="35" customWidth="1"/>
    <col min="16123" max="16123" width="24.7109375" style="35" customWidth="1"/>
    <col min="16124" max="16124" width="7.7109375" style="35" customWidth="1"/>
    <col min="16125" max="16125" width="6.42578125" style="35" customWidth="1"/>
    <col min="16126" max="16126" width="12.28515625" style="35" customWidth="1"/>
    <col min="16127" max="16127" width="9.5703125" style="35" customWidth="1"/>
    <col min="16128" max="16129" width="14.140625" style="35" customWidth="1"/>
    <col min="16130" max="16130" width="16.28515625" style="35" customWidth="1"/>
    <col min="16131" max="16131" width="8.28515625" style="35" customWidth="1"/>
    <col min="16132" max="16132" width="9.5703125" style="35" customWidth="1"/>
    <col min="16133" max="16133" width="9.85546875" style="35" customWidth="1"/>
    <col min="16134" max="16134" width="11.5703125" style="35" customWidth="1"/>
    <col min="16135" max="16135" width="12.28515625" style="35" customWidth="1"/>
    <col min="16136" max="16136" width="16.7109375" style="35" customWidth="1"/>
    <col min="16137" max="16137" width="17" style="35" customWidth="1"/>
    <col min="16138" max="16138" width="8.7109375" style="35" customWidth="1"/>
    <col min="16139" max="16384" width="7.7109375" style="35"/>
  </cols>
  <sheetData>
    <row r="2" spans="1:26" ht="15" x14ac:dyDescent="0.25">
      <c r="B2" s="36" t="s">
        <v>55</v>
      </c>
      <c r="C2" s="36"/>
      <c r="D2" s="36"/>
      <c r="E2" s="36"/>
      <c r="F2" s="36"/>
      <c r="G2" s="36"/>
      <c r="H2" s="36"/>
      <c r="I2" s="36"/>
      <c r="J2" s="36"/>
      <c r="K2" s="36"/>
      <c r="O2" s="35" t="s">
        <v>9</v>
      </c>
      <c r="P2" s="35" t="s">
        <v>10</v>
      </c>
      <c r="Q2" s="35" t="s">
        <v>11</v>
      </c>
      <c r="R2" s="35" t="s">
        <v>12</v>
      </c>
      <c r="S2" s="35" t="s">
        <v>13</v>
      </c>
      <c r="T2" s="35" t="s">
        <v>14</v>
      </c>
      <c r="U2" s="35" t="s">
        <v>15</v>
      </c>
      <c r="V2" s="35" t="s">
        <v>16</v>
      </c>
      <c r="W2" s="35" t="s">
        <v>17</v>
      </c>
      <c r="X2" s="35" t="s">
        <v>18</v>
      </c>
      <c r="Y2" s="35" t="s">
        <v>19</v>
      </c>
      <c r="Z2" s="35" t="s">
        <v>20</v>
      </c>
    </row>
    <row r="3" spans="1:26" ht="15" thickBot="1" x14ac:dyDescent="0.25">
      <c r="N3" s="35" t="s">
        <v>61</v>
      </c>
      <c r="O3" s="55">
        <f t="shared" ref="O3:Z3" si="0">SUMIFS($G:$G,$L:$L,O2)</f>
        <v>6030</v>
      </c>
      <c r="P3" s="55">
        <f t="shared" si="0"/>
        <v>9750</v>
      </c>
      <c r="Q3" s="55">
        <f t="shared" si="0"/>
        <v>8500</v>
      </c>
      <c r="R3" s="55">
        <f t="shared" si="0"/>
        <v>0</v>
      </c>
      <c r="S3" s="55">
        <f t="shared" si="0"/>
        <v>0</v>
      </c>
      <c r="T3" s="55">
        <f t="shared" si="0"/>
        <v>0</v>
      </c>
      <c r="U3" s="55">
        <f t="shared" si="0"/>
        <v>0</v>
      </c>
      <c r="V3" s="55">
        <f t="shared" si="0"/>
        <v>0</v>
      </c>
      <c r="W3" s="55">
        <f t="shared" si="0"/>
        <v>0</v>
      </c>
      <c r="X3" s="55">
        <f t="shared" si="0"/>
        <v>0</v>
      </c>
      <c r="Y3" s="55">
        <f t="shared" si="0"/>
        <v>0</v>
      </c>
      <c r="Z3" s="55">
        <f t="shared" si="0"/>
        <v>0</v>
      </c>
    </row>
    <row r="4" spans="1:26" ht="15.75" thickBot="1" x14ac:dyDescent="0.25">
      <c r="A4" s="37" t="s">
        <v>44</v>
      </c>
      <c r="B4" s="38" t="s">
        <v>45</v>
      </c>
      <c r="C4" s="38" t="s">
        <v>46</v>
      </c>
      <c r="D4" s="38" t="s">
        <v>47</v>
      </c>
      <c r="E4" s="38" t="s">
        <v>48</v>
      </c>
      <c r="F4" s="38" t="s">
        <v>49</v>
      </c>
      <c r="G4" s="38" t="s">
        <v>50</v>
      </c>
      <c r="H4" s="38" t="s">
        <v>51</v>
      </c>
      <c r="I4" s="38" t="s">
        <v>52</v>
      </c>
      <c r="J4" s="38" t="s">
        <v>56</v>
      </c>
      <c r="K4" s="38" t="s">
        <v>57</v>
      </c>
      <c r="L4" s="35" t="s">
        <v>59</v>
      </c>
      <c r="N4" s="35" t="s">
        <v>62</v>
      </c>
      <c r="O4" s="55">
        <f>SUMIFS($H:$H,$L:$L,O2)</f>
        <v>6774.88</v>
      </c>
      <c r="P4" s="55">
        <f t="shared" ref="P4:Z4" si="1">SUMIFS($H:$H,$L:$L,P2)</f>
        <v>5640.5399999999991</v>
      </c>
      <c r="Q4" s="55">
        <f t="shared" si="1"/>
        <v>4814.4500000000007</v>
      </c>
      <c r="R4" s="55">
        <f t="shared" si="1"/>
        <v>0</v>
      </c>
      <c r="S4" s="55">
        <f t="shared" si="1"/>
        <v>0</v>
      </c>
      <c r="T4" s="55">
        <f t="shared" si="1"/>
        <v>0</v>
      </c>
      <c r="U4" s="55">
        <f t="shared" si="1"/>
        <v>0</v>
      </c>
      <c r="V4" s="55">
        <f t="shared" si="1"/>
        <v>0</v>
      </c>
      <c r="W4" s="55">
        <f t="shared" si="1"/>
        <v>0</v>
      </c>
      <c r="X4" s="55">
        <f t="shared" si="1"/>
        <v>0</v>
      </c>
      <c r="Y4" s="55">
        <f t="shared" si="1"/>
        <v>0</v>
      </c>
      <c r="Z4" s="55">
        <f t="shared" si="1"/>
        <v>0</v>
      </c>
    </row>
    <row r="5" spans="1:26" ht="15" thickBot="1" x14ac:dyDescent="0.25">
      <c r="A5" s="37" t="s">
        <v>44</v>
      </c>
      <c r="B5" s="39"/>
      <c r="C5" s="39"/>
      <c r="D5" s="39" t="s">
        <v>53</v>
      </c>
      <c r="E5" s="40">
        <v>43897</v>
      </c>
      <c r="F5" s="40">
        <v>43897</v>
      </c>
      <c r="G5" s="39">
        <v>2000</v>
      </c>
      <c r="H5" s="41"/>
      <c r="I5" s="39" t="s">
        <v>54</v>
      </c>
      <c r="J5" s="39"/>
      <c r="K5" s="39"/>
      <c r="L5" s="35" t="str">
        <f>TEXT(E5,"mmmmmmmmmmmm")</f>
        <v>marzo</v>
      </c>
    </row>
    <row r="6" spans="1:26" ht="15" thickBot="1" x14ac:dyDescent="0.25">
      <c r="A6" s="37" t="s">
        <v>44</v>
      </c>
      <c r="B6" s="39"/>
      <c r="C6" s="39"/>
      <c r="D6" s="39" t="s">
        <v>53</v>
      </c>
      <c r="E6" s="40">
        <v>43897</v>
      </c>
      <c r="F6" s="40">
        <v>43897</v>
      </c>
      <c r="G6" s="39">
        <v>3500</v>
      </c>
      <c r="H6" s="41"/>
      <c r="I6" s="39" t="s">
        <v>54</v>
      </c>
      <c r="J6" s="39"/>
      <c r="K6" s="39"/>
      <c r="L6" s="35" t="str">
        <f t="shared" ref="L6:L55" si="2">TEXT(E6,"mmmmmmmmmmmm")</f>
        <v>marzo</v>
      </c>
    </row>
    <row r="7" spans="1:26" ht="15" thickBot="1" x14ac:dyDescent="0.25">
      <c r="A7" s="37" t="s">
        <v>44</v>
      </c>
      <c r="B7" s="39"/>
      <c r="C7" s="39"/>
      <c r="D7" s="39" t="s">
        <v>53</v>
      </c>
      <c r="E7" s="40">
        <v>43897</v>
      </c>
      <c r="F7" s="40">
        <v>43897</v>
      </c>
      <c r="G7" s="39">
        <v>2000</v>
      </c>
      <c r="H7" s="41"/>
      <c r="I7" s="39" t="s">
        <v>54</v>
      </c>
      <c r="J7" s="39"/>
      <c r="K7" s="39"/>
      <c r="L7" s="35" t="str">
        <f t="shared" si="2"/>
        <v>marzo</v>
      </c>
    </row>
    <row r="8" spans="1:26" ht="15" thickBot="1" x14ac:dyDescent="0.25">
      <c r="A8" s="37" t="s">
        <v>44</v>
      </c>
      <c r="B8" s="39"/>
      <c r="C8" s="39"/>
      <c r="D8" s="39" t="s">
        <v>53</v>
      </c>
      <c r="E8" s="40">
        <v>43897</v>
      </c>
      <c r="F8" s="40">
        <v>43897</v>
      </c>
      <c r="G8" s="39">
        <v>1000</v>
      </c>
      <c r="H8" s="41"/>
      <c r="I8" s="39" t="s">
        <v>54</v>
      </c>
      <c r="J8" s="39"/>
      <c r="K8" s="39"/>
      <c r="L8" s="35" t="str">
        <f t="shared" si="2"/>
        <v>marzo</v>
      </c>
    </row>
    <row r="9" spans="1:26" ht="15" thickBot="1" x14ac:dyDescent="0.25">
      <c r="A9" s="37" t="s">
        <v>44</v>
      </c>
      <c r="B9" s="39"/>
      <c r="C9" s="39"/>
      <c r="D9" s="39" t="s">
        <v>53</v>
      </c>
      <c r="E9" s="40">
        <v>43896</v>
      </c>
      <c r="F9" s="40">
        <v>43896</v>
      </c>
      <c r="G9" s="39" t="s">
        <v>44</v>
      </c>
      <c r="H9" s="41">
        <v>100</v>
      </c>
      <c r="I9" s="39" t="s">
        <v>54</v>
      </c>
      <c r="J9" s="39" t="s">
        <v>31</v>
      </c>
      <c r="K9" s="39"/>
      <c r="L9" s="35" t="str">
        <f t="shared" si="2"/>
        <v>marzo</v>
      </c>
    </row>
    <row r="10" spans="1:26" ht="15" thickBot="1" x14ac:dyDescent="0.25">
      <c r="A10" s="37" t="s">
        <v>44</v>
      </c>
      <c r="B10" s="39"/>
      <c r="C10" s="39"/>
      <c r="D10" s="39" t="s">
        <v>53</v>
      </c>
      <c r="E10" s="40">
        <v>43896</v>
      </c>
      <c r="F10" s="40">
        <v>43896</v>
      </c>
      <c r="G10" s="39" t="s">
        <v>44</v>
      </c>
      <c r="H10" s="41">
        <v>800</v>
      </c>
      <c r="I10" s="39" t="s">
        <v>54</v>
      </c>
      <c r="J10" s="39" t="s">
        <v>5</v>
      </c>
      <c r="K10" s="39"/>
      <c r="L10" s="35" t="str">
        <f t="shared" si="2"/>
        <v>marzo</v>
      </c>
    </row>
    <row r="11" spans="1:26" ht="15" thickBot="1" x14ac:dyDescent="0.25">
      <c r="A11" s="37" t="s">
        <v>44</v>
      </c>
      <c r="B11" s="39"/>
      <c r="C11" s="39"/>
      <c r="D11" s="39" t="s">
        <v>53</v>
      </c>
      <c r="E11" s="40">
        <v>43896</v>
      </c>
      <c r="F11" s="40">
        <v>43896</v>
      </c>
      <c r="G11" s="39" t="s">
        <v>44</v>
      </c>
      <c r="H11" s="41">
        <v>2000</v>
      </c>
      <c r="I11" s="39" t="s">
        <v>54</v>
      </c>
      <c r="J11" s="39" t="s">
        <v>25</v>
      </c>
      <c r="K11" s="39"/>
      <c r="L11" s="35" t="str">
        <f t="shared" si="2"/>
        <v>marzo</v>
      </c>
    </row>
    <row r="12" spans="1:26" ht="15" thickBot="1" x14ac:dyDescent="0.25">
      <c r="A12" s="37" t="s">
        <v>44</v>
      </c>
      <c r="B12" s="39"/>
      <c r="C12" s="39"/>
      <c r="D12" s="39" t="s">
        <v>53</v>
      </c>
      <c r="E12" s="40">
        <v>43895</v>
      </c>
      <c r="F12" s="40">
        <v>43895</v>
      </c>
      <c r="G12" s="39" t="s">
        <v>44</v>
      </c>
      <c r="H12" s="41">
        <v>806.7</v>
      </c>
      <c r="I12" s="39" t="s">
        <v>54</v>
      </c>
      <c r="J12" s="39" t="s">
        <v>29</v>
      </c>
      <c r="K12" s="39"/>
      <c r="L12" s="35" t="str">
        <f t="shared" si="2"/>
        <v>marzo</v>
      </c>
    </row>
    <row r="13" spans="1:26" ht="15" thickBot="1" x14ac:dyDescent="0.25">
      <c r="A13" s="37" t="s">
        <v>44</v>
      </c>
      <c r="B13" s="39"/>
      <c r="C13" s="39"/>
      <c r="D13" s="39" t="s">
        <v>53</v>
      </c>
      <c r="E13" s="40">
        <v>43895</v>
      </c>
      <c r="F13" s="40">
        <v>43895</v>
      </c>
      <c r="G13" s="39" t="s">
        <v>44</v>
      </c>
      <c r="H13" s="41">
        <v>305.64999999999998</v>
      </c>
      <c r="I13" s="39" t="s">
        <v>54</v>
      </c>
      <c r="J13" s="39" t="s">
        <v>29</v>
      </c>
      <c r="K13" s="39"/>
      <c r="L13" s="35" t="str">
        <f t="shared" si="2"/>
        <v>marzo</v>
      </c>
    </row>
    <row r="14" spans="1:26" ht="15" thickBot="1" x14ac:dyDescent="0.25">
      <c r="A14" s="37" t="s">
        <v>44</v>
      </c>
      <c r="B14" s="39"/>
      <c r="C14" s="39"/>
      <c r="D14" s="39" t="s">
        <v>53</v>
      </c>
      <c r="E14" s="40">
        <v>43894</v>
      </c>
      <c r="F14" s="40">
        <v>43894</v>
      </c>
      <c r="G14" s="41"/>
      <c r="H14" s="39">
        <v>45</v>
      </c>
      <c r="I14" s="39" t="s">
        <v>54</v>
      </c>
      <c r="J14" s="39" t="s">
        <v>31</v>
      </c>
      <c r="K14" s="39"/>
      <c r="L14" s="35" t="str">
        <f t="shared" si="2"/>
        <v>marzo</v>
      </c>
    </row>
    <row r="15" spans="1:26" ht="15" thickBot="1" x14ac:dyDescent="0.25">
      <c r="A15" s="37" t="s">
        <v>44</v>
      </c>
      <c r="B15" s="39"/>
      <c r="C15" s="39"/>
      <c r="D15" s="39" t="s">
        <v>53</v>
      </c>
      <c r="E15" s="40">
        <v>43894</v>
      </c>
      <c r="F15" s="40">
        <v>43894</v>
      </c>
      <c r="G15" s="39" t="s">
        <v>44</v>
      </c>
      <c r="H15" s="41">
        <v>240</v>
      </c>
      <c r="I15" s="39" t="s">
        <v>54</v>
      </c>
      <c r="J15" s="39" t="s">
        <v>38</v>
      </c>
      <c r="K15" s="39"/>
      <c r="L15" s="35" t="str">
        <f t="shared" si="2"/>
        <v>marzo</v>
      </c>
    </row>
    <row r="16" spans="1:26" ht="15" thickBot="1" x14ac:dyDescent="0.25">
      <c r="A16" s="37" t="s">
        <v>44</v>
      </c>
      <c r="B16" s="39"/>
      <c r="C16" s="39"/>
      <c r="D16" s="39" t="s">
        <v>53</v>
      </c>
      <c r="E16" s="40">
        <v>43893</v>
      </c>
      <c r="F16" s="40">
        <v>43893</v>
      </c>
      <c r="G16" s="39" t="s">
        <v>44</v>
      </c>
      <c r="H16" s="41">
        <v>450</v>
      </c>
      <c r="I16" s="39" t="s">
        <v>54</v>
      </c>
      <c r="J16" s="39" t="s">
        <v>38</v>
      </c>
      <c r="K16" s="39"/>
      <c r="L16" s="35" t="str">
        <f t="shared" si="2"/>
        <v>marzo</v>
      </c>
    </row>
    <row r="17" spans="1:12" ht="15" thickBot="1" x14ac:dyDescent="0.25">
      <c r="A17" s="37" t="s">
        <v>44</v>
      </c>
      <c r="B17" s="39"/>
      <c r="C17" s="39"/>
      <c r="D17" s="39" t="s">
        <v>53</v>
      </c>
      <c r="E17" s="40">
        <v>43892</v>
      </c>
      <c r="F17" s="40">
        <v>43892</v>
      </c>
      <c r="G17" s="39" t="s">
        <v>44</v>
      </c>
      <c r="H17" s="41">
        <v>13.85</v>
      </c>
      <c r="I17" s="39" t="s">
        <v>54</v>
      </c>
      <c r="J17" s="39" t="s">
        <v>28</v>
      </c>
      <c r="K17" s="39"/>
      <c r="L17" s="35" t="str">
        <f t="shared" si="2"/>
        <v>marzo</v>
      </c>
    </row>
    <row r="18" spans="1:12" ht="15" thickBot="1" x14ac:dyDescent="0.25">
      <c r="A18" s="37" t="s">
        <v>44</v>
      </c>
      <c r="B18" s="39"/>
      <c r="C18" s="39"/>
      <c r="D18" s="39" t="s">
        <v>53</v>
      </c>
      <c r="E18" s="40">
        <v>43891</v>
      </c>
      <c r="F18" s="40">
        <v>43891</v>
      </c>
      <c r="G18" s="39" t="s">
        <v>44</v>
      </c>
      <c r="H18" s="41">
        <v>53.25</v>
      </c>
      <c r="I18" s="39" t="s">
        <v>54</v>
      </c>
      <c r="J18" s="39" t="s">
        <v>28</v>
      </c>
      <c r="K18" s="39"/>
      <c r="L18" s="35" t="str">
        <f t="shared" si="2"/>
        <v>marzo</v>
      </c>
    </row>
    <row r="19" spans="1:12" ht="15" thickBot="1" x14ac:dyDescent="0.25">
      <c r="A19" s="37" t="s">
        <v>44</v>
      </c>
      <c r="B19" s="39"/>
      <c r="C19" s="39"/>
      <c r="D19" s="39" t="s">
        <v>53</v>
      </c>
      <c r="E19" s="40">
        <v>43889</v>
      </c>
      <c r="F19" s="40">
        <v>43889</v>
      </c>
      <c r="G19" s="39" t="s">
        <v>44</v>
      </c>
      <c r="H19" s="41">
        <v>205.88</v>
      </c>
      <c r="I19" s="39" t="s">
        <v>54</v>
      </c>
      <c r="J19" s="39" t="s">
        <v>58</v>
      </c>
      <c r="K19" s="39"/>
      <c r="L19" s="35" t="str">
        <f t="shared" si="2"/>
        <v>febrero</v>
      </c>
    </row>
    <row r="20" spans="1:12" ht="15" thickBot="1" x14ac:dyDescent="0.25">
      <c r="A20" s="37" t="s">
        <v>44</v>
      </c>
      <c r="B20" s="39"/>
      <c r="C20" s="39"/>
      <c r="D20" s="39" t="s">
        <v>53</v>
      </c>
      <c r="E20" s="40">
        <v>43889</v>
      </c>
      <c r="F20" s="40">
        <v>43889</v>
      </c>
      <c r="G20" s="39" t="s">
        <v>44</v>
      </c>
      <c r="H20" s="41">
        <v>283.32</v>
      </c>
      <c r="I20" s="39" t="s">
        <v>54</v>
      </c>
      <c r="J20" s="39" t="s">
        <v>43</v>
      </c>
      <c r="K20" s="39"/>
      <c r="L20" s="35" t="str">
        <f t="shared" si="2"/>
        <v>febrero</v>
      </c>
    </row>
    <row r="21" spans="1:12" ht="15" thickBot="1" x14ac:dyDescent="0.25">
      <c r="A21" s="37" t="s">
        <v>44</v>
      </c>
      <c r="B21" s="39"/>
      <c r="C21" s="39"/>
      <c r="D21" s="39" t="s">
        <v>53</v>
      </c>
      <c r="E21" s="40">
        <v>43887</v>
      </c>
      <c r="F21" s="40">
        <v>43887</v>
      </c>
      <c r="G21" s="39">
        <v>3000</v>
      </c>
      <c r="H21" s="41"/>
      <c r="I21" s="39" t="s">
        <v>54</v>
      </c>
      <c r="J21" s="39"/>
      <c r="K21" s="39"/>
      <c r="L21" s="35" t="str">
        <f t="shared" si="2"/>
        <v>febrero</v>
      </c>
    </row>
    <row r="22" spans="1:12" ht="15" thickBot="1" x14ac:dyDescent="0.25">
      <c r="A22" s="37" t="s">
        <v>44</v>
      </c>
      <c r="B22" s="39"/>
      <c r="C22" s="39"/>
      <c r="D22" s="39" t="s">
        <v>53</v>
      </c>
      <c r="E22" s="40">
        <v>43887</v>
      </c>
      <c r="F22" s="40">
        <v>43887</v>
      </c>
      <c r="G22" s="39">
        <v>2500</v>
      </c>
      <c r="H22" s="41"/>
      <c r="I22" s="39" t="s">
        <v>54</v>
      </c>
      <c r="J22" s="39"/>
      <c r="K22" s="39"/>
      <c r="L22" s="35" t="str">
        <f t="shared" si="2"/>
        <v>febrero</v>
      </c>
    </row>
    <row r="23" spans="1:12" ht="15" thickBot="1" x14ac:dyDescent="0.25">
      <c r="A23" s="37" t="s">
        <v>44</v>
      </c>
      <c r="B23" s="39"/>
      <c r="C23" s="39"/>
      <c r="D23" s="39" t="s">
        <v>53</v>
      </c>
      <c r="E23" s="40">
        <v>43887</v>
      </c>
      <c r="F23" s="40">
        <v>43887</v>
      </c>
      <c r="G23" s="41">
        <v>1450</v>
      </c>
      <c r="H23" s="39" t="s">
        <v>44</v>
      </c>
      <c r="I23" s="39" t="s">
        <v>54</v>
      </c>
      <c r="J23" s="39"/>
      <c r="K23" s="39"/>
      <c r="L23" s="35" t="str">
        <f t="shared" si="2"/>
        <v>febrero</v>
      </c>
    </row>
    <row r="24" spans="1:12" ht="15" thickBot="1" x14ac:dyDescent="0.25">
      <c r="A24" s="37" t="s">
        <v>44</v>
      </c>
      <c r="B24" s="39"/>
      <c r="C24" s="39"/>
      <c r="D24" s="39" t="s">
        <v>53</v>
      </c>
      <c r="E24" s="40">
        <v>43887</v>
      </c>
      <c r="F24" s="40">
        <v>43887</v>
      </c>
      <c r="G24" s="39" t="s">
        <v>44</v>
      </c>
      <c r="H24" s="41">
        <v>58.58</v>
      </c>
      <c r="I24" s="39" t="s">
        <v>54</v>
      </c>
      <c r="J24" s="39" t="s">
        <v>31</v>
      </c>
      <c r="K24" s="39"/>
      <c r="L24" s="35" t="str">
        <f t="shared" si="2"/>
        <v>febrero</v>
      </c>
    </row>
    <row r="25" spans="1:12" ht="15" thickBot="1" x14ac:dyDescent="0.25">
      <c r="A25" s="37" t="s">
        <v>44</v>
      </c>
      <c r="B25" s="39"/>
      <c r="C25" s="39"/>
      <c r="D25" s="39" t="s">
        <v>53</v>
      </c>
      <c r="E25" s="40">
        <v>43886</v>
      </c>
      <c r="F25" s="40">
        <v>43886</v>
      </c>
      <c r="G25" s="39" t="s">
        <v>44</v>
      </c>
      <c r="H25" s="41">
        <v>11.93</v>
      </c>
      <c r="I25" s="39" t="s">
        <v>54</v>
      </c>
      <c r="J25" s="39" t="s">
        <v>31</v>
      </c>
      <c r="K25" s="39"/>
      <c r="L25" s="35" t="str">
        <f t="shared" si="2"/>
        <v>febrero</v>
      </c>
    </row>
    <row r="26" spans="1:12" ht="15" thickBot="1" x14ac:dyDescent="0.25">
      <c r="A26" s="37" t="s">
        <v>44</v>
      </c>
      <c r="B26" s="39"/>
      <c r="C26" s="39"/>
      <c r="D26" s="39" t="s">
        <v>53</v>
      </c>
      <c r="E26" s="40">
        <v>43885</v>
      </c>
      <c r="F26" s="40">
        <v>43885</v>
      </c>
      <c r="G26" s="39" t="s">
        <v>44</v>
      </c>
      <c r="H26" s="41">
        <v>10</v>
      </c>
      <c r="I26" s="39" t="s">
        <v>54</v>
      </c>
      <c r="J26" s="39" t="s">
        <v>3</v>
      </c>
      <c r="K26" s="39"/>
      <c r="L26" s="35" t="str">
        <f t="shared" si="2"/>
        <v>febrero</v>
      </c>
    </row>
    <row r="27" spans="1:12" ht="15" thickBot="1" x14ac:dyDescent="0.25">
      <c r="A27" s="37" t="s">
        <v>44</v>
      </c>
      <c r="B27" s="39"/>
      <c r="C27" s="39"/>
      <c r="D27" s="39" t="s">
        <v>53</v>
      </c>
      <c r="E27" s="40">
        <v>43885</v>
      </c>
      <c r="F27" s="40">
        <v>43885</v>
      </c>
      <c r="G27" s="39" t="s">
        <v>44</v>
      </c>
      <c r="H27" s="41">
        <v>5.66</v>
      </c>
      <c r="I27" s="39" t="s">
        <v>54</v>
      </c>
      <c r="J27" s="39" t="s">
        <v>3</v>
      </c>
      <c r="K27" s="39"/>
      <c r="L27" s="35" t="str">
        <f t="shared" si="2"/>
        <v>febrero</v>
      </c>
    </row>
    <row r="28" spans="1:12" ht="15" thickBot="1" x14ac:dyDescent="0.25">
      <c r="A28" s="37" t="s">
        <v>44</v>
      </c>
      <c r="B28" s="39"/>
      <c r="C28" s="39"/>
      <c r="D28" s="39" t="s">
        <v>53</v>
      </c>
      <c r="E28" s="40">
        <v>43884</v>
      </c>
      <c r="F28" s="40">
        <v>43884</v>
      </c>
      <c r="G28" s="39" t="s">
        <v>44</v>
      </c>
      <c r="H28" s="41">
        <v>13</v>
      </c>
      <c r="I28" s="39" t="s">
        <v>54</v>
      </c>
      <c r="J28" s="39" t="s">
        <v>3</v>
      </c>
      <c r="K28" s="39"/>
      <c r="L28" s="35" t="str">
        <f t="shared" si="2"/>
        <v>febrero</v>
      </c>
    </row>
    <row r="29" spans="1:12" ht="15" thickBot="1" x14ac:dyDescent="0.25">
      <c r="A29" s="37" t="s">
        <v>44</v>
      </c>
      <c r="B29" s="39"/>
      <c r="C29" s="39"/>
      <c r="D29" s="39" t="s">
        <v>53</v>
      </c>
      <c r="E29" s="40">
        <v>43884</v>
      </c>
      <c r="F29" s="40">
        <v>43884</v>
      </c>
      <c r="G29" s="41"/>
      <c r="H29" s="41">
        <v>2129</v>
      </c>
      <c r="I29" s="39" t="s">
        <v>54</v>
      </c>
      <c r="J29" s="39" t="s">
        <v>25</v>
      </c>
      <c r="K29" s="39"/>
      <c r="L29" s="35" t="str">
        <f t="shared" si="2"/>
        <v>febrero</v>
      </c>
    </row>
    <row r="30" spans="1:12" ht="15" thickBot="1" x14ac:dyDescent="0.25">
      <c r="A30" s="37" t="s">
        <v>44</v>
      </c>
      <c r="B30" s="39"/>
      <c r="C30" s="39"/>
      <c r="D30" s="39" t="s">
        <v>53</v>
      </c>
      <c r="E30" s="40">
        <v>43883</v>
      </c>
      <c r="F30" s="40">
        <v>43883</v>
      </c>
      <c r="G30" s="41"/>
      <c r="H30" s="41">
        <v>780</v>
      </c>
      <c r="I30" s="39" t="s">
        <v>54</v>
      </c>
      <c r="J30" s="39" t="s">
        <v>5</v>
      </c>
      <c r="K30" s="39"/>
      <c r="L30" s="35" t="str">
        <f t="shared" si="2"/>
        <v>febrero</v>
      </c>
    </row>
    <row r="31" spans="1:12" ht="15" thickBot="1" x14ac:dyDescent="0.25">
      <c r="A31" s="37" t="s">
        <v>44</v>
      </c>
      <c r="B31" s="39"/>
      <c r="C31" s="39"/>
      <c r="D31" s="39" t="s">
        <v>53</v>
      </c>
      <c r="E31" s="40">
        <v>43882</v>
      </c>
      <c r="F31" s="40">
        <v>43882</v>
      </c>
      <c r="G31" s="41"/>
      <c r="H31" s="41">
        <v>1111.1400000000001</v>
      </c>
      <c r="I31" s="39" t="s">
        <v>54</v>
      </c>
      <c r="J31" s="39" t="s">
        <v>29</v>
      </c>
      <c r="K31" s="39"/>
      <c r="L31" s="35" t="str">
        <f t="shared" si="2"/>
        <v>febrero</v>
      </c>
    </row>
    <row r="32" spans="1:12" ht="15" thickBot="1" x14ac:dyDescent="0.25">
      <c r="A32" s="37" t="s">
        <v>44</v>
      </c>
      <c r="B32" s="39"/>
      <c r="C32" s="39"/>
      <c r="D32" s="39" t="s">
        <v>53</v>
      </c>
      <c r="E32" s="40">
        <v>43882</v>
      </c>
      <c r="F32" s="40">
        <v>43882</v>
      </c>
      <c r="G32" s="41"/>
      <c r="H32" s="41">
        <v>756</v>
      </c>
      <c r="I32" s="39" t="s">
        <v>54</v>
      </c>
      <c r="J32" s="39" t="s">
        <v>38</v>
      </c>
      <c r="K32" s="39"/>
      <c r="L32" s="35" t="str">
        <f t="shared" si="2"/>
        <v>febrero</v>
      </c>
    </row>
    <row r="33" spans="1:12" ht="15" thickBot="1" x14ac:dyDescent="0.25">
      <c r="A33" s="37" t="s">
        <v>44</v>
      </c>
      <c r="B33" s="39"/>
      <c r="C33" s="39"/>
      <c r="D33" s="39" t="s">
        <v>53</v>
      </c>
      <c r="E33" s="40">
        <v>43881</v>
      </c>
      <c r="F33" s="40">
        <v>43881</v>
      </c>
      <c r="G33" s="39" t="s">
        <v>44</v>
      </c>
      <c r="H33" s="41">
        <v>78.900000000000006</v>
      </c>
      <c r="I33" s="39" t="s">
        <v>54</v>
      </c>
      <c r="J33" s="39" t="s">
        <v>28</v>
      </c>
      <c r="K33" s="39"/>
      <c r="L33" s="35" t="str">
        <f t="shared" si="2"/>
        <v>febrero</v>
      </c>
    </row>
    <row r="34" spans="1:12" ht="15" thickBot="1" x14ac:dyDescent="0.25">
      <c r="A34" s="37" t="s">
        <v>44</v>
      </c>
      <c r="B34" s="39"/>
      <c r="C34" s="39"/>
      <c r="D34" s="39" t="s">
        <v>53</v>
      </c>
      <c r="E34" s="40">
        <v>43881</v>
      </c>
      <c r="F34" s="40">
        <v>43881</v>
      </c>
      <c r="G34" s="39" t="s">
        <v>44</v>
      </c>
      <c r="H34" s="41">
        <v>34.479999999999997</v>
      </c>
      <c r="I34" s="39" t="s">
        <v>54</v>
      </c>
      <c r="J34" s="39" t="s">
        <v>28</v>
      </c>
      <c r="K34" s="39"/>
      <c r="L34" s="35" t="str">
        <f t="shared" si="2"/>
        <v>febrero</v>
      </c>
    </row>
    <row r="35" spans="1:12" ht="15" thickBot="1" x14ac:dyDescent="0.25">
      <c r="A35" s="37" t="s">
        <v>44</v>
      </c>
      <c r="B35" s="39"/>
      <c r="C35" s="39"/>
      <c r="D35" s="39" t="s">
        <v>53</v>
      </c>
      <c r="E35" s="40">
        <v>43879</v>
      </c>
      <c r="F35" s="40">
        <v>43879</v>
      </c>
      <c r="G35" s="39" t="s">
        <v>44</v>
      </c>
      <c r="H35" s="41">
        <v>145</v>
      </c>
      <c r="I35" s="39" t="s">
        <v>54</v>
      </c>
      <c r="J35" s="39" t="s">
        <v>58</v>
      </c>
      <c r="K35" s="39"/>
      <c r="L35" s="35" t="str">
        <f t="shared" si="2"/>
        <v>febrero</v>
      </c>
    </row>
    <row r="36" spans="1:12" ht="15" thickBot="1" x14ac:dyDescent="0.25">
      <c r="A36" s="37" t="s">
        <v>44</v>
      </c>
      <c r="B36" s="39"/>
      <c r="C36" s="39"/>
      <c r="D36" s="39" t="s">
        <v>53</v>
      </c>
      <c r="E36" s="40">
        <v>43877</v>
      </c>
      <c r="F36" s="40">
        <v>43877</v>
      </c>
      <c r="G36" s="39" t="s">
        <v>44</v>
      </c>
      <c r="H36" s="41">
        <v>17.649999999999999</v>
      </c>
      <c r="I36" s="39" t="s">
        <v>54</v>
      </c>
      <c r="J36" s="39" t="s">
        <v>3</v>
      </c>
      <c r="K36" s="39"/>
      <c r="L36" s="35" t="str">
        <f t="shared" si="2"/>
        <v>febrero</v>
      </c>
    </row>
    <row r="37" spans="1:12" ht="15" thickBot="1" x14ac:dyDescent="0.25">
      <c r="A37" s="37" t="s">
        <v>44</v>
      </c>
      <c r="B37" s="39"/>
      <c r="C37" s="39"/>
      <c r="D37" s="39" t="s">
        <v>53</v>
      </c>
      <c r="E37" s="40">
        <v>43877</v>
      </c>
      <c r="F37" s="40">
        <v>43877</v>
      </c>
      <c r="G37" s="39">
        <v>2800</v>
      </c>
      <c r="H37" s="41"/>
      <c r="I37" s="39" t="s">
        <v>54</v>
      </c>
      <c r="J37" s="39"/>
      <c r="K37" s="39"/>
      <c r="L37" s="35" t="str">
        <f t="shared" si="2"/>
        <v>febrero</v>
      </c>
    </row>
    <row r="38" spans="1:12" ht="15" thickBot="1" x14ac:dyDescent="0.25">
      <c r="A38" s="37" t="s">
        <v>44</v>
      </c>
      <c r="B38" s="39"/>
      <c r="C38" s="39"/>
      <c r="D38" s="39" t="s">
        <v>53</v>
      </c>
      <c r="E38" s="40">
        <v>40206</v>
      </c>
      <c r="F38" s="40">
        <v>43843</v>
      </c>
      <c r="G38" s="39">
        <v>2200</v>
      </c>
      <c r="H38" s="41"/>
      <c r="I38" s="39" t="s">
        <v>54</v>
      </c>
      <c r="J38" s="39"/>
      <c r="K38" s="39"/>
      <c r="L38" s="35" t="str">
        <f t="shared" si="2"/>
        <v>enero</v>
      </c>
    </row>
    <row r="39" spans="1:12" ht="15" thickBot="1" x14ac:dyDescent="0.25">
      <c r="A39" s="37" t="s">
        <v>44</v>
      </c>
      <c r="B39" s="39"/>
      <c r="C39" s="39"/>
      <c r="D39" s="39" t="s">
        <v>53</v>
      </c>
      <c r="E39" s="40">
        <v>40206</v>
      </c>
      <c r="F39" s="40">
        <v>43844</v>
      </c>
      <c r="G39" s="39">
        <v>1250</v>
      </c>
      <c r="H39" s="41"/>
      <c r="I39" s="39" t="s">
        <v>54</v>
      </c>
      <c r="J39" s="39"/>
      <c r="K39" s="39"/>
      <c r="L39" s="35" t="str">
        <f t="shared" si="2"/>
        <v>enero</v>
      </c>
    </row>
    <row r="40" spans="1:12" ht="15" thickBot="1" x14ac:dyDescent="0.25">
      <c r="A40" s="37" t="s">
        <v>44</v>
      </c>
      <c r="B40" s="39"/>
      <c r="C40" s="39"/>
      <c r="D40" s="39" t="s">
        <v>53</v>
      </c>
      <c r="E40" s="40">
        <v>40204</v>
      </c>
      <c r="F40" s="40">
        <v>43845</v>
      </c>
      <c r="G40" s="41">
        <v>1080</v>
      </c>
      <c r="H40" s="39"/>
      <c r="I40" s="39" t="s">
        <v>54</v>
      </c>
      <c r="J40" s="39"/>
      <c r="K40" s="39"/>
      <c r="L40" s="35" t="str">
        <f t="shared" si="2"/>
        <v>enero</v>
      </c>
    </row>
    <row r="41" spans="1:12" ht="15" thickBot="1" x14ac:dyDescent="0.25">
      <c r="A41" s="37" t="s">
        <v>44</v>
      </c>
      <c r="B41" s="39"/>
      <c r="C41" s="39"/>
      <c r="D41" s="39" t="s">
        <v>53</v>
      </c>
      <c r="E41" s="40">
        <v>40204</v>
      </c>
      <c r="F41" s="40">
        <v>43846</v>
      </c>
      <c r="G41" s="39" t="s">
        <v>44</v>
      </c>
      <c r="H41" s="41">
        <v>9.99</v>
      </c>
      <c r="I41" s="39" t="s">
        <v>54</v>
      </c>
      <c r="J41" s="39" t="s">
        <v>28</v>
      </c>
      <c r="K41" s="39"/>
      <c r="L41" s="35" t="str">
        <f t="shared" si="2"/>
        <v>enero</v>
      </c>
    </row>
    <row r="42" spans="1:12" ht="15" thickBot="1" x14ac:dyDescent="0.25">
      <c r="A42" s="37" t="s">
        <v>44</v>
      </c>
      <c r="B42" s="39"/>
      <c r="C42" s="39"/>
      <c r="D42" s="39" t="s">
        <v>53</v>
      </c>
      <c r="E42" s="40">
        <v>40204</v>
      </c>
      <c r="F42" s="40">
        <v>43847</v>
      </c>
      <c r="G42" s="39" t="s">
        <v>44</v>
      </c>
      <c r="H42" s="41">
        <v>3420</v>
      </c>
      <c r="I42" s="39" t="s">
        <v>54</v>
      </c>
      <c r="J42" s="39" t="s">
        <v>25</v>
      </c>
      <c r="K42" s="39"/>
      <c r="L42" s="35" t="str">
        <f t="shared" si="2"/>
        <v>enero</v>
      </c>
    </row>
    <row r="43" spans="1:12" ht="15" thickBot="1" x14ac:dyDescent="0.25">
      <c r="A43" s="37" t="s">
        <v>44</v>
      </c>
      <c r="B43" s="39"/>
      <c r="C43" s="39"/>
      <c r="D43" s="39" t="s">
        <v>53</v>
      </c>
      <c r="E43" s="40">
        <v>40204</v>
      </c>
      <c r="F43" s="40">
        <v>43850</v>
      </c>
      <c r="G43" s="39" t="s">
        <v>44</v>
      </c>
      <c r="H43" s="41">
        <v>720</v>
      </c>
      <c r="I43" s="39" t="s">
        <v>54</v>
      </c>
      <c r="J43" s="39" t="s">
        <v>5</v>
      </c>
      <c r="K43" s="39"/>
      <c r="L43" s="35" t="str">
        <f t="shared" si="2"/>
        <v>enero</v>
      </c>
    </row>
    <row r="44" spans="1:12" ht="15" thickBot="1" x14ac:dyDescent="0.25">
      <c r="A44" s="37" t="s">
        <v>44</v>
      </c>
      <c r="B44" s="39"/>
      <c r="C44" s="39"/>
      <c r="D44" s="39" t="s">
        <v>53</v>
      </c>
      <c r="E44" s="40">
        <v>40203</v>
      </c>
      <c r="F44" s="40">
        <v>43850</v>
      </c>
      <c r="G44" s="39" t="s">
        <v>44</v>
      </c>
      <c r="H44" s="41">
        <v>9</v>
      </c>
      <c r="I44" s="39" t="s">
        <v>54</v>
      </c>
      <c r="J44" s="39" t="s">
        <v>28</v>
      </c>
      <c r="K44" s="39"/>
      <c r="L44" s="35" t="str">
        <f t="shared" si="2"/>
        <v>enero</v>
      </c>
    </row>
    <row r="45" spans="1:12" ht="15" thickBot="1" x14ac:dyDescent="0.25">
      <c r="A45" s="37" t="s">
        <v>44</v>
      </c>
      <c r="B45" s="39"/>
      <c r="C45" s="39"/>
      <c r="D45" s="39" t="s">
        <v>53</v>
      </c>
      <c r="E45" s="40">
        <v>40202</v>
      </c>
      <c r="F45" s="40">
        <v>43850</v>
      </c>
      <c r="G45" s="39" t="s">
        <v>44</v>
      </c>
      <c r="H45" s="41">
        <v>150</v>
      </c>
      <c r="I45" s="39" t="s">
        <v>54</v>
      </c>
      <c r="J45" s="39" t="s">
        <v>31</v>
      </c>
      <c r="K45" s="39"/>
      <c r="L45" s="35" t="str">
        <f t="shared" si="2"/>
        <v>enero</v>
      </c>
    </row>
    <row r="46" spans="1:12" ht="15" thickBot="1" x14ac:dyDescent="0.25">
      <c r="A46" s="37" t="s">
        <v>44</v>
      </c>
      <c r="B46" s="39"/>
      <c r="C46" s="39"/>
      <c r="D46" s="39" t="s">
        <v>53</v>
      </c>
      <c r="E46" s="40">
        <v>40202</v>
      </c>
      <c r="F46" s="40">
        <v>43851</v>
      </c>
      <c r="G46" s="39" t="s">
        <v>44</v>
      </c>
      <c r="H46" s="41">
        <v>450</v>
      </c>
      <c r="I46" s="39" t="s">
        <v>54</v>
      </c>
      <c r="J46" s="39" t="s">
        <v>38</v>
      </c>
      <c r="K46" s="39"/>
      <c r="L46" s="35" t="str">
        <f t="shared" si="2"/>
        <v>enero</v>
      </c>
    </row>
    <row r="47" spans="1:12" ht="15" thickBot="1" x14ac:dyDescent="0.25">
      <c r="A47" s="37" t="s">
        <v>44</v>
      </c>
      <c r="B47" s="39"/>
      <c r="C47" s="39"/>
      <c r="D47" s="39" t="s">
        <v>53</v>
      </c>
      <c r="E47" s="40">
        <v>40201</v>
      </c>
      <c r="F47" s="40">
        <v>43852</v>
      </c>
      <c r="G47" s="39" t="s">
        <v>44</v>
      </c>
      <c r="H47" s="41">
        <v>10</v>
      </c>
      <c r="I47" s="39" t="s">
        <v>54</v>
      </c>
      <c r="J47" s="39" t="s">
        <v>3</v>
      </c>
      <c r="K47" s="39"/>
      <c r="L47" s="35" t="str">
        <f t="shared" si="2"/>
        <v>enero</v>
      </c>
    </row>
    <row r="48" spans="1:12" ht="15" thickBot="1" x14ac:dyDescent="0.25">
      <c r="A48" s="37" t="s">
        <v>44</v>
      </c>
      <c r="B48" s="39"/>
      <c r="C48" s="39"/>
      <c r="D48" s="39" t="s">
        <v>53</v>
      </c>
      <c r="E48" s="40">
        <v>40201</v>
      </c>
      <c r="F48" s="40">
        <v>43853</v>
      </c>
      <c r="G48" s="39" t="s">
        <v>44</v>
      </c>
      <c r="H48" s="41">
        <v>12</v>
      </c>
      <c r="I48" s="39" t="s">
        <v>54</v>
      </c>
      <c r="J48" s="39" t="s">
        <v>3</v>
      </c>
      <c r="K48" s="39"/>
      <c r="L48" s="35" t="str">
        <f t="shared" si="2"/>
        <v>enero</v>
      </c>
    </row>
    <row r="49" spans="1:12" ht="15" thickBot="1" x14ac:dyDescent="0.25">
      <c r="A49" s="37" t="s">
        <v>44</v>
      </c>
      <c r="B49" s="39"/>
      <c r="C49" s="39"/>
      <c r="D49" s="39" t="s">
        <v>53</v>
      </c>
      <c r="E49" s="40">
        <v>40200</v>
      </c>
      <c r="F49" s="40">
        <v>43854</v>
      </c>
      <c r="G49" s="41">
        <v>1500</v>
      </c>
      <c r="H49" s="39" t="s">
        <v>44</v>
      </c>
      <c r="I49" s="39" t="s">
        <v>54</v>
      </c>
      <c r="J49" s="39"/>
      <c r="K49" s="39"/>
      <c r="L49" s="35" t="str">
        <f t="shared" si="2"/>
        <v>enero</v>
      </c>
    </row>
    <row r="50" spans="1:12" ht="15" thickBot="1" x14ac:dyDescent="0.25">
      <c r="A50" s="37" t="s">
        <v>44</v>
      </c>
      <c r="B50" s="39"/>
      <c r="C50" s="39"/>
      <c r="D50" s="39" t="s">
        <v>53</v>
      </c>
      <c r="E50" s="40">
        <v>40199</v>
      </c>
      <c r="F50" s="40">
        <v>43855</v>
      </c>
      <c r="G50" s="39" t="s">
        <v>44</v>
      </c>
      <c r="H50" s="41">
        <v>1200.94</v>
      </c>
      <c r="I50" s="39" t="s">
        <v>54</v>
      </c>
      <c r="J50" s="39" t="s">
        <v>29</v>
      </c>
      <c r="K50" s="39"/>
      <c r="L50" s="35" t="str">
        <f t="shared" si="2"/>
        <v>enero</v>
      </c>
    </row>
    <row r="51" spans="1:12" ht="15" thickBot="1" x14ac:dyDescent="0.25">
      <c r="A51" s="37" t="s">
        <v>44</v>
      </c>
      <c r="B51" s="39"/>
      <c r="C51" s="39"/>
      <c r="D51" s="39" t="s">
        <v>53</v>
      </c>
      <c r="E51" s="40">
        <v>40199</v>
      </c>
      <c r="F51" s="40">
        <v>43856</v>
      </c>
      <c r="G51" s="39" t="s">
        <v>44</v>
      </c>
      <c r="H51" s="41">
        <v>162.35</v>
      </c>
      <c r="I51" s="39" t="s">
        <v>54</v>
      </c>
      <c r="J51" s="39" t="s">
        <v>38</v>
      </c>
      <c r="K51" s="39"/>
      <c r="L51" s="35" t="str">
        <f t="shared" si="2"/>
        <v>enero</v>
      </c>
    </row>
    <row r="52" spans="1:12" ht="15" thickBot="1" x14ac:dyDescent="0.25">
      <c r="A52" s="37" t="s">
        <v>44</v>
      </c>
      <c r="B52" s="39"/>
      <c r="C52" s="39"/>
      <c r="D52" s="39" t="s">
        <v>53</v>
      </c>
      <c r="E52" s="40">
        <v>40198</v>
      </c>
      <c r="F52" s="40">
        <v>43857</v>
      </c>
      <c r="G52" s="39" t="s">
        <v>44</v>
      </c>
      <c r="H52" s="41">
        <v>406.23</v>
      </c>
      <c r="I52" s="39" t="s">
        <v>54</v>
      </c>
      <c r="J52" s="39" t="s">
        <v>58</v>
      </c>
      <c r="K52" s="39"/>
      <c r="L52" s="35" t="str">
        <f t="shared" si="2"/>
        <v>enero</v>
      </c>
    </row>
    <row r="53" spans="1:12" ht="15" thickBot="1" x14ac:dyDescent="0.25">
      <c r="A53" s="37" t="s">
        <v>44</v>
      </c>
      <c r="B53" s="39"/>
      <c r="C53" s="39"/>
      <c r="D53" s="39" t="s">
        <v>53</v>
      </c>
      <c r="E53" s="40">
        <v>40198</v>
      </c>
      <c r="F53" s="40">
        <v>43858</v>
      </c>
      <c r="G53" s="39" t="s">
        <v>44</v>
      </c>
      <c r="H53" s="41">
        <v>145</v>
      </c>
      <c r="I53" s="39" t="s">
        <v>54</v>
      </c>
      <c r="J53" s="39" t="s">
        <v>43</v>
      </c>
      <c r="K53" s="39"/>
      <c r="L53" s="35" t="str">
        <f t="shared" si="2"/>
        <v>enero</v>
      </c>
    </row>
    <row r="54" spans="1:12" ht="15" thickBot="1" x14ac:dyDescent="0.25">
      <c r="A54" s="37" t="s">
        <v>44</v>
      </c>
      <c r="B54" s="39"/>
      <c r="C54" s="39"/>
      <c r="D54" s="39" t="s">
        <v>53</v>
      </c>
      <c r="E54" s="40">
        <v>40196</v>
      </c>
      <c r="F54" s="40">
        <v>43859</v>
      </c>
      <c r="G54" s="39" t="s">
        <v>44</v>
      </c>
      <c r="H54" s="41">
        <v>67.37</v>
      </c>
      <c r="I54" s="39" t="s">
        <v>54</v>
      </c>
      <c r="J54" s="39" t="s">
        <v>3</v>
      </c>
      <c r="K54" s="39"/>
      <c r="L54" s="35" t="str">
        <f t="shared" si="2"/>
        <v>enero</v>
      </c>
    </row>
    <row r="55" spans="1:12" ht="15" thickBot="1" x14ac:dyDescent="0.25">
      <c r="A55" s="37" t="s">
        <v>44</v>
      </c>
      <c r="B55" s="39"/>
      <c r="C55" s="39"/>
      <c r="D55" s="39" t="s">
        <v>53</v>
      </c>
      <c r="E55" s="40">
        <v>40194</v>
      </c>
      <c r="F55" s="40">
        <v>43860</v>
      </c>
      <c r="G55" s="39" t="s">
        <v>44</v>
      </c>
      <c r="H55" s="41">
        <v>12</v>
      </c>
      <c r="I55" s="39" t="s">
        <v>54</v>
      </c>
      <c r="J55" s="39" t="s">
        <v>3</v>
      </c>
      <c r="K55" s="39"/>
      <c r="L55" s="35" t="str">
        <f t="shared" si="2"/>
        <v>enero</v>
      </c>
    </row>
    <row r="56" spans="1:12" x14ac:dyDescent="0.2">
      <c r="B56" s="42"/>
      <c r="C56" s="42"/>
      <c r="D56" s="42" t="s">
        <v>44</v>
      </c>
      <c r="E56" s="42" t="s">
        <v>44</v>
      </c>
      <c r="F56" s="42" t="s">
        <v>44</v>
      </c>
      <c r="G56" s="42" t="s">
        <v>44</v>
      </c>
      <c r="H56" s="42" t="s">
        <v>44</v>
      </c>
      <c r="I56" s="42" t="s">
        <v>44</v>
      </c>
      <c r="J56" s="42" t="s">
        <v>44</v>
      </c>
      <c r="K56" s="42" t="s">
        <v>44</v>
      </c>
    </row>
  </sheetData>
  <dataValidations count="1">
    <dataValidation type="list" allowBlank="1" showInputMessage="1" showErrorMessage="1" sqref="JF65539:JF68034 TB65539:TB68034 ACX65539:ACX68034 AMT65539:AMT68034 AWP65539:AWP68034 BGL65539:BGL68034 BQH65539:BQH68034 CAD65539:CAD68034 CJZ65539:CJZ68034 CTV65539:CTV68034 DDR65539:DDR68034 DNN65539:DNN68034 DXJ65539:DXJ68034 EHF65539:EHF68034 ERB65539:ERB68034 FAX65539:FAX68034 FKT65539:FKT68034 FUP65539:FUP68034 GEL65539:GEL68034 GOH65539:GOH68034 GYD65539:GYD68034 HHZ65539:HHZ68034 HRV65539:HRV68034 IBR65539:IBR68034 ILN65539:ILN68034 IVJ65539:IVJ68034 JFF65539:JFF68034 JPB65539:JPB68034 JYX65539:JYX68034 KIT65539:KIT68034 KSP65539:KSP68034 LCL65539:LCL68034 LMH65539:LMH68034 LWD65539:LWD68034 MFZ65539:MFZ68034 MPV65539:MPV68034 MZR65539:MZR68034 NJN65539:NJN68034 NTJ65539:NTJ68034 ODF65539:ODF68034 ONB65539:ONB68034 OWX65539:OWX68034 PGT65539:PGT68034 PQP65539:PQP68034 QAL65539:QAL68034 QKH65539:QKH68034 QUD65539:QUD68034 RDZ65539:RDZ68034 RNV65539:RNV68034 RXR65539:RXR68034 SHN65539:SHN68034 SRJ65539:SRJ68034 TBF65539:TBF68034 TLB65539:TLB68034 TUX65539:TUX68034 UET65539:UET68034 UOP65539:UOP68034 UYL65539:UYL68034 VIH65539:VIH68034 VSD65539:VSD68034 WBZ65539:WBZ68034 WLV65539:WLV68034 WVR65539:WVR68034 JF131075:JF133570 TB131075:TB133570 ACX131075:ACX133570 AMT131075:AMT133570 AWP131075:AWP133570 BGL131075:BGL133570 BQH131075:BQH133570 CAD131075:CAD133570 CJZ131075:CJZ133570 CTV131075:CTV133570 DDR131075:DDR133570 DNN131075:DNN133570 DXJ131075:DXJ133570 EHF131075:EHF133570 ERB131075:ERB133570 FAX131075:FAX133570 FKT131075:FKT133570 FUP131075:FUP133570 GEL131075:GEL133570 GOH131075:GOH133570 GYD131075:GYD133570 HHZ131075:HHZ133570 HRV131075:HRV133570 IBR131075:IBR133570 ILN131075:ILN133570 IVJ131075:IVJ133570 JFF131075:JFF133570 JPB131075:JPB133570 JYX131075:JYX133570 KIT131075:KIT133570 KSP131075:KSP133570 LCL131075:LCL133570 LMH131075:LMH133570 LWD131075:LWD133570 MFZ131075:MFZ133570 MPV131075:MPV133570 MZR131075:MZR133570 NJN131075:NJN133570 NTJ131075:NTJ133570 ODF131075:ODF133570 ONB131075:ONB133570 OWX131075:OWX133570 PGT131075:PGT133570 PQP131075:PQP133570 QAL131075:QAL133570 QKH131075:QKH133570 QUD131075:QUD133570 RDZ131075:RDZ133570 RNV131075:RNV133570 RXR131075:RXR133570 SHN131075:SHN133570 SRJ131075:SRJ133570 TBF131075:TBF133570 TLB131075:TLB133570 TUX131075:TUX133570 UET131075:UET133570 UOP131075:UOP133570 UYL131075:UYL133570 VIH131075:VIH133570 VSD131075:VSD133570 WBZ131075:WBZ133570 WLV131075:WLV133570 WVR131075:WVR133570 JF196611:JF199106 TB196611:TB199106 ACX196611:ACX199106 AMT196611:AMT199106 AWP196611:AWP199106 BGL196611:BGL199106 BQH196611:BQH199106 CAD196611:CAD199106 CJZ196611:CJZ199106 CTV196611:CTV199106 DDR196611:DDR199106 DNN196611:DNN199106 DXJ196611:DXJ199106 EHF196611:EHF199106 ERB196611:ERB199106 FAX196611:FAX199106 FKT196611:FKT199106 FUP196611:FUP199106 GEL196611:GEL199106 GOH196611:GOH199106 GYD196611:GYD199106 HHZ196611:HHZ199106 HRV196611:HRV199106 IBR196611:IBR199106 ILN196611:ILN199106 IVJ196611:IVJ199106 JFF196611:JFF199106 JPB196611:JPB199106 JYX196611:JYX199106 KIT196611:KIT199106 KSP196611:KSP199106 LCL196611:LCL199106 LMH196611:LMH199106 LWD196611:LWD199106 MFZ196611:MFZ199106 MPV196611:MPV199106 MZR196611:MZR199106 NJN196611:NJN199106 NTJ196611:NTJ199106 ODF196611:ODF199106 ONB196611:ONB199106 OWX196611:OWX199106 PGT196611:PGT199106 PQP196611:PQP199106 QAL196611:QAL199106 QKH196611:QKH199106 QUD196611:QUD199106 RDZ196611:RDZ199106 RNV196611:RNV199106 RXR196611:RXR199106 SHN196611:SHN199106 SRJ196611:SRJ199106 TBF196611:TBF199106 TLB196611:TLB199106 TUX196611:TUX199106 UET196611:UET199106 UOP196611:UOP199106 UYL196611:UYL199106 VIH196611:VIH199106 VSD196611:VSD199106 WBZ196611:WBZ199106 WLV196611:WLV199106 WVR196611:WVR199106 JF262147:JF264642 TB262147:TB264642 ACX262147:ACX264642 AMT262147:AMT264642 AWP262147:AWP264642 BGL262147:BGL264642 BQH262147:BQH264642 CAD262147:CAD264642 CJZ262147:CJZ264642 CTV262147:CTV264642 DDR262147:DDR264642 DNN262147:DNN264642 DXJ262147:DXJ264642 EHF262147:EHF264642 ERB262147:ERB264642 FAX262147:FAX264642 FKT262147:FKT264642 FUP262147:FUP264642 GEL262147:GEL264642 GOH262147:GOH264642 GYD262147:GYD264642 HHZ262147:HHZ264642 HRV262147:HRV264642 IBR262147:IBR264642 ILN262147:ILN264642 IVJ262147:IVJ264642 JFF262147:JFF264642 JPB262147:JPB264642 JYX262147:JYX264642 KIT262147:KIT264642 KSP262147:KSP264642 LCL262147:LCL264642 LMH262147:LMH264642 LWD262147:LWD264642 MFZ262147:MFZ264642 MPV262147:MPV264642 MZR262147:MZR264642 NJN262147:NJN264642 NTJ262147:NTJ264642 ODF262147:ODF264642 ONB262147:ONB264642 OWX262147:OWX264642 PGT262147:PGT264642 PQP262147:PQP264642 QAL262147:QAL264642 QKH262147:QKH264642 QUD262147:QUD264642 RDZ262147:RDZ264642 RNV262147:RNV264642 RXR262147:RXR264642 SHN262147:SHN264642 SRJ262147:SRJ264642 TBF262147:TBF264642 TLB262147:TLB264642 TUX262147:TUX264642 UET262147:UET264642 UOP262147:UOP264642 UYL262147:UYL264642 VIH262147:VIH264642 VSD262147:VSD264642 WBZ262147:WBZ264642 WLV262147:WLV264642 WVR262147:WVR264642 JF327683:JF330178 TB327683:TB330178 ACX327683:ACX330178 AMT327683:AMT330178 AWP327683:AWP330178 BGL327683:BGL330178 BQH327683:BQH330178 CAD327683:CAD330178 CJZ327683:CJZ330178 CTV327683:CTV330178 DDR327683:DDR330178 DNN327683:DNN330178 DXJ327683:DXJ330178 EHF327683:EHF330178 ERB327683:ERB330178 FAX327683:FAX330178 FKT327683:FKT330178 FUP327683:FUP330178 GEL327683:GEL330178 GOH327683:GOH330178 GYD327683:GYD330178 HHZ327683:HHZ330178 HRV327683:HRV330178 IBR327683:IBR330178 ILN327683:ILN330178 IVJ327683:IVJ330178 JFF327683:JFF330178 JPB327683:JPB330178 JYX327683:JYX330178 KIT327683:KIT330178 KSP327683:KSP330178 LCL327683:LCL330178 LMH327683:LMH330178 LWD327683:LWD330178 MFZ327683:MFZ330178 MPV327683:MPV330178 MZR327683:MZR330178 NJN327683:NJN330178 NTJ327683:NTJ330178 ODF327683:ODF330178 ONB327683:ONB330178 OWX327683:OWX330178 PGT327683:PGT330178 PQP327683:PQP330178 QAL327683:QAL330178 QKH327683:QKH330178 QUD327683:QUD330178 RDZ327683:RDZ330178 RNV327683:RNV330178 RXR327683:RXR330178 SHN327683:SHN330178 SRJ327683:SRJ330178 TBF327683:TBF330178 TLB327683:TLB330178 TUX327683:TUX330178 UET327683:UET330178 UOP327683:UOP330178 UYL327683:UYL330178 VIH327683:VIH330178 VSD327683:VSD330178 WBZ327683:WBZ330178 WLV327683:WLV330178 WVR327683:WVR330178 JF393219:JF395714 TB393219:TB395714 ACX393219:ACX395714 AMT393219:AMT395714 AWP393219:AWP395714 BGL393219:BGL395714 BQH393219:BQH395714 CAD393219:CAD395714 CJZ393219:CJZ395714 CTV393219:CTV395714 DDR393219:DDR395714 DNN393219:DNN395714 DXJ393219:DXJ395714 EHF393219:EHF395714 ERB393219:ERB395714 FAX393219:FAX395714 FKT393219:FKT395714 FUP393219:FUP395714 GEL393219:GEL395714 GOH393219:GOH395714 GYD393219:GYD395714 HHZ393219:HHZ395714 HRV393219:HRV395714 IBR393219:IBR395714 ILN393219:ILN395714 IVJ393219:IVJ395714 JFF393219:JFF395714 JPB393219:JPB395714 JYX393219:JYX395714 KIT393219:KIT395714 KSP393219:KSP395714 LCL393219:LCL395714 LMH393219:LMH395714 LWD393219:LWD395714 MFZ393219:MFZ395714 MPV393219:MPV395714 MZR393219:MZR395714 NJN393219:NJN395714 NTJ393219:NTJ395714 ODF393219:ODF395714 ONB393219:ONB395714 OWX393219:OWX395714 PGT393219:PGT395714 PQP393219:PQP395714 QAL393219:QAL395714 QKH393219:QKH395714 QUD393219:QUD395714 RDZ393219:RDZ395714 RNV393219:RNV395714 RXR393219:RXR395714 SHN393219:SHN395714 SRJ393219:SRJ395714 TBF393219:TBF395714 TLB393219:TLB395714 TUX393219:TUX395714 UET393219:UET395714 UOP393219:UOP395714 UYL393219:UYL395714 VIH393219:VIH395714 VSD393219:VSD395714 WBZ393219:WBZ395714 WLV393219:WLV395714 WVR393219:WVR395714 JF458755:JF461250 TB458755:TB461250 ACX458755:ACX461250 AMT458755:AMT461250 AWP458755:AWP461250 BGL458755:BGL461250 BQH458755:BQH461250 CAD458755:CAD461250 CJZ458755:CJZ461250 CTV458755:CTV461250 DDR458755:DDR461250 DNN458755:DNN461250 DXJ458755:DXJ461250 EHF458755:EHF461250 ERB458755:ERB461250 FAX458755:FAX461250 FKT458755:FKT461250 FUP458755:FUP461250 GEL458755:GEL461250 GOH458755:GOH461250 GYD458755:GYD461250 HHZ458755:HHZ461250 HRV458755:HRV461250 IBR458755:IBR461250 ILN458755:ILN461250 IVJ458755:IVJ461250 JFF458755:JFF461250 JPB458755:JPB461250 JYX458755:JYX461250 KIT458755:KIT461250 KSP458755:KSP461250 LCL458755:LCL461250 LMH458755:LMH461250 LWD458755:LWD461250 MFZ458755:MFZ461250 MPV458755:MPV461250 MZR458755:MZR461250 NJN458755:NJN461250 NTJ458755:NTJ461250 ODF458755:ODF461250 ONB458755:ONB461250 OWX458755:OWX461250 PGT458755:PGT461250 PQP458755:PQP461250 QAL458755:QAL461250 QKH458755:QKH461250 QUD458755:QUD461250 RDZ458755:RDZ461250 RNV458755:RNV461250 RXR458755:RXR461250 SHN458755:SHN461250 SRJ458755:SRJ461250 TBF458755:TBF461250 TLB458755:TLB461250 TUX458755:TUX461250 UET458755:UET461250 UOP458755:UOP461250 UYL458755:UYL461250 VIH458755:VIH461250 VSD458755:VSD461250 WBZ458755:WBZ461250 WLV458755:WLV461250 WVR458755:WVR461250 JF524291:JF526786 TB524291:TB526786 ACX524291:ACX526786 AMT524291:AMT526786 AWP524291:AWP526786 BGL524291:BGL526786 BQH524291:BQH526786 CAD524291:CAD526786 CJZ524291:CJZ526786 CTV524291:CTV526786 DDR524291:DDR526786 DNN524291:DNN526786 DXJ524291:DXJ526786 EHF524291:EHF526786 ERB524291:ERB526786 FAX524291:FAX526786 FKT524291:FKT526786 FUP524291:FUP526786 GEL524291:GEL526786 GOH524291:GOH526786 GYD524291:GYD526786 HHZ524291:HHZ526786 HRV524291:HRV526786 IBR524291:IBR526786 ILN524291:ILN526786 IVJ524291:IVJ526786 JFF524291:JFF526786 JPB524291:JPB526786 JYX524291:JYX526786 KIT524291:KIT526786 KSP524291:KSP526786 LCL524291:LCL526786 LMH524291:LMH526786 LWD524291:LWD526786 MFZ524291:MFZ526786 MPV524291:MPV526786 MZR524291:MZR526786 NJN524291:NJN526786 NTJ524291:NTJ526786 ODF524291:ODF526786 ONB524291:ONB526786 OWX524291:OWX526786 PGT524291:PGT526786 PQP524291:PQP526786 QAL524291:QAL526786 QKH524291:QKH526786 QUD524291:QUD526786 RDZ524291:RDZ526786 RNV524291:RNV526786 RXR524291:RXR526786 SHN524291:SHN526786 SRJ524291:SRJ526786 TBF524291:TBF526786 TLB524291:TLB526786 TUX524291:TUX526786 UET524291:UET526786 UOP524291:UOP526786 UYL524291:UYL526786 VIH524291:VIH526786 VSD524291:VSD526786 WBZ524291:WBZ526786 WLV524291:WLV526786 WVR524291:WVR526786 JF589827:JF592322 TB589827:TB592322 ACX589827:ACX592322 AMT589827:AMT592322 AWP589827:AWP592322 BGL589827:BGL592322 BQH589827:BQH592322 CAD589827:CAD592322 CJZ589827:CJZ592322 CTV589827:CTV592322 DDR589827:DDR592322 DNN589827:DNN592322 DXJ589827:DXJ592322 EHF589827:EHF592322 ERB589827:ERB592322 FAX589827:FAX592322 FKT589827:FKT592322 FUP589827:FUP592322 GEL589827:GEL592322 GOH589827:GOH592322 GYD589827:GYD592322 HHZ589827:HHZ592322 HRV589827:HRV592322 IBR589827:IBR592322 ILN589827:ILN592322 IVJ589827:IVJ592322 JFF589827:JFF592322 JPB589827:JPB592322 JYX589827:JYX592322 KIT589827:KIT592322 KSP589827:KSP592322 LCL589827:LCL592322 LMH589827:LMH592322 LWD589827:LWD592322 MFZ589827:MFZ592322 MPV589827:MPV592322 MZR589827:MZR592322 NJN589827:NJN592322 NTJ589827:NTJ592322 ODF589827:ODF592322 ONB589827:ONB592322 OWX589827:OWX592322 PGT589827:PGT592322 PQP589827:PQP592322 QAL589827:QAL592322 QKH589827:QKH592322 QUD589827:QUD592322 RDZ589827:RDZ592322 RNV589827:RNV592322 RXR589827:RXR592322 SHN589827:SHN592322 SRJ589827:SRJ592322 TBF589827:TBF592322 TLB589827:TLB592322 TUX589827:TUX592322 UET589827:UET592322 UOP589827:UOP592322 UYL589827:UYL592322 VIH589827:VIH592322 VSD589827:VSD592322 WBZ589827:WBZ592322 WLV589827:WLV592322 WVR589827:WVR592322 JF655363:JF657858 TB655363:TB657858 ACX655363:ACX657858 AMT655363:AMT657858 AWP655363:AWP657858 BGL655363:BGL657858 BQH655363:BQH657858 CAD655363:CAD657858 CJZ655363:CJZ657858 CTV655363:CTV657858 DDR655363:DDR657858 DNN655363:DNN657858 DXJ655363:DXJ657858 EHF655363:EHF657858 ERB655363:ERB657858 FAX655363:FAX657858 FKT655363:FKT657858 FUP655363:FUP657858 GEL655363:GEL657858 GOH655363:GOH657858 GYD655363:GYD657858 HHZ655363:HHZ657858 HRV655363:HRV657858 IBR655363:IBR657858 ILN655363:ILN657858 IVJ655363:IVJ657858 JFF655363:JFF657858 JPB655363:JPB657858 JYX655363:JYX657858 KIT655363:KIT657858 KSP655363:KSP657858 LCL655363:LCL657858 LMH655363:LMH657858 LWD655363:LWD657858 MFZ655363:MFZ657858 MPV655363:MPV657858 MZR655363:MZR657858 NJN655363:NJN657858 NTJ655363:NTJ657858 ODF655363:ODF657858 ONB655363:ONB657858 OWX655363:OWX657858 PGT655363:PGT657858 PQP655363:PQP657858 QAL655363:QAL657858 QKH655363:QKH657858 QUD655363:QUD657858 RDZ655363:RDZ657858 RNV655363:RNV657858 RXR655363:RXR657858 SHN655363:SHN657858 SRJ655363:SRJ657858 TBF655363:TBF657858 TLB655363:TLB657858 TUX655363:TUX657858 UET655363:UET657858 UOP655363:UOP657858 UYL655363:UYL657858 VIH655363:VIH657858 VSD655363:VSD657858 WBZ655363:WBZ657858 WLV655363:WLV657858 WVR655363:WVR657858 JF720899:JF723394 TB720899:TB723394 ACX720899:ACX723394 AMT720899:AMT723394 AWP720899:AWP723394 BGL720899:BGL723394 BQH720899:BQH723394 CAD720899:CAD723394 CJZ720899:CJZ723394 CTV720899:CTV723394 DDR720899:DDR723394 DNN720899:DNN723394 DXJ720899:DXJ723394 EHF720899:EHF723394 ERB720899:ERB723394 FAX720899:FAX723394 FKT720899:FKT723394 FUP720899:FUP723394 GEL720899:GEL723394 GOH720899:GOH723394 GYD720899:GYD723394 HHZ720899:HHZ723394 HRV720899:HRV723394 IBR720899:IBR723394 ILN720899:ILN723394 IVJ720899:IVJ723394 JFF720899:JFF723394 JPB720899:JPB723394 JYX720899:JYX723394 KIT720899:KIT723394 KSP720899:KSP723394 LCL720899:LCL723394 LMH720899:LMH723394 LWD720899:LWD723394 MFZ720899:MFZ723394 MPV720899:MPV723394 MZR720899:MZR723394 NJN720899:NJN723394 NTJ720899:NTJ723394 ODF720899:ODF723394 ONB720899:ONB723394 OWX720899:OWX723394 PGT720899:PGT723394 PQP720899:PQP723394 QAL720899:QAL723394 QKH720899:QKH723394 QUD720899:QUD723394 RDZ720899:RDZ723394 RNV720899:RNV723394 RXR720899:RXR723394 SHN720899:SHN723394 SRJ720899:SRJ723394 TBF720899:TBF723394 TLB720899:TLB723394 TUX720899:TUX723394 UET720899:UET723394 UOP720899:UOP723394 UYL720899:UYL723394 VIH720899:VIH723394 VSD720899:VSD723394 WBZ720899:WBZ723394 WLV720899:WLV723394 WVR720899:WVR723394 JF786435:JF788930 TB786435:TB788930 ACX786435:ACX788930 AMT786435:AMT788930 AWP786435:AWP788930 BGL786435:BGL788930 BQH786435:BQH788930 CAD786435:CAD788930 CJZ786435:CJZ788930 CTV786435:CTV788930 DDR786435:DDR788930 DNN786435:DNN788930 DXJ786435:DXJ788930 EHF786435:EHF788930 ERB786435:ERB788930 FAX786435:FAX788930 FKT786435:FKT788930 FUP786435:FUP788930 GEL786435:GEL788930 GOH786435:GOH788930 GYD786435:GYD788930 HHZ786435:HHZ788930 HRV786435:HRV788930 IBR786435:IBR788930 ILN786435:ILN788930 IVJ786435:IVJ788930 JFF786435:JFF788930 JPB786435:JPB788930 JYX786435:JYX788930 KIT786435:KIT788930 KSP786435:KSP788930 LCL786435:LCL788930 LMH786435:LMH788930 LWD786435:LWD788930 MFZ786435:MFZ788930 MPV786435:MPV788930 MZR786435:MZR788930 NJN786435:NJN788930 NTJ786435:NTJ788930 ODF786435:ODF788930 ONB786435:ONB788930 OWX786435:OWX788930 PGT786435:PGT788930 PQP786435:PQP788930 QAL786435:QAL788930 QKH786435:QKH788930 QUD786435:QUD788930 RDZ786435:RDZ788930 RNV786435:RNV788930 RXR786435:RXR788930 SHN786435:SHN788930 SRJ786435:SRJ788930 TBF786435:TBF788930 TLB786435:TLB788930 TUX786435:TUX788930 UET786435:UET788930 UOP786435:UOP788930 UYL786435:UYL788930 VIH786435:VIH788930 VSD786435:VSD788930 WBZ786435:WBZ788930 WLV786435:WLV788930 WVR786435:WVR788930 JF851971:JF854466 TB851971:TB854466 ACX851971:ACX854466 AMT851971:AMT854466 AWP851971:AWP854466 BGL851971:BGL854466 BQH851971:BQH854466 CAD851971:CAD854466 CJZ851971:CJZ854466 CTV851971:CTV854466 DDR851971:DDR854466 DNN851971:DNN854466 DXJ851971:DXJ854466 EHF851971:EHF854466 ERB851971:ERB854466 FAX851971:FAX854466 FKT851971:FKT854466 FUP851971:FUP854466 GEL851971:GEL854466 GOH851971:GOH854466 GYD851971:GYD854466 HHZ851971:HHZ854466 HRV851971:HRV854466 IBR851971:IBR854466 ILN851971:ILN854466 IVJ851971:IVJ854466 JFF851971:JFF854466 JPB851971:JPB854466 JYX851971:JYX854466 KIT851971:KIT854466 KSP851971:KSP854466 LCL851971:LCL854466 LMH851971:LMH854466 LWD851971:LWD854466 MFZ851971:MFZ854466 MPV851971:MPV854466 MZR851971:MZR854466 NJN851971:NJN854466 NTJ851971:NTJ854466 ODF851971:ODF854466 ONB851971:ONB854466 OWX851971:OWX854466 PGT851971:PGT854466 PQP851971:PQP854466 QAL851971:QAL854466 QKH851971:QKH854466 QUD851971:QUD854466 RDZ851971:RDZ854466 RNV851971:RNV854466 RXR851971:RXR854466 SHN851971:SHN854466 SRJ851971:SRJ854466 TBF851971:TBF854466 TLB851971:TLB854466 TUX851971:TUX854466 UET851971:UET854466 UOP851971:UOP854466 UYL851971:UYL854466 VIH851971:VIH854466 VSD851971:VSD854466 WBZ851971:WBZ854466 WLV851971:WLV854466 WVR851971:WVR854466 JF917507:JF920002 TB917507:TB920002 ACX917507:ACX920002 AMT917507:AMT920002 AWP917507:AWP920002 BGL917507:BGL920002 BQH917507:BQH920002 CAD917507:CAD920002 CJZ917507:CJZ920002 CTV917507:CTV920002 DDR917507:DDR920002 DNN917507:DNN920002 DXJ917507:DXJ920002 EHF917507:EHF920002 ERB917507:ERB920002 FAX917507:FAX920002 FKT917507:FKT920002 FUP917507:FUP920002 GEL917507:GEL920002 GOH917507:GOH920002 GYD917507:GYD920002 HHZ917507:HHZ920002 HRV917507:HRV920002 IBR917507:IBR920002 ILN917507:ILN920002 IVJ917507:IVJ920002 JFF917507:JFF920002 JPB917507:JPB920002 JYX917507:JYX920002 KIT917507:KIT920002 KSP917507:KSP920002 LCL917507:LCL920002 LMH917507:LMH920002 LWD917507:LWD920002 MFZ917507:MFZ920002 MPV917507:MPV920002 MZR917507:MZR920002 NJN917507:NJN920002 NTJ917507:NTJ920002 ODF917507:ODF920002 ONB917507:ONB920002 OWX917507:OWX920002 PGT917507:PGT920002 PQP917507:PQP920002 QAL917507:QAL920002 QKH917507:QKH920002 QUD917507:QUD920002 RDZ917507:RDZ920002 RNV917507:RNV920002 RXR917507:RXR920002 SHN917507:SHN920002 SRJ917507:SRJ920002 TBF917507:TBF920002 TLB917507:TLB920002 TUX917507:TUX920002 UET917507:UET920002 UOP917507:UOP920002 UYL917507:UYL920002 VIH917507:VIH920002 VSD917507:VSD920002 WBZ917507:WBZ920002 WLV917507:WLV920002 WVR917507:WVR920002 JF983043:JF985538 TB983043:TB985538 ACX983043:ACX985538 AMT983043:AMT985538 AWP983043:AWP985538 BGL983043:BGL985538 BQH983043:BQH985538 CAD983043:CAD985538 CJZ983043:CJZ985538 CTV983043:CTV985538 DDR983043:DDR985538 DNN983043:DNN985538 DXJ983043:DXJ985538 EHF983043:EHF985538 ERB983043:ERB985538 FAX983043:FAX985538 FKT983043:FKT985538 FUP983043:FUP985538 GEL983043:GEL985538 GOH983043:GOH985538 GYD983043:GYD985538 HHZ983043:HHZ985538 HRV983043:HRV985538 IBR983043:IBR985538 ILN983043:ILN985538 IVJ983043:IVJ985538 JFF983043:JFF985538 JPB983043:JPB985538 JYX983043:JYX985538 KIT983043:KIT985538 KSP983043:KSP985538 LCL983043:LCL985538 LMH983043:LMH985538 LWD983043:LWD985538 MFZ983043:MFZ985538 MPV983043:MPV985538 MZR983043:MZR985538 NJN983043:NJN985538 NTJ983043:NTJ985538 ODF983043:ODF985538 ONB983043:ONB985538 OWX983043:OWX985538 PGT983043:PGT985538 PQP983043:PQP985538 QAL983043:QAL985538 QKH983043:QKH985538 QUD983043:QUD985538 RDZ983043:RDZ985538 RNV983043:RNV985538 RXR983043:RXR985538 SHN983043:SHN985538 SRJ983043:SRJ985538 TBF983043:TBF985538 TLB983043:TLB985538 TUX983043:TUX985538 UET983043:UET985538 UOP983043:UOP985538 UYL983043:UYL985538 VIH983043:VIH985538 VSD983043:VSD985538 WBZ983043:WBZ985538 WLV983043:WLV985538 WVR983043:WVR985538 JF5:JF2498 TB5:TB2498 ACX5:ACX2498 AMT5:AMT2498 AWP5:AWP2498 BGL5:BGL2498 BQH5:BQH2498 CAD5:CAD2498 CJZ5:CJZ2498 CTV5:CTV2498 DDR5:DDR2498 DNN5:DNN2498 DXJ5:DXJ2498 EHF5:EHF2498 ERB5:ERB2498 FAX5:FAX2498 FKT5:FKT2498 FUP5:FUP2498 GEL5:GEL2498 GOH5:GOH2498 GYD5:GYD2498 HHZ5:HHZ2498 HRV5:HRV2498 IBR5:IBR2498 ILN5:ILN2498 IVJ5:IVJ2498 JFF5:JFF2498 JPB5:JPB2498 JYX5:JYX2498 KIT5:KIT2498 KSP5:KSP2498 LCL5:LCL2498 LMH5:LMH2498 LWD5:LWD2498 MFZ5:MFZ2498 MPV5:MPV2498 MZR5:MZR2498 NJN5:NJN2498 NTJ5:NTJ2498 ODF5:ODF2498 ONB5:ONB2498 OWX5:OWX2498 PGT5:PGT2498 PQP5:PQP2498 QAL5:QAL2498 QKH5:QKH2498 QUD5:QUD2498 RDZ5:RDZ2498 RNV5:RNV2498 RXR5:RXR2498 SHN5:SHN2498 SRJ5:SRJ2498 TBF5:TBF2498 TLB5:TLB2498 TUX5:TUX2498 UET5:UET2498 UOP5:UOP2498 UYL5:UYL2498 VIH5:VIH2498 VSD5:VSD2498 WBZ5:WBZ2498 WLV5:WLV2498 WVR5:WVR2498" xr:uid="{A8A86A26-B154-454E-B5B5-150801C8B2C4}">
      <formula1>"Personal,Profesional"</formula1>
    </dataValidation>
  </dataValidations>
  <pageMargins left="0.75" right="0.75" top="1" bottom="1" header="0.5" footer="0.5"/>
  <pageSetup orientation="portrait" horizontalDpi="300" verticalDpi="30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5892-1CBE-4A8A-8817-21B917A7A06B}">
  <dimension ref="A2:Z56"/>
  <sheetViews>
    <sheetView showGridLines="0" zoomScale="75" workbookViewId="0">
      <selection activeCell="G4" sqref="G4:H20"/>
    </sheetView>
  </sheetViews>
  <sheetFormatPr baseColWidth="10" defaultColWidth="7.7109375" defaultRowHeight="14.25" outlineLevelCol="1" x14ac:dyDescent="0.2"/>
  <cols>
    <col min="1" max="1" width="1.140625" style="35" customWidth="1"/>
    <col min="2" max="2" width="30" style="35" customWidth="1"/>
    <col min="3" max="3" width="11.85546875" style="35" customWidth="1"/>
    <col min="4" max="4" width="12.5703125" style="35" customWidth="1"/>
    <col min="5" max="5" width="15.7109375" style="35" customWidth="1"/>
    <col min="6" max="6" width="14.7109375" style="35" customWidth="1"/>
    <col min="7" max="7" width="12.28515625" style="35" bestFit="1" customWidth="1"/>
    <col min="8" max="8" width="9.85546875" style="35" bestFit="1" customWidth="1"/>
    <col min="9" max="9" width="20.28515625" style="35" customWidth="1"/>
    <col min="10" max="10" width="42.85546875" style="35" customWidth="1"/>
    <col min="11" max="11" width="28.7109375" style="35" customWidth="1"/>
    <col min="12" max="12" width="7.7109375" style="35"/>
    <col min="14" max="14" width="8.140625" style="35" customWidth="1" outlineLevel="1"/>
    <col min="15" max="17" width="9.7109375" style="35" customWidth="1" outlineLevel="1"/>
    <col min="18" max="21" width="7.5703125" style="35" customWidth="1" outlineLevel="1"/>
    <col min="22" max="22" width="8" style="35" customWidth="1" outlineLevel="1"/>
    <col min="23" max="23" width="11.7109375" style="35" customWidth="1" outlineLevel="1"/>
    <col min="24" max="24" width="8.7109375" style="35" customWidth="1" outlineLevel="1"/>
    <col min="25" max="25" width="11" style="35" customWidth="1" outlineLevel="1"/>
    <col min="26" max="26" width="10.5703125" style="35" customWidth="1" outlineLevel="1"/>
    <col min="27" max="249" width="7.7109375" style="35"/>
    <col min="250" max="250" width="1.140625" style="35" customWidth="1"/>
    <col min="251" max="251" width="24.7109375" style="35" customWidth="1"/>
    <col min="252" max="252" width="7.7109375" style="35" customWidth="1"/>
    <col min="253" max="253" width="6.42578125" style="35" customWidth="1"/>
    <col min="254" max="254" width="12.28515625" style="35" customWidth="1"/>
    <col min="255" max="255" width="9.5703125" style="35" customWidth="1"/>
    <col min="256" max="257" width="14.140625" style="35" customWidth="1"/>
    <col min="258" max="258" width="16.28515625" style="35" customWidth="1"/>
    <col min="259" max="259" width="8.28515625" style="35" customWidth="1"/>
    <col min="260" max="260" width="9.5703125" style="35" customWidth="1"/>
    <col min="261" max="261" width="9.85546875" style="35" customWidth="1"/>
    <col min="262" max="262" width="11.5703125" style="35" customWidth="1"/>
    <col min="263" max="263" width="12.28515625" style="35" customWidth="1"/>
    <col min="264" max="264" width="16.7109375" style="35" customWidth="1"/>
    <col min="265" max="265" width="17" style="35" customWidth="1"/>
    <col min="266" max="266" width="8.7109375" style="35" customWidth="1"/>
    <col min="267" max="505" width="7.7109375" style="35"/>
    <col min="506" max="506" width="1.140625" style="35" customWidth="1"/>
    <col min="507" max="507" width="24.7109375" style="35" customWidth="1"/>
    <col min="508" max="508" width="7.7109375" style="35" customWidth="1"/>
    <col min="509" max="509" width="6.42578125" style="35" customWidth="1"/>
    <col min="510" max="510" width="12.28515625" style="35" customWidth="1"/>
    <col min="511" max="511" width="9.5703125" style="35" customWidth="1"/>
    <col min="512" max="513" width="14.140625" style="35" customWidth="1"/>
    <col min="514" max="514" width="16.28515625" style="35" customWidth="1"/>
    <col min="515" max="515" width="8.28515625" style="35" customWidth="1"/>
    <col min="516" max="516" width="9.5703125" style="35" customWidth="1"/>
    <col min="517" max="517" width="9.85546875" style="35" customWidth="1"/>
    <col min="518" max="518" width="11.5703125" style="35" customWidth="1"/>
    <col min="519" max="519" width="12.28515625" style="35" customWidth="1"/>
    <col min="520" max="520" width="16.7109375" style="35" customWidth="1"/>
    <col min="521" max="521" width="17" style="35" customWidth="1"/>
    <col min="522" max="522" width="8.7109375" style="35" customWidth="1"/>
    <col min="523" max="761" width="7.7109375" style="35"/>
    <col min="762" max="762" width="1.140625" style="35" customWidth="1"/>
    <col min="763" max="763" width="24.7109375" style="35" customWidth="1"/>
    <col min="764" max="764" width="7.7109375" style="35" customWidth="1"/>
    <col min="765" max="765" width="6.42578125" style="35" customWidth="1"/>
    <col min="766" max="766" width="12.28515625" style="35" customWidth="1"/>
    <col min="767" max="767" width="9.5703125" style="35" customWidth="1"/>
    <col min="768" max="769" width="14.140625" style="35" customWidth="1"/>
    <col min="770" max="770" width="16.28515625" style="35" customWidth="1"/>
    <col min="771" max="771" width="8.28515625" style="35" customWidth="1"/>
    <col min="772" max="772" width="9.5703125" style="35" customWidth="1"/>
    <col min="773" max="773" width="9.85546875" style="35" customWidth="1"/>
    <col min="774" max="774" width="11.5703125" style="35" customWidth="1"/>
    <col min="775" max="775" width="12.28515625" style="35" customWidth="1"/>
    <col min="776" max="776" width="16.7109375" style="35" customWidth="1"/>
    <col min="777" max="777" width="17" style="35" customWidth="1"/>
    <col min="778" max="778" width="8.7109375" style="35" customWidth="1"/>
    <col min="779" max="1017" width="7.7109375" style="35"/>
    <col min="1018" max="1018" width="1.140625" style="35" customWidth="1"/>
    <col min="1019" max="1019" width="24.7109375" style="35" customWidth="1"/>
    <col min="1020" max="1020" width="7.7109375" style="35" customWidth="1"/>
    <col min="1021" max="1021" width="6.42578125" style="35" customWidth="1"/>
    <col min="1022" max="1022" width="12.28515625" style="35" customWidth="1"/>
    <col min="1023" max="1023" width="9.5703125" style="35" customWidth="1"/>
    <col min="1024" max="1025" width="14.140625" style="35" customWidth="1"/>
    <col min="1026" max="1026" width="16.28515625" style="35" customWidth="1"/>
    <col min="1027" max="1027" width="8.28515625" style="35" customWidth="1"/>
    <col min="1028" max="1028" width="9.5703125" style="35" customWidth="1"/>
    <col min="1029" max="1029" width="9.85546875" style="35" customWidth="1"/>
    <col min="1030" max="1030" width="11.5703125" style="35" customWidth="1"/>
    <col min="1031" max="1031" width="12.28515625" style="35" customWidth="1"/>
    <col min="1032" max="1032" width="16.7109375" style="35" customWidth="1"/>
    <col min="1033" max="1033" width="17" style="35" customWidth="1"/>
    <col min="1034" max="1034" width="8.7109375" style="35" customWidth="1"/>
    <col min="1035" max="1273" width="7.7109375" style="35"/>
    <col min="1274" max="1274" width="1.140625" style="35" customWidth="1"/>
    <col min="1275" max="1275" width="24.7109375" style="35" customWidth="1"/>
    <col min="1276" max="1276" width="7.7109375" style="35" customWidth="1"/>
    <col min="1277" max="1277" width="6.42578125" style="35" customWidth="1"/>
    <col min="1278" max="1278" width="12.28515625" style="35" customWidth="1"/>
    <col min="1279" max="1279" width="9.5703125" style="35" customWidth="1"/>
    <col min="1280" max="1281" width="14.140625" style="35" customWidth="1"/>
    <col min="1282" max="1282" width="16.28515625" style="35" customWidth="1"/>
    <col min="1283" max="1283" width="8.28515625" style="35" customWidth="1"/>
    <col min="1284" max="1284" width="9.5703125" style="35" customWidth="1"/>
    <col min="1285" max="1285" width="9.85546875" style="35" customWidth="1"/>
    <col min="1286" max="1286" width="11.5703125" style="35" customWidth="1"/>
    <col min="1287" max="1287" width="12.28515625" style="35" customWidth="1"/>
    <col min="1288" max="1288" width="16.7109375" style="35" customWidth="1"/>
    <col min="1289" max="1289" width="17" style="35" customWidth="1"/>
    <col min="1290" max="1290" width="8.7109375" style="35" customWidth="1"/>
    <col min="1291" max="1529" width="7.7109375" style="35"/>
    <col min="1530" max="1530" width="1.140625" style="35" customWidth="1"/>
    <col min="1531" max="1531" width="24.7109375" style="35" customWidth="1"/>
    <col min="1532" max="1532" width="7.7109375" style="35" customWidth="1"/>
    <col min="1533" max="1533" width="6.42578125" style="35" customWidth="1"/>
    <col min="1534" max="1534" width="12.28515625" style="35" customWidth="1"/>
    <col min="1535" max="1535" width="9.5703125" style="35" customWidth="1"/>
    <col min="1536" max="1537" width="14.140625" style="35" customWidth="1"/>
    <col min="1538" max="1538" width="16.28515625" style="35" customWidth="1"/>
    <col min="1539" max="1539" width="8.28515625" style="35" customWidth="1"/>
    <col min="1540" max="1540" width="9.5703125" style="35" customWidth="1"/>
    <col min="1541" max="1541" width="9.85546875" style="35" customWidth="1"/>
    <col min="1542" max="1542" width="11.5703125" style="35" customWidth="1"/>
    <col min="1543" max="1543" width="12.28515625" style="35" customWidth="1"/>
    <col min="1544" max="1544" width="16.7109375" style="35" customWidth="1"/>
    <col min="1545" max="1545" width="17" style="35" customWidth="1"/>
    <col min="1546" max="1546" width="8.7109375" style="35" customWidth="1"/>
    <col min="1547" max="1785" width="7.7109375" style="35"/>
    <col min="1786" max="1786" width="1.140625" style="35" customWidth="1"/>
    <col min="1787" max="1787" width="24.7109375" style="35" customWidth="1"/>
    <col min="1788" max="1788" width="7.7109375" style="35" customWidth="1"/>
    <col min="1789" max="1789" width="6.42578125" style="35" customWidth="1"/>
    <col min="1790" max="1790" width="12.28515625" style="35" customWidth="1"/>
    <col min="1791" max="1791" width="9.5703125" style="35" customWidth="1"/>
    <col min="1792" max="1793" width="14.140625" style="35" customWidth="1"/>
    <col min="1794" max="1794" width="16.28515625" style="35" customWidth="1"/>
    <col min="1795" max="1795" width="8.28515625" style="35" customWidth="1"/>
    <col min="1796" max="1796" width="9.5703125" style="35" customWidth="1"/>
    <col min="1797" max="1797" width="9.85546875" style="35" customWidth="1"/>
    <col min="1798" max="1798" width="11.5703125" style="35" customWidth="1"/>
    <col min="1799" max="1799" width="12.28515625" style="35" customWidth="1"/>
    <col min="1800" max="1800" width="16.7109375" style="35" customWidth="1"/>
    <col min="1801" max="1801" width="17" style="35" customWidth="1"/>
    <col min="1802" max="1802" width="8.7109375" style="35" customWidth="1"/>
    <col min="1803" max="2041" width="7.7109375" style="35"/>
    <col min="2042" max="2042" width="1.140625" style="35" customWidth="1"/>
    <col min="2043" max="2043" width="24.7109375" style="35" customWidth="1"/>
    <col min="2044" max="2044" width="7.7109375" style="35" customWidth="1"/>
    <col min="2045" max="2045" width="6.42578125" style="35" customWidth="1"/>
    <col min="2046" max="2046" width="12.28515625" style="35" customWidth="1"/>
    <col min="2047" max="2047" width="9.5703125" style="35" customWidth="1"/>
    <col min="2048" max="2049" width="14.140625" style="35" customWidth="1"/>
    <col min="2050" max="2050" width="16.28515625" style="35" customWidth="1"/>
    <col min="2051" max="2051" width="8.28515625" style="35" customWidth="1"/>
    <col min="2052" max="2052" width="9.5703125" style="35" customWidth="1"/>
    <col min="2053" max="2053" width="9.85546875" style="35" customWidth="1"/>
    <col min="2054" max="2054" width="11.5703125" style="35" customWidth="1"/>
    <col min="2055" max="2055" width="12.28515625" style="35" customWidth="1"/>
    <col min="2056" max="2056" width="16.7109375" style="35" customWidth="1"/>
    <col min="2057" max="2057" width="17" style="35" customWidth="1"/>
    <col min="2058" max="2058" width="8.7109375" style="35" customWidth="1"/>
    <col min="2059" max="2297" width="7.7109375" style="35"/>
    <col min="2298" max="2298" width="1.140625" style="35" customWidth="1"/>
    <col min="2299" max="2299" width="24.7109375" style="35" customWidth="1"/>
    <col min="2300" max="2300" width="7.7109375" style="35" customWidth="1"/>
    <col min="2301" max="2301" width="6.42578125" style="35" customWidth="1"/>
    <col min="2302" max="2302" width="12.28515625" style="35" customWidth="1"/>
    <col min="2303" max="2303" width="9.5703125" style="35" customWidth="1"/>
    <col min="2304" max="2305" width="14.140625" style="35" customWidth="1"/>
    <col min="2306" max="2306" width="16.28515625" style="35" customWidth="1"/>
    <col min="2307" max="2307" width="8.28515625" style="35" customWidth="1"/>
    <col min="2308" max="2308" width="9.5703125" style="35" customWidth="1"/>
    <col min="2309" max="2309" width="9.85546875" style="35" customWidth="1"/>
    <col min="2310" max="2310" width="11.5703125" style="35" customWidth="1"/>
    <col min="2311" max="2311" width="12.28515625" style="35" customWidth="1"/>
    <col min="2312" max="2312" width="16.7109375" style="35" customWidth="1"/>
    <col min="2313" max="2313" width="17" style="35" customWidth="1"/>
    <col min="2314" max="2314" width="8.7109375" style="35" customWidth="1"/>
    <col min="2315" max="2553" width="7.7109375" style="35"/>
    <col min="2554" max="2554" width="1.140625" style="35" customWidth="1"/>
    <col min="2555" max="2555" width="24.7109375" style="35" customWidth="1"/>
    <col min="2556" max="2556" width="7.7109375" style="35" customWidth="1"/>
    <col min="2557" max="2557" width="6.42578125" style="35" customWidth="1"/>
    <col min="2558" max="2558" width="12.28515625" style="35" customWidth="1"/>
    <col min="2559" max="2559" width="9.5703125" style="35" customWidth="1"/>
    <col min="2560" max="2561" width="14.140625" style="35" customWidth="1"/>
    <col min="2562" max="2562" width="16.28515625" style="35" customWidth="1"/>
    <col min="2563" max="2563" width="8.28515625" style="35" customWidth="1"/>
    <col min="2564" max="2564" width="9.5703125" style="35" customWidth="1"/>
    <col min="2565" max="2565" width="9.85546875" style="35" customWidth="1"/>
    <col min="2566" max="2566" width="11.5703125" style="35" customWidth="1"/>
    <col min="2567" max="2567" width="12.28515625" style="35" customWidth="1"/>
    <col min="2568" max="2568" width="16.7109375" style="35" customWidth="1"/>
    <col min="2569" max="2569" width="17" style="35" customWidth="1"/>
    <col min="2570" max="2570" width="8.7109375" style="35" customWidth="1"/>
    <col min="2571" max="2809" width="7.7109375" style="35"/>
    <col min="2810" max="2810" width="1.140625" style="35" customWidth="1"/>
    <col min="2811" max="2811" width="24.7109375" style="35" customWidth="1"/>
    <col min="2812" max="2812" width="7.7109375" style="35" customWidth="1"/>
    <col min="2813" max="2813" width="6.42578125" style="35" customWidth="1"/>
    <col min="2814" max="2814" width="12.28515625" style="35" customWidth="1"/>
    <col min="2815" max="2815" width="9.5703125" style="35" customWidth="1"/>
    <col min="2816" max="2817" width="14.140625" style="35" customWidth="1"/>
    <col min="2818" max="2818" width="16.28515625" style="35" customWidth="1"/>
    <col min="2819" max="2819" width="8.28515625" style="35" customWidth="1"/>
    <col min="2820" max="2820" width="9.5703125" style="35" customWidth="1"/>
    <col min="2821" max="2821" width="9.85546875" style="35" customWidth="1"/>
    <col min="2822" max="2822" width="11.5703125" style="35" customWidth="1"/>
    <col min="2823" max="2823" width="12.28515625" style="35" customWidth="1"/>
    <col min="2824" max="2824" width="16.7109375" style="35" customWidth="1"/>
    <col min="2825" max="2825" width="17" style="35" customWidth="1"/>
    <col min="2826" max="2826" width="8.7109375" style="35" customWidth="1"/>
    <col min="2827" max="3065" width="7.7109375" style="35"/>
    <col min="3066" max="3066" width="1.140625" style="35" customWidth="1"/>
    <col min="3067" max="3067" width="24.7109375" style="35" customWidth="1"/>
    <col min="3068" max="3068" width="7.7109375" style="35" customWidth="1"/>
    <col min="3069" max="3069" width="6.42578125" style="35" customWidth="1"/>
    <col min="3070" max="3070" width="12.28515625" style="35" customWidth="1"/>
    <col min="3071" max="3071" width="9.5703125" style="35" customWidth="1"/>
    <col min="3072" max="3073" width="14.140625" style="35" customWidth="1"/>
    <col min="3074" max="3074" width="16.28515625" style="35" customWidth="1"/>
    <col min="3075" max="3075" width="8.28515625" style="35" customWidth="1"/>
    <col min="3076" max="3076" width="9.5703125" style="35" customWidth="1"/>
    <col min="3077" max="3077" width="9.85546875" style="35" customWidth="1"/>
    <col min="3078" max="3078" width="11.5703125" style="35" customWidth="1"/>
    <col min="3079" max="3079" width="12.28515625" style="35" customWidth="1"/>
    <col min="3080" max="3080" width="16.7109375" style="35" customWidth="1"/>
    <col min="3081" max="3081" width="17" style="35" customWidth="1"/>
    <col min="3082" max="3082" width="8.7109375" style="35" customWidth="1"/>
    <col min="3083" max="3321" width="7.7109375" style="35"/>
    <col min="3322" max="3322" width="1.140625" style="35" customWidth="1"/>
    <col min="3323" max="3323" width="24.7109375" style="35" customWidth="1"/>
    <col min="3324" max="3324" width="7.7109375" style="35" customWidth="1"/>
    <col min="3325" max="3325" width="6.42578125" style="35" customWidth="1"/>
    <col min="3326" max="3326" width="12.28515625" style="35" customWidth="1"/>
    <col min="3327" max="3327" width="9.5703125" style="35" customWidth="1"/>
    <col min="3328" max="3329" width="14.140625" style="35" customWidth="1"/>
    <col min="3330" max="3330" width="16.28515625" style="35" customWidth="1"/>
    <col min="3331" max="3331" width="8.28515625" style="35" customWidth="1"/>
    <col min="3332" max="3332" width="9.5703125" style="35" customWidth="1"/>
    <col min="3333" max="3333" width="9.85546875" style="35" customWidth="1"/>
    <col min="3334" max="3334" width="11.5703125" style="35" customWidth="1"/>
    <col min="3335" max="3335" width="12.28515625" style="35" customWidth="1"/>
    <col min="3336" max="3336" width="16.7109375" style="35" customWidth="1"/>
    <col min="3337" max="3337" width="17" style="35" customWidth="1"/>
    <col min="3338" max="3338" width="8.7109375" style="35" customWidth="1"/>
    <col min="3339" max="3577" width="7.7109375" style="35"/>
    <col min="3578" max="3578" width="1.140625" style="35" customWidth="1"/>
    <col min="3579" max="3579" width="24.7109375" style="35" customWidth="1"/>
    <col min="3580" max="3580" width="7.7109375" style="35" customWidth="1"/>
    <col min="3581" max="3581" width="6.42578125" style="35" customWidth="1"/>
    <col min="3582" max="3582" width="12.28515625" style="35" customWidth="1"/>
    <col min="3583" max="3583" width="9.5703125" style="35" customWidth="1"/>
    <col min="3584" max="3585" width="14.140625" style="35" customWidth="1"/>
    <col min="3586" max="3586" width="16.28515625" style="35" customWidth="1"/>
    <col min="3587" max="3587" width="8.28515625" style="35" customWidth="1"/>
    <col min="3588" max="3588" width="9.5703125" style="35" customWidth="1"/>
    <col min="3589" max="3589" width="9.85546875" style="35" customWidth="1"/>
    <col min="3590" max="3590" width="11.5703125" style="35" customWidth="1"/>
    <col min="3591" max="3591" width="12.28515625" style="35" customWidth="1"/>
    <col min="3592" max="3592" width="16.7109375" style="35" customWidth="1"/>
    <col min="3593" max="3593" width="17" style="35" customWidth="1"/>
    <col min="3594" max="3594" width="8.7109375" style="35" customWidth="1"/>
    <col min="3595" max="3833" width="7.7109375" style="35"/>
    <col min="3834" max="3834" width="1.140625" style="35" customWidth="1"/>
    <col min="3835" max="3835" width="24.7109375" style="35" customWidth="1"/>
    <col min="3836" max="3836" width="7.7109375" style="35" customWidth="1"/>
    <col min="3837" max="3837" width="6.42578125" style="35" customWidth="1"/>
    <col min="3838" max="3838" width="12.28515625" style="35" customWidth="1"/>
    <col min="3839" max="3839" width="9.5703125" style="35" customWidth="1"/>
    <col min="3840" max="3841" width="14.140625" style="35" customWidth="1"/>
    <col min="3842" max="3842" width="16.28515625" style="35" customWidth="1"/>
    <col min="3843" max="3843" width="8.28515625" style="35" customWidth="1"/>
    <col min="3844" max="3844" width="9.5703125" style="35" customWidth="1"/>
    <col min="3845" max="3845" width="9.85546875" style="35" customWidth="1"/>
    <col min="3846" max="3846" width="11.5703125" style="35" customWidth="1"/>
    <col min="3847" max="3847" width="12.28515625" style="35" customWidth="1"/>
    <col min="3848" max="3848" width="16.7109375" style="35" customWidth="1"/>
    <col min="3849" max="3849" width="17" style="35" customWidth="1"/>
    <col min="3850" max="3850" width="8.7109375" style="35" customWidth="1"/>
    <col min="3851" max="4089" width="7.7109375" style="35"/>
    <col min="4090" max="4090" width="1.140625" style="35" customWidth="1"/>
    <col min="4091" max="4091" width="24.7109375" style="35" customWidth="1"/>
    <col min="4092" max="4092" width="7.7109375" style="35" customWidth="1"/>
    <col min="4093" max="4093" width="6.42578125" style="35" customWidth="1"/>
    <col min="4094" max="4094" width="12.28515625" style="35" customWidth="1"/>
    <col min="4095" max="4095" width="9.5703125" style="35" customWidth="1"/>
    <col min="4096" max="4097" width="14.140625" style="35" customWidth="1"/>
    <col min="4098" max="4098" width="16.28515625" style="35" customWidth="1"/>
    <col min="4099" max="4099" width="8.28515625" style="35" customWidth="1"/>
    <col min="4100" max="4100" width="9.5703125" style="35" customWidth="1"/>
    <col min="4101" max="4101" width="9.85546875" style="35" customWidth="1"/>
    <col min="4102" max="4102" width="11.5703125" style="35" customWidth="1"/>
    <col min="4103" max="4103" width="12.28515625" style="35" customWidth="1"/>
    <col min="4104" max="4104" width="16.7109375" style="35" customWidth="1"/>
    <col min="4105" max="4105" width="17" style="35" customWidth="1"/>
    <col min="4106" max="4106" width="8.7109375" style="35" customWidth="1"/>
    <col min="4107" max="4345" width="7.7109375" style="35"/>
    <col min="4346" max="4346" width="1.140625" style="35" customWidth="1"/>
    <col min="4347" max="4347" width="24.7109375" style="35" customWidth="1"/>
    <col min="4348" max="4348" width="7.7109375" style="35" customWidth="1"/>
    <col min="4349" max="4349" width="6.42578125" style="35" customWidth="1"/>
    <col min="4350" max="4350" width="12.28515625" style="35" customWidth="1"/>
    <col min="4351" max="4351" width="9.5703125" style="35" customWidth="1"/>
    <col min="4352" max="4353" width="14.140625" style="35" customWidth="1"/>
    <col min="4354" max="4354" width="16.28515625" style="35" customWidth="1"/>
    <col min="4355" max="4355" width="8.28515625" style="35" customWidth="1"/>
    <col min="4356" max="4356" width="9.5703125" style="35" customWidth="1"/>
    <col min="4357" max="4357" width="9.85546875" style="35" customWidth="1"/>
    <col min="4358" max="4358" width="11.5703125" style="35" customWidth="1"/>
    <col min="4359" max="4359" width="12.28515625" style="35" customWidth="1"/>
    <col min="4360" max="4360" width="16.7109375" style="35" customWidth="1"/>
    <col min="4361" max="4361" width="17" style="35" customWidth="1"/>
    <col min="4362" max="4362" width="8.7109375" style="35" customWidth="1"/>
    <col min="4363" max="4601" width="7.7109375" style="35"/>
    <col min="4602" max="4602" width="1.140625" style="35" customWidth="1"/>
    <col min="4603" max="4603" width="24.7109375" style="35" customWidth="1"/>
    <col min="4604" max="4604" width="7.7109375" style="35" customWidth="1"/>
    <col min="4605" max="4605" width="6.42578125" style="35" customWidth="1"/>
    <col min="4606" max="4606" width="12.28515625" style="35" customWidth="1"/>
    <col min="4607" max="4607" width="9.5703125" style="35" customWidth="1"/>
    <col min="4608" max="4609" width="14.140625" style="35" customWidth="1"/>
    <col min="4610" max="4610" width="16.28515625" style="35" customWidth="1"/>
    <col min="4611" max="4611" width="8.28515625" style="35" customWidth="1"/>
    <col min="4612" max="4612" width="9.5703125" style="35" customWidth="1"/>
    <col min="4613" max="4613" width="9.85546875" style="35" customWidth="1"/>
    <col min="4614" max="4614" width="11.5703125" style="35" customWidth="1"/>
    <col min="4615" max="4615" width="12.28515625" style="35" customWidth="1"/>
    <col min="4616" max="4616" width="16.7109375" style="35" customWidth="1"/>
    <col min="4617" max="4617" width="17" style="35" customWidth="1"/>
    <col min="4618" max="4618" width="8.7109375" style="35" customWidth="1"/>
    <col min="4619" max="4857" width="7.7109375" style="35"/>
    <col min="4858" max="4858" width="1.140625" style="35" customWidth="1"/>
    <col min="4859" max="4859" width="24.7109375" style="35" customWidth="1"/>
    <col min="4860" max="4860" width="7.7109375" style="35" customWidth="1"/>
    <col min="4861" max="4861" width="6.42578125" style="35" customWidth="1"/>
    <col min="4862" max="4862" width="12.28515625" style="35" customWidth="1"/>
    <col min="4863" max="4863" width="9.5703125" style="35" customWidth="1"/>
    <col min="4864" max="4865" width="14.140625" style="35" customWidth="1"/>
    <col min="4866" max="4866" width="16.28515625" style="35" customWidth="1"/>
    <col min="4867" max="4867" width="8.28515625" style="35" customWidth="1"/>
    <col min="4868" max="4868" width="9.5703125" style="35" customWidth="1"/>
    <col min="4869" max="4869" width="9.85546875" style="35" customWidth="1"/>
    <col min="4870" max="4870" width="11.5703125" style="35" customWidth="1"/>
    <col min="4871" max="4871" width="12.28515625" style="35" customWidth="1"/>
    <col min="4872" max="4872" width="16.7109375" style="35" customWidth="1"/>
    <col min="4873" max="4873" width="17" style="35" customWidth="1"/>
    <col min="4874" max="4874" width="8.7109375" style="35" customWidth="1"/>
    <col min="4875" max="5113" width="7.7109375" style="35"/>
    <col min="5114" max="5114" width="1.140625" style="35" customWidth="1"/>
    <col min="5115" max="5115" width="24.7109375" style="35" customWidth="1"/>
    <col min="5116" max="5116" width="7.7109375" style="35" customWidth="1"/>
    <col min="5117" max="5117" width="6.42578125" style="35" customWidth="1"/>
    <col min="5118" max="5118" width="12.28515625" style="35" customWidth="1"/>
    <col min="5119" max="5119" width="9.5703125" style="35" customWidth="1"/>
    <col min="5120" max="5121" width="14.140625" style="35" customWidth="1"/>
    <col min="5122" max="5122" width="16.28515625" style="35" customWidth="1"/>
    <col min="5123" max="5123" width="8.28515625" style="35" customWidth="1"/>
    <col min="5124" max="5124" width="9.5703125" style="35" customWidth="1"/>
    <col min="5125" max="5125" width="9.85546875" style="35" customWidth="1"/>
    <col min="5126" max="5126" width="11.5703125" style="35" customWidth="1"/>
    <col min="5127" max="5127" width="12.28515625" style="35" customWidth="1"/>
    <col min="5128" max="5128" width="16.7109375" style="35" customWidth="1"/>
    <col min="5129" max="5129" width="17" style="35" customWidth="1"/>
    <col min="5130" max="5130" width="8.7109375" style="35" customWidth="1"/>
    <col min="5131" max="5369" width="7.7109375" style="35"/>
    <col min="5370" max="5370" width="1.140625" style="35" customWidth="1"/>
    <col min="5371" max="5371" width="24.7109375" style="35" customWidth="1"/>
    <col min="5372" max="5372" width="7.7109375" style="35" customWidth="1"/>
    <col min="5373" max="5373" width="6.42578125" style="35" customWidth="1"/>
    <col min="5374" max="5374" width="12.28515625" style="35" customWidth="1"/>
    <col min="5375" max="5375" width="9.5703125" style="35" customWidth="1"/>
    <col min="5376" max="5377" width="14.140625" style="35" customWidth="1"/>
    <col min="5378" max="5378" width="16.28515625" style="35" customWidth="1"/>
    <col min="5379" max="5379" width="8.28515625" style="35" customWidth="1"/>
    <col min="5380" max="5380" width="9.5703125" style="35" customWidth="1"/>
    <col min="5381" max="5381" width="9.85546875" style="35" customWidth="1"/>
    <col min="5382" max="5382" width="11.5703125" style="35" customWidth="1"/>
    <col min="5383" max="5383" width="12.28515625" style="35" customWidth="1"/>
    <col min="5384" max="5384" width="16.7109375" style="35" customWidth="1"/>
    <col min="5385" max="5385" width="17" style="35" customWidth="1"/>
    <col min="5386" max="5386" width="8.7109375" style="35" customWidth="1"/>
    <col min="5387" max="5625" width="7.7109375" style="35"/>
    <col min="5626" max="5626" width="1.140625" style="35" customWidth="1"/>
    <col min="5627" max="5627" width="24.7109375" style="35" customWidth="1"/>
    <col min="5628" max="5628" width="7.7109375" style="35" customWidth="1"/>
    <col min="5629" max="5629" width="6.42578125" style="35" customWidth="1"/>
    <col min="5630" max="5630" width="12.28515625" style="35" customWidth="1"/>
    <col min="5631" max="5631" width="9.5703125" style="35" customWidth="1"/>
    <col min="5632" max="5633" width="14.140625" style="35" customWidth="1"/>
    <col min="5634" max="5634" width="16.28515625" style="35" customWidth="1"/>
    <col min="5635" max="5635" width="8.28515625" style="35" customWidth="1"/>
    <col min="5636" max="5636" width="9.5703125" style="35" customWidth="1"/>
    <col min="5637" max="5637" width="9.85546875" style="35" customWidth="1"/>
    <col min="5638" max="5638" width="11.5703125" style="35" customWidth="1"/>
    <col min="5639" max="5639" width="12.28515625" style="35" customWidth="1"/>
    <col min="5640" max="5640" width="16.7109375" style="35" customWidth="1"/>
    <col min="5641" max="5641" width="17" style="35" customWidth="1"/>
    <col min="5642" max="5642" width="8.7109375" style="35" customWidth="1"/>
    <col min="5643" max="5881" width="7.7109375" style="35"/>
    <col min="5882" max="5882" width="1.140625" style="35" customWidth="1"/>
    <col min="5883" max="5883" width="24.7109375" style="35" customWidth="1"/>
    <col min="5884" max="5884" width="7.7109375" style="35" customWidth="1"/>
    <col min="5885" max="5885" width="6.42578125" style="35" customWidth="1"/>
    <col min="5886" max="5886" width="12.28515625" style="35" customWidth="1"/>
    <col min="5887" max="5887" width="9.5703125" style="35" customWidth="1"/>
    <col min="5888" max="5889" width="14.140625" style="35" customWidth="1"/>
    <col min="5890" max="5890" width="16.28515625" style="35" customWidth="1"/>
    <col min="5891" max="5891" width="8.28515625" style="35" customWidth="1"/>
    <col min="5892" max="5892" width="9.5703125" style="35" customWidth="1"/>
    <col min="5893" max="5893" width="9.85546875" style="35" customWidth="1"/>
    <col min="5894" max="5894" width="11.5703125" style="35" customWidth="1"/>
    <col min="5895" max="5895" width="12.28515625" style="35" customWidth="1"/>
    <col min="5896" max="5896" width="16.7109375" style="35" customWidth="1"/>
    <col min="5897" max="5897" width="17" style="35" customWidth="1"/>
    <col min="5898" max="5898" width="8.7109375" style="35" customWidth="1"/>
    <col min="5899" max="6137" width="7.7109375" style="35"/>
    <col min="6138" max="6138" width="1.140625" style="35" customWidth="1"/>
    <col min="6139" max="6139" width="24.7109375" style="35" customWidth="1"/>
    <col min="6140" max="6140" width="7.7109375" style="35" customWidth="1"/>
    <col min="6141" max="6141" width="6.42578125" style="35" customWidth="1"/>
    <col min="6142" max="6142" width="12.28515625" style="35" customWidth="1"/>
    <col min="6143" max="6143" width="9.5703125" style="35" customWidth="1"/>
    <col min="6144" max="6145" width="14.140625" style="35" customWidth="1"/>
    <col min="6146" max="6146" width="16.28515625" style="35" customWidth="1"/>
    <col min="6147" max="6147" width="8.28515625" style="35" customWidth="1"/>
    <col min="6148" max="6148" width="9.5703125" style="35" customWidth="1"/>
    <col min="6149" max="6149" width="9.85546875" style="35" customWidth="1"/>
    <col min="6150" max="6150" width="11.5703125" style="35" customWidth="1"/>
    <col min="6151" max="6151" width="12.28515625" style="35" customWidth="1"/>
    <col min="6152" max="6152" width="16.7109375" style="35" customWidth="1"/>
    <col min="6153" max="6153" width="17" style="35" customWidth="1"/>
    <col min="6154" max="6154" width="8.7109375" style="35" customWidth="1"/>
    <col min="6155" max="6393" width="7.7109375" style="35"/>
    <col min="6394" max="6394" width="1.140625" style="35" customWidth="1"/>
    <col min="6395" max="6395" width="24.7109375" style="35" customWidth="1"/>
    <col min="6396" max="6396" width="7.7109375" style="35" customWidth="1"/>
    <col min="6397" max="6397" width="6.42578125" style="35" customWidth="1"/>
    <col min="6398" max="6398" width="12.28515625" style="35" customWidth="1"/>
    <col min="6399" max="6399" width="9.5703125" style="35" customWidth="1"/>
    <col min="6400" max="6401" width="14.140625" style="35" customWidth="1"/>
    <col min="6402" max="6402" width="16.28515625" style="35" customWidth="1"/>
    <col min="6403" max="6403" width="8.28515625" style="35" customWidth="1"/>
    <col min="6404" max="6404" width="9.5703125" style="35" customWidth="1"/>
    <col min="6405" max="6405" width="9.85546875" style="35" customWidth="1"/>
    <col min="6406" max="6406" width="11.5703125" style="35" customWidth="1"/>
    <col min="6407" max="6407" width="12.28515625" style="35" customWidth="1"/>
    <col min="6408" max="6408" width="16.7109375" style="35" customWidth="1"/>
    <col min="6409" max="6409" width="17" style="35" customWidth="1"/>
    <col min="6410" max="6410" width="8.7109375" style="35" customWidth="1"/>
    <col min="6411" max="6649" width="7.7109375" style="35"/>
    <col min="6650" max="6650" width="1.140625" style="35" customWidth="1"/>
    <col min="6651" max="6651" width="24.7109375" style="35" customWidth="1"/>
    <col min="6652" max="6652" width="7.7109375" style="35" customWidth="1"/>
    <col min="6653" max="6653" width="6.42578125" style="35" customWidth="1"/>
    <col min="6654" max="6654" width="12.28515625" style="35" customWidth="1"/>
    <col min="6655" max="6655" width="9.5703125" style="35" customWidth="1"/>
    <col min="6656" max="6657" width="14.140625" style="35" customWidth="1"/>
    <col min="6658" max="6658" width="16.28515625" style="35" customWidth="1"/>
    <col min="6659" max="6659" width="8.28515625" style="35" customWidth="1"/>
    <col min="6660" max="6660" width="9.5703125" style="35" customWidth="1"/>
    <col min="6661" max="6661" width="9.85546875" style="35" customWidth="1"/>
    <col min="6662" max="6662" width="11.5703125" style="35" customWidth="1"/>
    <col min="6663" max="6663" width="12.28515625" style="35" customWidth="1"/>
    <col min="6664" max="6664" width="16.7109375" style="35" customWidth="1"/>
    <col min="6665" max="6665" width="17" style="35" customWidth="1"/>
    <col min="6666" max="6666" width="8.7109375" style="35" customWidth="1"/>
    <col min="6667" max="6905" width="7.7109375" style="35"/>
    <col min="6906" max="6906" width="1.140625" style="35" customWidth="1"/>
    <col min="6907" max="6907" width="24.7109375" style="35" customWidth="1"/>
    <col min="6908" max="6908" width="7.7109375" style="35" customWidth="1"/>
    <col min="6909" max="6909" width="6.42578125" style="35" customWidth="1"/>
    <col min="6910" max="6910" width="12.28515625" style="35" customWidth="1"/>
    <col min="6911" max="6911" width="9.5703125" style="35" customWidth="1"/>
    <col min="6912" max="6913" width="14.140625" style="35" customWidth="1"/>
    <col min="6914" max="6914" width="16.28515625" style="35" customWidth="1"/>
    <col min="6915" max="6915" width="8.28515625" style="35" customWidth="1"/>
    <col min="6916" max="6916" width="9.5703125" style="35" customWidth="1"/>
    <col min="6917" max="6917" width="9.85546875" style="35" customWidth="1"/>
    <col min="6918" max="6918" width="11.5703125" style="35" customWidth="1"/>
    <col min="6919" max="6919" width="12.28515625" style="35" customWidth="1"/>
    <col min="6920" max="6920" width="16.7109375" style="35" customWidth="1"/>
    <col min="6921" max="6921" width="17" style="35" customWidth="1"/>
    <col min="6922" max="6922" width="8.7109375" style="35" customWidth="1"/>
    <col min="6923" max="7161" width="7.7109375" style="35"/>
    <col min="7162" max="7162" width="1.140625" style="35" customWidth="1"/>
    <col min="7163" max="7163" width="24.7109375" style="35" customWidth="1"/>
    <col min="7164" max="7164" width="7.7109375" style="35" customWidth="1"/>
    <col min="7165" max="7165" width="6.42578125" style="35" customWidth="1"/>
    <col min="7166" max="7166" width="12.28515625" style="35" customWidth="1"/>
    <col min="7167" max="7167" width="9.5703125" style="35" customWidth="1"/>
    <col min="7168" max="7169" width="14.140625" style="35" customWidth="1"/>
    <col min="7170" max="7170" width="16.28515625" style="35" customWidth="1"/>
    <col min="7171" max="7171" width="8.28515625" style="35" customWidth="1"/>
    <col min="7172" max="7172" width="9.5703125" style="35" customWidth="1"/>
    <col min="7173" max="7173" width="9.85546875" style="35" customWidth="1"/>
    <col min="7174" max="7174" width="11.5703125" style="35" customWidth="1"/>
    <col min="7175" max="7175" width="12.28515625" style="35" customWidth="1"/>
    <col min="7176" max="7176" width="16.7109375" style="35" customWidth="1"/>
    <col min="7177" max="7177" width="17" style="35" customWidth="1"/>
    <col min="7178" max="7178" width="8.7109375" style="35" customWidth="1"/>
    <col min="7179" max="7417" width="7.7109375" style="35"/>
    <col min="7418" max="7418" width="1.140625" style="35" customWidth="1"/>
    <col min="7419" max="7419" width="24.7109375" style="35" customWidth="1"/>
    <col min="7420" max="7420" width="7.7109375" style="35" customWidth="1"/>
    <col min="7421" max="7421" width="6.42578125" style="35" customWidth="1"/>
    <col min="7422" max="7422" width="12.28515625" style="35" customWidth="1"/>
    <col min="7423" max="7423" width="9.5703125" style="35" customWidth="1"/>
    <col min="7424" max="7425" width="14.140625" style="35" customWidth="1"/>
    <col min="7426" max="7426" width="16.28515625" style="35" customWidth="1"/>
    <col min="7427" max="7427" width="8.28515625" style="35" customWidth="1"/>
    <col min="7428" max="7428" width="9.5703125" style="35" customWidth="1"/>
    <col min="7429" max="7429" width="9.85546875" style="35" customWidth="1"/>
    <col min="7430" max="7430" width="11.5703125" style="35" customWidth="1"/>
    <col min="7431" max="7431" width="12.28515625" style="35" customWidth="1"/>
    <col min="7432" max="7432" width="16.7109375" style="35" customWidth="1"/>
    <col min="7433" max="7433" width="17" style="35" customWidth="1"/>
    <col min="7434" max="7434" width="8.7109375" style="35" customWidth="1"/>
    <col min="7435" max="7673" width="7.7109375" style="35"/>
    <col min="7674" max="7674" width="1.140625" style="35" customWidth="1"/>
    <col min="7675" max="7675" width="24.7109375" style="35" customWidth="1"/>
    <col min="7676" max="7676" width="7.7109375" style="35" customWidth="1"/>
    <col min="7677" max="7677" width="6.42578125" style="35" customWidth="1"/>
    <col min="7678" max="7678" width="12.28515625" style="35" customWidth="1"/>
    <col min="7679" max="7679" width="9.5703125" style="35" customWidth="1"/>
    <col min="7680" max="7681" width="14.140625" style="35" customWidth="1"/>
    <col min="7682" max="7682" width="16.28515625" style="35" customWidth="1"/>
    <col min="7683" max="7683" width="8.28515625" style="35" customWidth="1"/>
    <col min="7684" max="7684" width="9.5703125" style="35" customWidth="1"/>
    <col min="7685" max="7685" width="9.85546875" style="35" customWidth="1"/>
    <col min="7686" max="7686" width="11.5703125" style="35" customWidth="1"/>
    <col min="7687" max="7687" width="12.28515625" style="35" customWidth="1"/>
    <col min="7688" max="7688" width="16.7109375" style="35" customWidth="1"/>
    <col min="7689" max="7689" width="17" style="35" customWidth="1"/>
    <col min="7690" max="7690" width="8.7109375" style="35" customWidth="1"/>
    <col min="7691" max="7929" width="7.7109375" style="35"/>
    <col min="7930" max="7930" width="1.140625" style="35" customWidth="1"/>
    <col min="7931" max="7931" width="24.7109375" style="35" customWidth="1"/>
    <col min="7932" max="7932" width="7.7109375" style="35" customWidth="1"/>
    <col min="7933" max="7933" width="6.42578125" style="35" customWidth="1"/>
    <col min="7934" max="7934" width="12.28515625" style="35" customWidth="1"/>
    <col min="7935" max="7935" width="9.5703125" style="35" customWidth="1"/>
    <col min="7936" max="7937" width="14.140625" style="35" customWidth="1"/>
    <col min="7938" max="7938" width="16.28515625" style="35" customWidth="1"/>
    <col min="7939" max="7939" width="8.28515625" style="35" customWidth="1"/>
    <col min="7940" max="7940" width="9.5703125" style="35" customWidth="1"/>
    <col min="7941" max="7941" width="9.85546875" style="35" customWidth="1"/>
    <col min="7942" max="7942" width="11.5703125" style="35" customWidth="1"/>
    <col min="7943" max="7943" width="12.28515625" style="35" customWidth="1"/>
    <col min="7944" max="7944" width="16.7109375" style="35" customWidth="1"/>
    <col min="7945" max="7945" width="17" style="35" customWidth="1"/>
    <col min="7946" max="7946" width="8.7109375" style="35" customWidth="1"/>
    <col min="7947" max="8185" width="7.7109375" style="35"/>
    <col min="8186" max="8186" width="1.140625" style="35" customWidth="1"/>
    <col min="8187" max="8187" width="24.7109375" style="35" customWidth="1"/>
    <col min="8188" max="8188" width="7.7109375" style="35" customWidth="1"/>
    <col min="8189" max="8189" width="6.42578125" style="35" customWidth="1"/>
    <col min="8190" max="8190" width="12.28515625" style="35" customWidth="1"/>
    <col min="8191" max="8191" width="9.5703125" style="35" customWidth="1"/>
    <col min="8192" max="8193" width="14.140625" style="35" customWidth="1"/>
    <col min="8194" max="8194" width="16.28515625" style="35" customWidth="1"/>
    <col min="8195" max="8195" width="8.28515625" style="35" customWidth="1"/>
    <col min="8196" max="8196" width="9.5703125" style="35" customWidth="1"/>
    <col min="8197" max="8197" width="9.85546875" style="35" customWidth="1"/>
    <col min="8198" max="8198" width="11.5703125" style="35" customWidth="1"/>
    <col min="8199" max="8199" width="12.28515625" style="35" customWidth="1"/>
    <col min="8200" max="8200" width="16.7109375" style="35" customWidth="1"/>
    <col min="8201" max="8201" width="17" style="35" customWidth="1"/>
    <col min="8202" max="8202" width="8.7109375" style="35" customWidth="1"/>
    <col min="8203" max="8441" width="7.7109375" style="35"/>
    <col min="8442" max="8442" width="1.140625" style="35" customWidth="1"/>
    <col min="8443" max="8443" width="24.7109375" style="35" customWidth="1"/>
    <col min="8444" max="8444" width="7.7109375" style="35" customWidth="1"/>
    <col min="8445" max="8445" width="6.42578125" style="35" customWidth="1"/>
    <col min="8446" max="8446" width="12.28515625" style="35" customWidth="1"/>
    <col min="8447" max="8447" width="9.5703125" style="35" customWidth="1"/>
    <col min="8448" max="8449" width="14.140625" style="35" customWidth="1"/>
    <col min="8450" max="8450" width="16.28515625" style="35" customWidth="1"/>
    <col min="8451" max="8451" width="8.28515625" style="35" customWidth="1"/>
    <col min="8452" max="8452" width="9.5703125" style="35" customWidth="1"/>
    <col min="8453" max="8453" width="9.85546875" style="35" customWidth="1"/>
    <col min="8454" max="8454" width="11.5703125" style="35" customWidth="1"/>
    <col min="8455" max="8455" width="12.28515625" style="35" customWidth="1"/>
    <col min="8456" max="8456" width="16.7109375" style="35" customWidth="1"/>
    <col min="8457" max="8457" width="17" style="35" customWidth="1"/>
    <col min="8458" max="8458" width="8.7109375" style="35" customWidth="1"/>
    <col min="8459" max="8697" width="7.7109375" style="35"/>
    <col min="8698" max="8698" width="1.140625" style="35" customWidth="1"/>
    <col min="8699" max="8699" width="24.7109375" style="35" customWidth="1"/>
    <col min="8700" max="8700" width="7.7109375" style="35" customWidth="1"/>
    <col min="8701" max="8701" width="6.42578125" style="35" customWidth="1"/>
    <col min="8702" max="8702" width="12.28515625" style="35" customWidth="1"/>
    <col min="8703" max="8703" width="9.5703125" style="35" customWidth="1"/>
    <col min="8704" max="8705" width="14.140625" style="35" customWidth="1"/>
    <col min="8706" max="8706" width="16.28515625" style="35" customWidth="1"/>
    <col min="8707" max="8707" width="8.28515625" style="35" customWidth="1"/>
    <col min="8708" max="8708" width="9.5703125" style="35" customWidth="1"/>
    <col min="8709" max="8709" width="9.85546875" style="35" customWidth="1"/>
    <col min="8710" max="8710" width="11.5703125" style="35" customWidth="1"/>
    <col min="8711" max="8711" width="12.28515625" style="35" customWidth="1"/>
    <col min="8712" max="8712" width="16.7109375" style="35" customWidth="1"/>
    <col min="8713" max="8713" width="17" style="35" customWidth="1"/>
    <col min="8714" max="8714" width="8.7109375" style="35" customWidth="1"/>
    <col min="8715" max="8953" width="7.7109375" style="35"/>
    <col min="8954" max="8954" width="1.140625" style="35" customWidth="1"/>
    <col min="8955" max="8955" width="24.7109375" style="35" customWidth="1"/>
    <col min="8956" max="8956" width="7.7109375" style="35" customWidth="1"/>
    <col min="8957" max="8957" width="6.42578125" style="35" customWidth="1"/>
    <col min="8958" max="8958" width="12.28515625" style="35" customWidth="1"/>
    <col min="8959" max="8959" width="9.5703125" style="35" customWidth="1"/>
    <col min="8960" max="8961" width="14.140625" style="35" customWidth="1"/>
    <col min="8962" max="8962" width="16.28515625" style="35" customWidth="1"/>
    <col min="8963" max="8963" width="8.28515625" style="35" customWidth="1"/>
    <col min="8964" max="8964" width="9.5703125" style="35" customWidth="1"/>
    <col min="8965" max="8965" width="9.85546875" style="35" customWidth="1"/>
    <col min="8966" max="8966" width="11.5703125" style="35" customWidth="1"/>
    <col min="8967" max="8967" width="12.28515625" style="35" customWidth="1"/>
    <col min="8968" max="8968" width="16.7109375" style="35" customWidth="1"/>
    <col min="8969" max="8969" width="17" style="35" customWidth="1"/>
    <col min="8970" max="8970" width="8.7109375" style="35" customWidth="1"/>
    <col min="8971" max="9209" width="7.7109375" style="35"/>
    <col min="9210" max="9210" width="1.140625" style="35" customWidth="1"/>
    <col min="9211" max="9211" width="24.7109375" style="35" customWidth="1"/>
    <col min="9212" max="9212" width="7.7109375" style="35" customWidth="1"/>
    <col min="9213" max="9213" width="6.42578125" style="35" customWidth="1"/>
    <col min="9214" max="9214" width="12.28515625" style="35" customWidth="1"/>
    <col min="9215" max="9215" width="9.5703125" style="35" customWidth="1"/>
    <col min="9216" max="9217" width="14.140625" style="35" customWidth="1"/>
    <col min="9218" max="9218" width="16.28515625" style="35" customWidth="1"/>
    <col min="9219" max="9219" width="8.28515625" style="35" customWidth="1"/>
    <col min="9220" max="9220" width="9.5703125" style="35" customWidth="1"/>
    <col min="9221" max="9221" width="9.85546875" style="35" customWidth="1"/>
    <col min="9222" max="9222" width="11.5703125" style="35" customWidth="1"/>
    <col min="9223" max="9223" width="12.28515625" style="35" customWidth="1"/>
    <col min="9224" max="9224" width="16.7109375" style="35" customWidth="1"/>
    <col min="9225" max="9225" width="17" style="35" customWidth="1"/>
    <col min="9226" max="9226" width="8.7109375" style="35" customWidth="1"/>
    <col min="9227" max="9465" width="7.7109375" style="35"/>
    <col min="9466" max="9466" width="1.140625" style="35" customWidth="1"/>
    <col min="9467" max="9467" width="24.7109375" style="35" customWidth="1"/>
    <col min="9468" max="9468" width="7.7109375" style="35" customWidth="1"/>
    <col min="9469" max="9469" width="6.42578125" style="35" customWidth="1"/>
    <col min="9470" max="9470" width="12.28515625" style="35" customWidth="1"/>
    <col min="9471" max="9471" width="9.5703125" style="35" customWidth="1"/>
    <col min="9472" max="9473" width="14.140625" style="35" customWidth="1"/>
    <col min="9474" max="9474" width="16.28515625" style="35" customWidth="1"/>
    <col min="9475" max="9475" width="8.28515625" style="35" customWidth="1"/>
    <col min="9476" max="9476" width="9.5703125" style="35" customWidth="1"/>
    <col min="9477" max="9477" width="9.85546875" style="35" customWidth="1"/>
    <col min="9478" max="9478" width="11.5703125" style="35" customWidth="1"/>
    <col min="9479" max="9479" width="12.28515625" style="35" customWidth="1"/>
    <col min="9480" max="9480" width="16.7109375" style="35" customWidth="1"/>
    <col min="9481" max="9481" width="17" style="35" customWidth="1"/>
    <col min="9482" max="9482" width="8.7109375" style="35" customWidth="1"/>
    <col min="9483" max="9721" width="7.7109375" style="35"/>
    <col min="9722" max="9722" width="1.140625" style="35" customWidth="1"/>
    <col min="9723" max="9723" width="24.7109375" style="35" customWidth="1"/>
    <col min="9724" max="9724" width="7.7109375" style="35" customWidth="1"/>
    <col min="9725" max="9725" width="6.42578125" style="35" customWidth="1"/>
    <col min="9726" max="9726" width="12.28515625" style="35" customWidth="1"/>
    <col min="9727" max="9727" width="9.5703125" style="35" customWidth="1"/>
    <col min="9728" max="9729" width="14.140625" style="35" customWidth="1"/>
    <col min="9730" max="9730" width="16.28515625" style="35" customWidth="1"/>
    <col min="9731" max="9731" width="8.28515625" style="35" customWidth="1"/>
    <col min="9732" max="9732" width="9.5703125" style="35" customWidth="1"/>
    <col min="9733" max="9733" width="9.85546875" style="35" customWidth="1"/>
    <col min="9734" max="9734" width="11.5703125" style="35" customWidth="1"/>
    <col min="9735" max="9735" width="12.28515625" style="35" customWidth="1"/>
    <col min="9736" max="9736" width="16.7109375" style="35" customWidth="1"/>
    <col min="9737" max="9737" width="17" style="35" customWidth="1"/>
    <col min="9738" max="9738" width="8.7109375" style="35" customWidth="1"/>
    <col min="9739" max="9977" width="7.7109375" style="35"/>
    <col min="9978" max="9978" width="1.140625" style="35" customWidth="1"/>
    <col min="9979" max="9979" width="24.7109375" style="35" customWidth="1"/>
    <col min="9980" max="9980" width="7.7109375" style="35" customWidth="1"/>
    <col min="9981" max="9981" width="6.42578125" style="35" customWidth="1"/>
    <col min="9982" max="9982" width="12.28515625" style="35" customWidth="1"/>
    <col min="9983" max="9983" width="9.5703125" style="35" customWidth="1"/>
    <col min="9984" max="9985" width="14.140625" style="35" customWidth="1"/>
    <col min="9986" max="9986" width="16.28515625" style="35" customWidth="1"/>
    <col min="9987" max="9987" width="8.28515625" style="35" customWidth="1"/>
    <col min="9988" max="9988" width="9.5703125" style="35" customWidth="1"/>
    <col min="9989" max="9989" width="9.85546875" style="35" customWidth="1"/>
    <col min="9990" max="9990" width="11.5703125" style="35" customWidth="1"/>
    <col min="9991" max="9991" width="12.28515625" style="35" customWidth="1"/>
    <col min="9992" max="9992" width="16.7109375" style="35" customWidth="1"/>
    <col min="9993" max="9993" width="17" style="35" customWidth="1"/>
    <col min="9994" max="9994" width="8.7109375" style="35" customWidth="1"/>
    <col min="9995" max="10233" width="7.7109375" style="35"/>
    <col min="10234" max="10234" width="1.140625" style="35" customWidth="1"/>
    <col min="10235" max="10235" width="24.7109375" style="35" customWidth="1"/>
    <col min="10236" max="10236" width="7.7109375" style="35" customWidth="1"/>
    <col min="10237" max="10237" width="6.42578125" style="35" customWidth="1"/>
    <col min="10238" max="10238" width="12.28515625" style="35" customWidth="1"/>
    <col min="10239" max="10239" width="9.5703125" style="35" customWidth="1"/>
    <col min="10240" max="10241" width="14.140625" style="35" customWidth="1"/>
    <col min="10242" max="10242" width="16.28515625" style="35" customWidth="1"/>
    <col min="10243" max="10243" width="8.28515625" style="35" customWidth="1"/>
    <col min="10244" max="10244" width="9.5703125" style="35" customWidth="1"/>
    <col min="10245" max="10245" width="9.85546875" style="35" customWidth="1"/>
    <col min="10246" max="10246" width="11.5703125" style="35" customWidth="1"/>
    <col min="10247" max="10247" width="12.28515625" style="35" customWidth="1"/>
    <col min="10248" max="10248" width="16.7109375" style="35" customWidth="1"/>
    <col min="10249" max="10249" width="17" style="35" customWidth="1"/>
    <col min="10250" max="10250" width="8.7109375" style="35" customWidth="1"/>
    <col min="10251" max="10489" width="7.7109375" style="35"/>
    <col min="10490" max="10490" width="1.140625" style="35" customWidth="1"/>
    <col min="10491" max="10491" width="24.7109375" style="35" customWidth="1"/>
    <col min="10492" max="10492" width="7.7109375" style="35" customWidth="1"/>
    <col min="10493" max="10493" width="6.42578125" style="35" customWidth="1"/>
    <col min="10494" max="10494" width="12.28515625" style="35" customWidth="1"/>
    <col min="10495" max="10495" width="9.5703125" style="35" customWidth="1"/>
    <col min="10496" max="10497" width="14.140625" style="35" customWidth="1"/>
    <col min="10498" max="10498" width="16.28515625" style="35" customWidth="1"/>
    <col min="10499" max="10499" width="8.28515625" style="35" customWidth="1"/>
    <col min="10500" max="10500" width="9.5703125" style="35" customWidth="1"/>
    <col min="10501" max="10501" width="9.85546875" style="35" customWidth="1"/>
    <col min="10502" max="10502" width="11.5703125" style="35" customWidth="1"/>
    <col min="10503" max="10503" width="12.28515625" style="35" customWidth="1"/>
    <col min="10504" max="10504" width="16.7109375" style="35" customWidth="1"/>
    <col min="10505" max="10505" width="17" style="35" customWidth="1"/>
    <col min="10506" max="10506" width="8.7109375" style="35" customWidth="1"/>
    <col min="10507" max="10745" width="7.7109375" style="35"/>
    <col min="10746" max="10746" width="1.140625" style="35" customWidth="1"/>
    <col min="10747" max="10747" width="24.7109375" style="35" customWidth="1"/>
    <col min="10748" max="10748" width="7.7109375" style="35" customWidth="1"/>
    <col min="10749" max="10749" width="6.42578125" style="35" customWidth="1"/>
    <col min="10750" max="10750" width="12.28515625" style="35" customWidth="1"/>
    <col min="10751" max="10751" width="9.5703125" style="35" customWidth="1"/>
    <col min="10752" max="10753" width="14.140625" style="35" customWidth="1"/>
    <col min="10754" max="10754" width="16.28515625" style="35" customWidth="1"/>
    <col min="10755" max="10755" width="8.28515625" style="35" customWidth="1"/>
    <col min="10756" max="10756" width="9.5703125" style="35" customWidth="1"/>
    <col min="10757" max="10757" width="9.85546875" style="35" customWidth="1"/>
    <col min="10758" max="10758" width="11.5703125" style="35" customWidth="1"/>
    <col min="10759" max="10759" width="12.28515625" style="35" customWidth="1"/>
    <col min="10760" max="10760" width="16.7109375" style="35" customWidth="1"/>
    <col min="10761" max="10761" width="17" style="35" customWidth="1"/>
    <col min="10762" max="10762" width="8.7109375" style="35" customWidth="1"/>
    <col min="10763" max="11001" width="7.7109375" style="35"/>
    <col min="11002" max="11002" width="1.140625" style="35" customWidth="1"/>
    <col min="11003" max="11003" width="24.7109375" style="35" customWidth="1"/>
    <col min="11004" max="11004" width="7.7109375" style="35" customWidth="1"/>
    <col min="11005" max="11005" width="6.42578125" style="35" customWidth="1"/>
    <col min="11006" max="11006" width="12.28515625" style="35" customWidth="1"/>
    <col min="11007" max="11007" width="9.5703125" style="35" customWidth="1"/>
    <col min="11008" max="11009" width="14.140625" style="35" customWidth="1"/>
    <col min="11010" max="11010" width="16.28515625" style="35" customWidth="1"/>
    <col min="11011" max="11011" width="8.28515625" style="35" customWidth="1"/>
    <col min="11012" max="11012" width="9.5703125" style="35" customWidth="1"/>
    <col min="11013" max="11013" width="9.85546875" style="35" customWidth="1"/>
    <col min="11014" max="11014" width="11.5703125" style="35" customWidth="1"/>
    <col min="11015" max="11015" width="12.28515625" style="35" customWidth="1"/>
    <col min="11016" max="11016" width="16.7109375" style="35" customWidth="1"/>
    <col min="11017" max="11017" width="17" style="35" customWidth="1"/>
    <col min="11018" max="11018" width="8.7109375" style="35" customWidth="1"/>
    <col min="11019" max="11257" width="7.7109375" style="35"/>
    <col min="11258" max="11258" width="1.140625" style="35" customWidth="1"/>
    <col min="11259" max="11259" width="24.7109375" style="35" customWidth="1"/>
    <col min="11260" max="11260" width="7.7109375" style="35" customWidth="1"/>
    <col min="11261" max="11261" width="6.42578125" style="35" customWidth="1"/>
    <col min="11262" max="11262" width="12.28515625" style="35" customWidth="1"/>
    <col min="11263" max="11263" width="9.5703125" style="35" customWidth="1"/>
    <col min="11264" max="11265" width="14.140625" style="35" customWidth="1"/>
    <col min="11266" max="11266" width="16.28515625" style="35" customWidth="1"/>
    <col min="11267" max="11267" width="8.28515625" style="35" customWidth="1"/>
    <col min="11268" max="11268" width="9.5703125" style="35" customWidth="1"/>
    <col min="11269" max="11269" width="9.85546875" style="35" customWidth="1"/>
    <col min="11270" max="11270" width="11.5703125" style="35" customWidth="1"/>
    <col min="11271" max="11271" width="12.28515625" style="35" customWidth="1"/>
    <col min="11272" max="11272" width="16.7109375" style="35" customWidth="1"/>
    <col min="11273" max="11273" width="17" style="35" customWidth="1"/>
    <col min="11274" max="11274" width="8.7109375" style="35" customWidth="1"/>
    <col min="11275" max="11513" width="7.7109375" style="35"/>
    <col min="11514" max="11514" width="1.140625" style="35" customWidth="1"/>
    <col min="11515" max="11515" width="24.7109375" style="35" customWidth="1"/>
    <col min="11516" max="11516" width="7.7109375" style="35" customWidth="1"/>
    <col min="11517" max="11517" width="6.42578125" style="35" customWidth="1"/>
    <col min="11518" max="11518" width="12.28515625" style="35" customWidth="1"/>
    <col min="11519" max="11519" width="9.5703125" style="35" customWidth="1"/>
    <col min="11520" max="11521" width="14.140625" style="35" customWidth="1"/>
    <col min="11522" max="11522" width="16.28515625" style="35" customWidth="1"/>
    <col min="11523" max="11523" width="8.28515625" style="35" customWidth="1"/>
    <col min="11524" max="11524" width="9.5703125" style="35" customWidth="1"/>
    <col min="11525" max="11525" width="9.85546875" style="35" customWidth="1"/>
    <col min="11526" max="11526" width="11.5703125" style="35" customWidth="1"/>
    <col min="11527" max="11527" width="12.28515625" style="35" customWidth="1"/>
    <col min="11528" max="11528" width="16.7109375" style="35" customWidth="1"/>
    <col min="11529" max="11529" width="17" style="35" customWidth="1"/>
    <col min="11530" max="11530" width="8.7109375" style="35" customWidth="1"/>
    <col min="11531" max="11769" width="7.7109375" style="35"/>
    <col min="11770" max="11770" width="1.140625" style="35" customWidth="1"/>
    <col min="11771" max="11771" width="24.7109375" style="35" customWidth="1"/>
    <col min="11772" max="11772" width="7.7109375" style="35" customWidth="1"/>
    <col min="11773" max="11773" width="6.42578125" style="35" customWidth="1"/>
    <col min="11774" max="11774" width="12.28515625" style="35" customWidth="1"/>
    <col min="11775" max="11775" width="9.5703125" style="35" customWidth="1"/>
    <col min="11776" max="11777" width="14.140625" style="35" customWidth="1"/>
    <col min="11778" max="11778" width="16.28515625" style="35" customWidth="1"/>
    <col min="11779" max="11779" width="8.28515625" style="35" customWidth="1"/>
    <col min="11780" max="11780" width="9.5703125" style="35" customWidth="1"/>
    <col min="11781" max="11781" width="9.85546875" style="35" customWidth="1"/>
    <col min="11782" max="11782" width="11.5703125" style="35" customWidth="1"/>
    <col min="11783" max="11783" width="12.28515625" style="35" customWidth="1"/>
    <col min="11784" max="11784" width="16.7109375" style="35" customWidth="1"/>
    <col min="11785" max="11785" width="17" style="35" customWidth="1"/>
    <col min="11786" max="11786" width="8.7109375" style="35" customWidth="1"/>
    <col min="11787" max="12025" width="7.7109375" style="35"/>
    <col min="12026" max="12026" width="1.140625" style="35" customWidth="1"/>
    <col min="12027" max="12027" width="24.7109375" style="35" customWidth="1"/>
    <col min="12028" max="12028" width="7.7109375" style="35" customWidth="1"/>
    <col min="12029" max="12029" width="6.42578125" style="35" customWidth="1"/>
    <col min="12030" max="12030" width="12.28515625" style="35" customWidth="1"/>
    <col min="12031" max="12031" width="9.5703125" style="35" customWidth="1"/>
    <col min="12032" max="12033" width="14.140625" style="35" customWidth="1"/>
    <col min="12034" max="12034" width="16.28515625" style="35" customWidth="1"/>
    <col min="12035" max="12035" width="8.28515625" style="35" customWidth="1"/>
    <col min="12036" max="12036" width="9.5703125" style="35" customWidth="1"/>
    <col min="12037" max="12037" width="9.85546875" style="35" customWidth="1"/>
    <col min="12038" max="12038" width="11.5703125" style="35" customWidth="1"/>
    <col min="12039" max="12039" width="12.28515625" style="35" customWidth="1"/>
    <col min="12040" max="12040" width="16.7109375" style="35" customWidth="1"/>
    <col min="12041" max="12041" width="17" style="35" customWidth="1"/>
    <col min="12042" max="12042" width="8.7109375" style="35" customWidth="1"/>
    <col min="12043" max="12281" width="7.7109375" style="35"/>
    <col min="12282" max="12282" width="1.140625" style="35" customWidth="1"/>
    <col min="12283" max="12283" width="24.7109375" style="35" customWidth="1"/>
    <col min="12284" max="12284" width="7.7109375" style="35" customWidth="1"/>
    <col min="12285" max="12285" width="6.42578125" style="35" customWidth="1"/>
    <col min="12286" max="12286" width="12.28515625" style="35" customWidth="1"/>
    <col min="12287" max="12287" width="9.5703125" style="35" customWidth="1"/>
    <col min="12288" max="12289" width="14.140625" style="35" customWidth="1"/>
    <col min="12290" max="12290" width="16.28515625" style="35" customWidth="1"/>
    <col min="12291" max="12291" width="8.28515625" style="35" customWidth="1"/>
    <col min="12292" max="12292" width="9.5703125" style="35" customWidth="1"/>
    <col min="12293" max="12293" width="9.85546875" style="35" customWidth="1"/>
    <col min="12294" max="12294" width="11.5703125" style="35" customWidth="1"/>
    <col min="12295" max="12295" width="12.28515625" style="35" customWidth="1"/>
    <col min="12296" max="12296" width="16.7109375" style="35" customWidth="1"/>
    <col min="12297" max="12297" width="17" style="35" customWidth="1"/>
    <col min="12298" max="12298" width="8.7109375" style="35" customWidth="1"/>
    <col min="12299" max="12537" width="7.7109375" style="35"/>
    <col min="12538" max="12538" width="1.140625" style="35" customWidth="1"/>
    <col min="12539" max="12539" width="24.7109375" style="35" customWidth="1"/>
    <col min="12540" max="12540" width="7.7109375" style="35" customWidth="1"/>
    <col min="12541" max="12541" width="6.42578125" style="35" customWidth="1"/>
    <col min="12542" max="12542" width="12.28515625" style="35" customWidth="1"/>
    <col min="12543" max="12543" width="9.5703125" style="35" customWidth="1"/>
    <col min="12544" max="12545" width="14.140625" style="35" customWidth="1"/>
    <col min="12546" max="12546" width="16.28515625" style="35" customWidth="1"/>
    <col min="12547" max="12547" width="8.28515625" style="35" customWidth="1"/>
    <col min="12548" max="12548" width="9.5703125" style="35" customWidth="1"/>
    <col min="12549" max="12549" width="9.85546875" style="35" customWidth="1"/>
    <col min="12550" max="12550" width="11.5703125" style="35" customWidth="1"/>
    <col min="12551" max="12551" width="12.28515625" style="35" customWidth="1"/>
    <col min="12552" max="12552" width="16.7109375" style="35" customWidth="1"/>
    <col min="12553" max="12553" width="17" style="35" customWidth="1"/>
    <col min="12554" max="12554" width="8.7109375" style="35" customWidth="1"/>
    <col min="12555" max="12793" width="7.7109375" style="35"/>
    <col min="12794" max="12794" width="1.140625" style="35" customWidth="1"/>
    <col min="12795" max="12795" width="24.7109375" style="35" customWidth="1"/>
    <col min="12796" max="12796" width="7.7109375" style="35" customWidth="1"/>
    <col min="12797" max="12797" width="6.42578125" style="35" customWidth="1"/>
    <col min="12798" max="12798" width="12.28515625" style="35" customWidth="1"/>
    <col min="12799" max="12799" width="9.5703125" style="35" customWidth="1"/>
    <col min="12800" max="12801" width="14.140625" style="35" customWidth="1"/>
    <col min="12802" max="12802" width="16.28515625" style="35" customWidth="1"/>
    <col min="12803" max="12803" width="8.28515625" style="35" customWidth="1"/>
    <col min="12804" max="12804" width="9.5703125" style="35" customWidth="1"/>
    <col min="12805" max="12805" width="9.85546875" style="35" customWidth="1"/>
    <col min="12806" max="12806" width="11.5703125" style="35" customWidth="1"/>
    <col min="12807" max="12807" width="12.28515625" style="35" customWidth="1"/>
    <col min="12808" max="12808" width="16.7109375" style="35" customWidth="1"/>
    <col min="12809" max="12809" width="17" style="35" customWidth="1"/>
    <col min="12810" max="12810" width="8.7109375" style="35" customWidth="1"/>
    <col min="12811" max="13049" width="7.7109375" style="35"/>
    <col min="13050" max="13050" width="1.140625" style="35" customWidth="1"/>
    <col min="13051" max="13051" width="24.7109375" style="35" customWidth="1"/>
    <col min="13052" max="13052" width="7.7109375" style="35" customWidth="1"/>
    <col min="13053" max="13053" width="6.42578125" style="35" customWidth="1"/>
    <col min="13054" max="13054" width="12.28515625" style="35" customWidth="1"/>
    <col min="13055" max="13055" width="9.5703125" style="35" customWidth="1"/>
    <col min="13056" max="13057" width="14.140625" style="35" customWidth="1"/>
    <col min="13058" max="13058" width="16.28515625" style="35" customWidth="1"/>
    <col min="13059" max="13059" width="8.28515625" style="35" customWidth="1"/>
    <col min="13060" max="13060" width="9.5703125" style="35" customWidth="1"/>
    <col min="13061" max="13061" width="9.85546875" style="35" customWidth="1"/>
    <col min="13062" max="13062" width="11.5703125" style="35" customWidth="1"/>
    <col min="13063" max="13063" width="12.28515625" style="35" customWidth="1"/>
    <col min="13064" max="13064" width="16.7109375" style="35" customWidth="1"/>
    <col min="13065" max="13065" width="17" style="35" customWidth="1"/>
    <col min="13066" max="13066" width="8.7109375" style="35" customWidth="1"/>
    <col min="13067" max="13305" width="7.7109375" style="35"/>
    <col min="13306" max="13306" width="1.140625" style="35" customWidth="1"/>
    <col min="13307" max="13307" width="24.7109375" style="35" customWidth="1"/>
    <col min="13308" max="13308" width="7.7109375" style="35" customWidth="1"/>
    <col min="13309" max="13309" width="6.42578125" style="35" customWidth="1"/>
    <col min="13310" max="13310" width="12.28515625" style="35" customWidth="1"/>
    <col min="13311" max="13311" width="9.5703125" style="35" customWidth="1"/>
    <col min="13312" max="13313" width="14.140625" style="35" customWidth="1"/>
    <col min="13314" max="13314" width="16.28515625" style="35" customWidth="1"/>
    <col min="13315" max="13315" width="8.28515625" style="35" customWidth="1"/>
    <col min="13316" max="13316" width="9.5703125" style="35" customWidth="1"/>
    <col min="13317" max="13317" width="9.85546875" style="35" customWidth="1"/>
    <col min="13318" max="13318" width="11.5703125" style="35" customWidth="1"/>
    <col min="13319" max="13319" width="12.28515625" style="35" customWidth="1"/>
    <col min="13320" max="13320" width="16.7109375" style="35" customWidth="1"/>
    <col min="13321" max="13321" width="17" style="35" customWidth="1"/>
    <col min="13322" max="13322" width="8.7109375" style="35" customWidth="1"/>
    <col min="13323" max="13561" width="7.7109375" style="35"/>
    <col min="13562" max="13562" width="1.140625" style="35" customWidth="1"/>
    <col min="13563" max="13563" width="24.7109375" style="35" customWidth="1"/>
    <col min="13564" max="13564" width="7.7109375" style="35" customWidth="1"/>
    <col min="13565" max="13565" width="6.42578125" style="35" customWidth="1"/>
    <col min="13566" max="13566" width="12.28515625" style="35" customWidth="1"/>
    <col min="13567" max="13567" width="9.5703125" style="35" customWidth="1"/>
    <col min="13568" max="13569" width="14.140625" style="35" customWidth="1"/>
    <col min="13570" max="13570" width="16.28515625" style="35" customWidth="1"/>
    <col min="13571" max="13571" width="8.28515625" style="35" customWidth="1"/>
    <col min="13572" max="13572" width="9.5703125" style="35" customWidth="1"/>
    <col min="13573" max="13573" width="9.85546875" style="35" customWidth="1"/>
    <col min="13574" max="13574" width="11.5703125" style="35" customWidth="1"/>
    <col min="13575" max="13575" width="12.28515625" style="35" customWidth="1"/>
    <col min="13576" max="13576" width="16.7109375" style="35" customWidth="1"/>
    <col min="13577" max="13577" width="17" style="35" customWidth="1"/>
    <col min="13578" max="13578" width="8.7109375" style="35" customWidth="1"/>
    <col min="13579" max="13817" width="7.7109375" style="35"/>
    <col min="13818" max="13818" width="1.140625" style="35" customWidth="1"/>
    <col min="13819" max="13819" width="24.7109375" style="35" customWidth="1"/>
    <col min="13820" max="13820" width="7.7109375" style="35" customWidth="1"/>
    <col min="13821" max="13821" width="6.42578125" style="35" customWidth="1"/>
    <col min="13822" max="13822" width="12.28515625" style="35" customWidth="1"/>
    <col min="13823" max="13823" width="9.5703125" style="35" customWidth="1"/>
    <col min="13824" max="13825" width="14.140625" style="35" customWidth="1"/>
    <col min="13826" max="13826" width="16.28515625" style="35" customWidth="1"/>
    <col min="13827" max="13827" width="8.28515625" style="35" customWidth="1"/>
    <col min="13828" max="13828" width="9.5703125" style="35" customWidth="1"/>
    <col min="13829" max="13829" width="9.85546875" style="35" customWidth="1"/>
    <col min="13830" max="13830" width="11.5703125" style="35" customWidth="1"/>
    <col min="13831" max="13831" width="12.28515625" style="35" customWidth="1"/>
    <col min="13832" max="13832" width="16.7109375" style="35" customWidth="1"/>
    <col min="13833" max="13833" width="17" style="35" customWidth="1"/>
    <col min="13834" max="13834" width="8.7109375" style="35" customWidth="1"/>
    <col min="13835" max="14073" width="7.7109375" style="35"/>
    <col min="14074" max="14074" width="1.140625" style="35" customWidth="1"/>
    <col min="14075" max="14075" width="24.7109375" style="35" customWidth="1"/>
    <col min="14076" max="14076" width="7.7109375" style="35" customWidth="1"/>
    <col min="14077" max="14077" width="6.42578125" style="35" customWidth="1"/>
    <col min="14078" max="14078" width="12.28515625" style="35" customWidth="1"/>
    <col min="14079" max="14079" width="9.5703125" style="35" customWidth="1"/>
    <col min="14080" max="14081" width="14.140625" style="35" customWidth="1"/>
    <col min="14082" max="14082" width="16.28515625" style="35" customWidth="1"/>
    <col min="14083" max="14083" width="8.28515625" style="35" customWidth="1"/>
    <col min="14084" max="14084" width="9.5703125" style="35" customWidth="1"/>
    <col min="14085" max="14085" width="9.85546875" style="35" customWidth="1"/>
    <col min="14086" max="14086" width="11.5703125" style="35" customWidth="1"/>
    <col min="14087" max="14087" width="12.28515625" style="35" customWidth="1"/>
    <col min="14088" max="14088" width="16.7109375" style="35" customWidth="1"/>
    <col min="14089" max="14089" width="17" style="35" customWidth="1"/>
    <col min="14090" max="14090" width="8.7109375" style="35" customWidth="1"/>
    <col min="14091" max="14329" width="7.7109375" style="35"/>
    <col min="14330" max="14330" width="1.140625" style="35" customWidth="1"/>
    <col min="14331" max="14331" width="24.7109375" style="35" customWidth="1"/>
    <col min="14332" max="14332" width="7.7109375" style="35" customWidth="1"/>
    <col min="14333" max="14333" width="6.42578125" style="35" customWidth="1"/>
    <col min="14334" max="14334" width="12.28515625" style="35" customWidth="1"/>
    <col min="14335" max="14335" width="9.5703125" style="35" customWidth="1"/>
    <col min="14336" max="14337" width="14.140625" style="35" customWidth="1"/>
    <col min="14338" max="14338" width="16.28515625" style="35" customWidth="1"/>
    <col min="14339" max="14339" width="8.28515625" style="35" customWidth="1"/>
    <col min="14340" max="14340" width="9.5703125" style="35" customWidth="1"/>
    <col min="14341" max="14341" width="9.85546875" style="35" customWidth="1"/>
    <col min="14342" max="14342" width="11.5703125" style="35" customWidth="1"/>
    <col min="14343" max="14343" width="12.28515625" style="35" customWidth="1"/>
    <col min="14344" max="14344" width="16.7109375" style="35" customWidth="1"/>
    <col min="14345" max="14345" width="17" style="35" customWidth="1"/>
    <col min="14346" max="14346" width="8.7109375" style="35" customWidth="1"/>
    <col min="14347" max="14585" width="7.7109375" style="35"/>
    <col min="14586" max="14586" width="1.140625" style="35" customWidth="1"/>
    <col min="14587" max="14587" width="24.7109375" style="35" customWidth="1"/>
    <col min="14588" max="14588" width="7.7109375" style="35" customWidth="1"/>
    <col min="14589" max="14589" width="6.42578125" style="35" customWidth="1"/>
    <col min="14590" max="14590" width="12.28515625" style="35" customWidth="1"/>
    <col min="14591" max="14591" width="9.5703125" style="35" customWidth="1"/>
    <col min="14592" max="14593" width="14.140625" style="35" customWidth="1"/>
    <col min="14594" max="14594" width="16.28515625" style="35" customWidth="1"/>
    <col min="14595" max="14595" width="8.28515625" style="35" customWidth="1"/>
    <col min="14596" max="14596" width="9.5703125" style="35" customWidth="1"/>
    <col min="14597" max="14597" width="9.85546875" style="35" customWidth="1"/>
    <col min="14598" max="14598" width="11.5703125" style="35" customWidth="1"/>
    <col min="14599" max="14599" width="12.28515625" style="35" customWidth="1"/>
    <col min="14600" max="14600" width="16.7109375" style="35" customWidth="1"/>
    <col min="14601" max="14601" width="17" style="35" customWidth="1"/>
    <col min="14602" max="14602" width="8.7109375" style="35" customWidth="1"/>
    <col min="14603" max="14841" width="7.7109375" style="35"/>
    <col min="14842" max="14842" width="1.140625" style="35" customWidth="1"/>
    <col min="14843" max="14843" width="24.7109375" style="35" customWidth="1"/>
    <col min="14844" max="14844" width="7.7109375" style="35" customWidth="1"/>
    <col min="14845" max="14845" width="6.42578125" style="35" customWidth="1"/>
    <col min="14846" max="14846" width="12.28515625" style="35" customWidth="1"/>
    <col min="14847" max="14847" width="9.5703125" style="35" customWidth="1"/>
    <col min="14848" max="14849" width="14.140625" style="35" customWidth="1"/>
    <col min="14850" max="14850" width="16.28515625" style="35" customWidth="1"/>
    <col min="14851" max="14851" width="8.28515625" style="35" customWidth="1"/>
    <col min="14852" max="14852" width="9.5703125" style="35" customWidth="1"/>
    <col min="14853" max="14853" width="9.85546875" style="35" customWidth="1"/>
    <col min="14854" max="14854" width="11.5703125" style="35" customWidth="1"/>
    <col min="14855" max="14855" width="12.28515625" style="35" customWidth="1"/>
    <col min="14856" max="14856" width="16.7109375" style="35" customWidth="1"/>
    <col min="14857" max="14857" width="17" style="35" customWidth="1"/>
    <col min="14858" max="14858" width="8.7109375" style="35" customWidth="1"/>
    <col min="14859" max="15097" width="7.7109375" style="35"/>
    <col min="15098" max="15098" width="1.140625" style="35" customWidth="1"/>
    <col min="15099" max="15099" width="24.7109375" style="35" customWidth="1"/>
    <col min="15100" max="15100" width="7.7109375" style="35" customWidth="1"/>
    <col min="15101" max="15101" width="6.42578125" style="35" customWidth="1"/>
    <col min="15102" max="15102" width="12.28515625" style="35" customWidth="1"/>
    <col min="15103" max="15103" width="9.5703125" style="35" customWidth="1"/>
    <col min="15104" max="15105" width="14.140625" style="35" customWidth="1"/>
    <col min="15106" max="15106" width="16.28515625" style="35" customWidth="1"/>
    <col min="15107" max="15107" width="8.28515625" style="35" customWidth="1"/>
    <col min="15108" max="15108" width="9.5703125" style="35" customWidth="1"/>
    <col min="15109" max="15109" width="9.85546875" style="35" customWidth="1"/>
    <col min="15110" max="15110" width="11.5703125" style="35" customWidth="1"/>
    <col min="15111" max="15111" width="12.28515625" style="35" customWidth="1"/>
    <col min="15112" max="15112" width="16.7109375" style="35" customWidth="1"/>
    <col min="15113" max="15113" width="17" style="35" customWidth="1"/>
    <col min="15114" max="15114" width="8.7109375" style="35" customWidth="1"/>
    <col min="15115" max="15353" width="7.7109375" style="35"/>
    <col min="15354" max="15354" width="1.140625" style="35" customWidth="1"/>
    <col min="15355" max="15355" width="24.7109375" style="35" customWidth="1"/>
    <col min="15356" max="15356" width="7.7109375" style="35" customWidth="1"/>
    <col min="15357" max="15357" width="6.42578125" style="35" customWidth="1"/>
    <col min="15358" max="15358" width="12.28515625" style="35" customWidth="1"/>
    <col min="15359" max="15359" width="9.5703125" style="35" customWidth="1"/>
    <col min="15360" max="15361" width="14.140625" style="35" customWidth="1"/>
    <col min="15362" max="15362" width="16.28515625" style="35" customWidth="1"/>
    <col min="15363" max="15363" width="8.28515625" style="35" customWidth="1"/>
    <col min="15364" max="15364" width="9.5703125" style="35" customWidth="1"/>
    <col min="15365" max="15365" width="9.85546875" style="35" customWidth="1"/>
    <col min="15366" max="15366" width="11.5703125" style="35" customWidth="1"/>
    <col min="15367" max="15367" width="12.28515625" style="35" customWidth="1"/>
    <col min="15368" max="15368" width="16.7109375" style="35" customWidth="1"/>
    <col min="15369" max="15369" width="17" style="35" customWidth="1"/>
    <col min="15370" max="15370" width="8.7109375" style="35" customWidth="1"/>
    <col min="15371" max="15609" width="7.7109375" style="35"/>
    <col min="15610" max="15610" width="1.140625" style="35" customWidth="1"/>
    <col min="15611" max="15611" width="24.7109375" style="35" customWidth="1"/>
    <col min="15612" max="15612" width="7.7109375" style="35" customWidth="1"/>
    <col min="15613" max="15613" width="6.42578125" style="35" customWidth="1"/>
    <col min="15614" max="15614" width="12.28515625" style="35" customWidth="1"/>
    <col min="15615" max="15615" width="9.5703125" style="35" customWidth="1"/>
    <col min="15616" max="15617" width="14.140625" style="35" customWidth="1"/>
    <col min="15618" max="15618" width="16.28515625" style="35" customWidth="1"/>
    <col min="15619" max="15619" width="8.28515625" style="35" customWidth="1"/>
    <col min="15620" max="15620" width="9.5703125" style="35" customWidth="1"/>
    <col min="15621" max="15621" width="9.85546875" style="35" customWidth="1"/>
    <col min="15622" max="15622" width="11.5703125" style="35" customWidth="1"/>
    <col min="15623" max="15623" width="12.28515625" style="35" customWidth="1"/>
    <col min="15624" max="15624" width="16.7109375" style="35" customWidth="1"/>
    <col min="15625" max="15625" width="17" style="35" customWidth="1"/>
    <col min="15626" max="15626" width="8.7109375" style="35" customWidth="1"/>
    <col min="15627" max="15865" width="7.7109375" style="35"/>
    <col min="15866" max="15866" width="1.140625" style="35" customWidth="1"/>
    <col min="15867" max="15867" width="24.7109375" style="35" customWidth="1"/>
    <col min="15868" max="15868" width="7.7109375" style="35" customWidth="1"/>
    <col min="15869" max="15869" width="6.42578125" style="35" customWidth="1"/>
    <col min="15870" max="15870" width="12.28515625" style="35" customWidth="1"/>
    <col min="15871" max="15871" width="9.5703125" style="35" customWidth="1"/>
    <col min="15872" max="15873" width="14.140625" style="35" customWidth="1"/>
    <col min="15874" max="15874" width="16.28515625" style="35" customWidth="1"/>
    <col min="15875" max="15875" width="8.28515625" style="35" customWidth="1"/>
    <col min="15876" max="15876" width="9.5703125" style="35" customWidth="1"/>
    <col min="15877" max="15877" width="9.85546875" style="35" customWidth="1"/>
    <col min="15878" max="15878" width="11.5703125" style="35" customWidth="1"/>
    <col min="15879" max="15879" width="12.28515625" style="35" customWidth="1"/>
    <col min="15880" max="15880" width="16.7109375" style="35" customWidth="1"/>
    <col min="15881" max="15881" width="17" style="35" customWidth="1"/>
    <col min="15882" max="15882" width="8.7109375" style="35" customWidth="1"/>
    <col min="15883" max="16121" width="7.7109375" style="35"/>
    <col min="16122" max="16122" width="1.140625" style="35" customWidth="1"/>
    <col min="16123" max="16123" width="24.7109375" style="35" customWidth="1"/>
    <col min="16124" max="16124" width="7.7109375" style="35" customWidth="1"/>
    <col min="16125" max="16125" width="6.42578125" style="35" customWidth="1"/>
    <col min="16126" max="16126" width="12.28515625" style="35" customWidth="1"/>
    <col min="16127" max="16127" width="9.5703125" style="35" customWidth="1"/>
    <col min="16128" max="16129" width="14.140625" style="35" customWidth="1"/>
    <col min="16130" max="16130" width="16.28515625" style="35" customWidth="1"/>
    <col min="16131" max="16131" width="8.28515625" style="35" customWidth="1"/>
    <col min="16132" max="16132" width="9.5703125" style="35" customWidth="1"/>
    <col min="16133" max="16133" width="9.85546875" style="35" customWidth="1"/>
    <col min="16134" max="16134" width="11.5703125" style="35" customWidth="1"/>
    <col min="16135" max="16135" width="12.28515625" style="35" customWidth="1"/>
    <col min="16136" max="16136" width="16.7109375" style="35" customWidth="1"/>
    <col min="16137" max="16137" width="17" style="35" customWidth="1"/>
    <col min="16138" max="16138" width="8.7109375" style="35" customWidth="1"/>
    <col min="16139" max="16384" width="7.7109375" style="35"/>
  </cols>
  <sheetData>
    <row r="2" spans="1:26" ht="15" x14ac:dyDescent="0.25">
      <c r="B2" s="36" t="s">
        <v>55</v>
      </c>
      <c r="C2" s="36"/>
      <c r="D2" s="36"/>
      <c r="E2" s="36"/>
      <c r="F2" s="36"/>
      <c r="G2" s="36"/>
      <c r="H2" s="36"/>
      <c r="I2" s="36"/>
      <c r="J2" s="36"/>
      <c r="K2" s="36"/>
      <c r="O2" s="35" t="s">
        <v>9</v>
      </c>
      <c r="P2" s="35" t="s">
        <v>10</v>
      </c>
      <c r="Q2" s="35" t="s">
        <v>11</v>
      </c>
      <c r="R2" s="35" t="s">
        <v>12</v>
      </c>
      <c r="S2" s="35" t="s">
        <v>13</v>
      </c>
      <c r="T2" s="35" t="s">
        <v>14</v>
      </c>
      <c r="U2" s="35" t="s">
        <v>15</v>
      </c>
      <c r="V2" s="35" t="s">
        <v>16</v>
      </c>
      <c r="W2" s="35" t="s">
        <v>17</v>
      </c>
      <c r="X2" s="35" t="s">
        <v>18</v>
      </c>
      <c r="Y2" s="35" t="s">
        <v>19</v>
      </c>
      <c r="Z2" s="35" t="s">
        <v>20</v>
      </c>
    </row>
    <row r="3" spans="1:26" ht="15" thickBot="1" x14ac:dyDescent="0.25">
      <c r="N3" s="35" t="s">
        <v>61</v>
      </c>
      <c r="O3" s="55">
        <f t="shared" ref="O3:Z3" si="0">SUMIFS($G:$G,$L:$L,O2)</f>
        <v>6030</v>
      </c>
      <c r="P3" s="55">
        <f t="shared" si="0"/>
        <v>9750</v>
      </c>
      <c r="Q3" s="55">
        <f t="shared" si="0"/>
        <v>8500</v>
      </c>
      <c r="R3" s="55">
        <f t="shared" si="0"/>
        <v>0</v>
      </c>
      <c r="S3" s="55">
        <f t="shared" si="0"/>
        <v>0</v>
      </c>
      <c r="T3" s="55">
        <f t="shared" si="0"/>
        <v>0</v>
      </c>
      <c r="U3" s="55">
        <f t="shared" si="0"/>
        <v>0</v>
      </c>
      <c r="V3" s="55">
        <f t="shared" si="0"/>
        <v>0</v>
      </c>
      <c r="W3" s="55">
        <f t="shared" si="0"/>
        <v>0</v>
      </c>
      <c r="X3" s="55">
        <f t="shared" si="0"/>
        <v>0</v>
      </c>
      <c r="Y3" s="55">
        <f t="shared" si="0"/>
        <v>0</v>
      </c>
      <c r="Z3" s="55">
        <f t="shared" si="0"/>
        <v>0</v>
      </c>
    </row>
    <row r="4" spans="1:26" ht="15.75" thickBot="1" x14ac:dyDescent="0.25">
      <c r="A4" s="37" t="s">
        <v>44</v>
      </c>
      <c r="B4" s="38" t="s">
        <v>45</v>
      </c>
      <c r="C4" s="38" t="s">
        <v>46</v>
      </c>
      <c r="D4" s="38" t="s">
        <v>47</v>
      </c>
      <c r="E4" s="38" t="s">
        <v>48</v>
      </c>
      <c r="F4" s="38" t="s">
        <v>49</v>
      </c>
      <c r="G4" s="38" t="s">
        <v>50</v>
      </c>
      <c r="H4" s="38" t="s">
        <v>51</v>
      </c>
      <c r="I4" s="38" t="s">
        <v>52</v>
      </c>
      <c r="J4" s="38" t="s">
        <v>56</v>
      </c>
      <c r="K4" s="38" t="s">
        <v>57</v>
      </c>
      <c r="L4" s="35" t="s">
        <v>59</v>
      </c>
      <c r="N4" s="35" t="s">
        <v>62</v>
      </c>
      <c r="O4" s="55">
        <f>SUMIFS($H:$H,$L:$L,O2)</f>
        <v>6774.88</v>
      </c>
      <c r="P4" s="55">
        <f t="shared" ref="P4:Z4" si="1">SUMIFS($H:$H,$L:$L,P2)</f>
        <v>5640.5399999999991</v>
      </c>
      <c r="Q4" s="55">
        <f t="shared" si="1"/>
        <v>4814.4500000000007</v>
      </c>
      <c r="R4" s="55">
        <f t="shared" si="1"/>
        <v>0</v>
      </c>
      <c r="S4" s="55">
        <f t="shared" si="1"/>
        <v>0</v>
      </c>
      <c r="T4" s="55">
        <f t="shared" si="1"/>
        <v>0</v>
      </c>
      <c r="U4" s="55">
        <f t="shared" si="1"/>
        <v>0</v>
      </c>
      <c r="V4" s="55">
        <f t="shared" si="1"/>
        <v>0</v>
      </c>
      <c r="W4" s="55">
        <f t="shared" si="1"/>
        <v>0</v>
      </c>
      <c r="X4" s="55">
        <f t="shared" si="1"/>
        <v>0</v>
      </c>
      <c r="Y4" s="55">
        <f t="shared" si="1"/>
        <v>0</v>
      </c>
      <c r="Z4" s="55">
        <f t="shared" si="1"/>
        <v>0</v>
      </c>
    </row>
    <row r="5" spans="1:26" ht="15" thickBot="1" x14ac:dyDescent="0.25">
      <c r="A5" s="37" t="s">
        <v>44</v>
      </c>
      <c r="B5" s="39"/>
      <c r="C5" s="39"/>
      <c r="D5" s="39" t="s">
        <v>53</v>
      </c>
      <c r="E5" s="40">
        <v>43897</v>
      </c>
      <c r="F5" s="40">
        <v>43897</v>
      </c>
      <c r="G5" s="39">
        <v>2000</v>
      </c>
      <c r="H5" s="41"/>
      <c r="I5" s="39" t="s">
        <v>54</v>
      </c>
      <c r="J5" s="39"/>
      <c r="K5" s="39"/>
      <c r="L5" s="35" t="str">
        <f>TEXT(E5,"mmmmmmmmmmmm")</f>
        <v>marzo</v>
      </c>
    </row>
    <row r="6" spans="1:26" ht="15" thickBot="1" x14ac:dyDescent="0.25">
      <c r="A6" s="37" t="s">
        <v>44</v>
      </c>
      <c r="B6" s="39"/>
      <c r="C6" s="39"/>
      <c r="D6" s="39" t="s">
        <v>53</v>
      </c>
      <c r="E6" s="40">
        <v>43897</v>
      </c>
      <c r="F6" s="40">
        <v>43897</v>
      </c>
      <c r="G6" s="39">
        <v>3500</v>
      </c>
      <c r="H6" s="41"/>
      <c r="I6" s="39" t="s">
        <v>54</v>
      </c>
      <c r="J6" s="39"/>
      <c r="K6" s="39"/>
      <c r="L6" s="35" t="str">
        <f t="shared" ref="L6:L55" si="2">TEXT(E6,"mmmmmmmmmmmm")</f>
        <v>marzo</v>
      </c>
    </row>
    <row r="7" spans="1:26" ht="15" thickBot="1" x14ac:dyDescent="0.25">
      <c r="A7" s="37" t="s">
        <v>44</v>
      </c>
      <c r="B7" s="39"/>
      <c r="C7" s="39"/>
      <c r="D7" s="39" t="s">
        <v>53</v>
      </c>
      <c r="E7" s="40">
        <v>43897</v>
      </c>
      <c r="F7" s="40">
        <v>43897</v>
      </c>
      <c r="G7" s="39">
        <v>2000</v>
      </c>
      <c r="H7" s="41"/>
      <c r="I7" s="39" t="s">
        <v>54</v>
      </c>
      <c r="J7" s="39"/>
      <c r="K7" s="39"/>
      <c r="L7" s="35" t="str">
        <f t="shared" si="2"/>
        <v>marzo</v>
      </c>
    </row>
    <row r="8" spans="1:26" ht="15" thickBot="1" x14ac:dyDescent="0.25">
      <c r="A8" s="37" t="s">
        <v>44</v>
      </c>
      <c r="B8" s="39"/>
      <c r="C8" s="39"/>
      <c r="D8" s="39" t="s">
        <v>53</v>
      </c>
      <c r="E8" s="40">
        <v>43897</v>
      </c>
      <c r="F8" s="40">
        <v>43897</v>
      </c>
      <c r="G8" s="39">
        <v>1000</v>
      </c>
      <c r="H8" s="41"/>
      <c r="I8" s="39" t="s">
        <v>54</v>
      </c>
      <c r="J8" s="39"/>
      <c r="K8" s="39"/>
      <c r="L8" s="35" t="str">
        <f t="shared" si="2"/>
        <v>marzo</v>
      </c>
    </row>
    <row r="9" spans="1:26" ht="15" thickBot="1" x14ac:dyDescent="0.25">
      <c r="A9" s="37" t="s">
        <v>44</v>
      </c>
      <c r="B9" s="39"/>
      <c r="C9" s="39"/>
      <c r="D9" s="39" t="s">
        <v>53</v>
      </c>
      <c r="E9" s="40">
        <v>43896</v>
      </c>
      <c r="F9" s="40">
        <v>43896</v>
      </c>
      <c r="G9" s="39" t="s">
        <v>44</v>
      </c>
      <c r="H9" s="41">
        <v>100</v>
      </c>
      <c r="I9" s="39" t="s">
        <v>54</v>
      </c>
      <c r="J9" s="39" t="s">
        <v>31</v>
      </c>
      <c r="K9" s="39"/>
      <c r="L9" s="35" t="str">
        <f t="shared" si="2"/>
        <v>marzo</v>
      </c>
    </row>
    <row r="10" spans="1:26" ht="15" thickBot="1" x14ac:dyDescent="0.25">
      <c r="A10" s="37" t="s">
        <v>44</v>
      </c>
      <c r="B10" s="39"/>
      <c r="C10" s="39"/>
      <c r="D10" s="39" t="s">
        <v>53</v>
      </c>
      <c r="E10" s="40">
        <v>43896</v>
      </c>
      <c r="F10" s="40">
        <v>43896</v>
      </c>
      <c r="G10" s="39" t="s">
        <v>44</v>
      </c>
      <c r="H10" s="41">
        <v>800</v>
      </c>
      <c r="I10" s="39" t="s">
        <v>54</v>
      </c>
      <c r="J10" s="39" t="s">
        <v>5</v>
      </c>
      <c r="K10" s="39"/>
      <c r="L10" s="35" t="str">
        <f t="shared" si="2"/>
        <v>marzo</v>
      </c>
    </row>
    <row r="11" spans="1:26" ht="15" thickBot="1" x14ac:dyDescent="0.25">
      <c r="A11" s="37" t="s">
        <v>44</v>
      </c>
      <c r="B11" s="39"/>
      <c r="C11" s="39"/>
      <c r="D11" s="39" t="s">
        <v>53</v>
      </c>
      <c r="E11" s="40">
        <v>43896</v>
      </c>
      <c r="F11" s="40">
        <v>43896</v>
      </c>
      <c r="G11" s="39" t="s">
        <v>44</v>
      </c>
      <c r="H11" s="41">
        <v>2000</v>
      </c>
      <c r="I11" s="39" t="s">
        <v>54</v>
      </c>
      <c r="J11" s="39" t="s">
        <v>25</v>
      </c>
      <c r="K11" s="39"/>
      <c r="L11" s="35" t="str">
        <f t="shared" si="2"/>
        <v>marzo</v>
      </c>
    </row>
    <row r="12" spans="1:26" ht="15" thickBot="1" x14ac:dyDescent="0.25">
      <c r="A12" s="37" t="s">
        <v>44</v>
      </c>
      <c r="B12" s="39"/>
      <c r="C12" s="39"/>
      <c r="D12" s="39" t="s">
        <v>53</v>
      </c>
      <c r="E12" s="40">
        <v>43895</v>
      </c>
      <c r="F12" s="40">
        <v>43895</v>
      </c>
      <c r="G12" s="39" t="s">
        <v>44</v>
      </c>
      <c r="H12" s="41">
        <v>806.7</v>
      </c>
      <c r="I12" s="39" t="s">
        <v>54</v>
      </c>
      <c r="J12" s="39" t="s">
        <v>29</v>
      </c>
      <c r="K12" s="39"/>
      <c r="L12" s="35" t="str">
        <f t="shared" si="2"/>
        <v>marzo</v>
      </c>
    </row>
    <row r="13" spans="1:26" ht="15" thickBot="1" x14ac:dyDescent="0.25">
      <c r="A13" s="37" t="s">
        <v>44</v>
      </c>
      <c r="B13" s="39"/>
      <c r="C13" s="39"/>
      <c r="D13" s="39" t="s">
        <v>53</v>
      </c>
      <c r="E13" s="40">
        <v>43895</v>
      </c>
      <c r="F13" s="40">
        <v>43895</v>
      </c>
      <c r="G13" s="39" t="s">
        <v>44</v>
      </c>
      <c r="H13" s="41">
        <v>305.64999999999998</v>
      </c>
      <c r="I13" s="39" t="s">
        <v>54</v>
      </c>
      <c r="J13" s="39" t="s">
        <v>29</v>
      </c>
      <c r="K13" s="39"/>
      <c r="L13" s="35" t="str">
        <f t="shared" si="2"/>
        <v>marzo</v>
      </c>
    </row>
    <row r="14" spans="1:26" ht="15" thickBot="1" x14ac:dyDescent="0.25">
      <c r="A14" s="37" t="s">
        <v>44</v>
      </c>
      <c r="B14" s="39"/>
      <c r="C14" s="39"/>
      <c r="D14" s="39" t="s">
        <v>53</v>
      </c>
      <c r="E14" s="40">
        <v>43894</v>
      </c>
      <c r="F14" s="40">
        <v>43894</v>
      </c>
      <c r="G14" s="41"/>
      <c r="H14" s="39">
        <v>45</v>
      </c>
      <c r="I14" s="39" t="s">
        <v>54</v>
      </c>
      <c r="J14" s="39" t="s">
        <v>31</v>
      </c>
      <c r="K14" s="39"/>
      <c r="L14" s="35" t="str">
        <f t="shared" si="2"/>
        <v>marzo</v>
      </c>
    </row>
    <row r="15" spans="1:26" ht="15" thickBot="1" x14ac:dyDescent="0.25">
      <c r="A15" s="37" t="s">
        <v>44</v>
      </c>
      <c r="B15" s="39"/>
      <c r="C15" s="39"/>
      <c r="D15" s="39" t="s">
        <v>53</v>
      </c>
      <c r="E15" s="40">
        <v>43894</v>
      </c>
      <c r="F15" s="40">
        <v>43894</v>
      </c>
      <c r="G15" s="39" t="s">
        <v>44</v>
      </c>
      <c r="H15" s="41">
        <v>240</v>
      </c>
      <c r="I15" s="39" t="s">
        <v>54</v>
      </c>
      <c r="J15" s="39" t="s">
        <v>38</v>
      </c>
      <c r="K15" s="39"/>
      <c r="L15" s="35" t="str">
        <f t="shared" si="2"/>
        <v>marzo</v>
      </c>
    </row>
    <row r="16" spans="1:26" ht="15" thickBot="1" x14ac:dyDescent="0.25">
      <c r="A16" s="37" t="s">
        <v>44</v>
      </c>
      <c r="B16" s="39"/>
      <c r="C16" s="39"/>
      <c r="D16" s="39" t="s">
        <v>53</v>
      </c>
      <c r="E16" s="40">
        <v>43893</v>
      </c>
      <c r="F16" s="40">
        <v>43893</v>
      </c>
      <c r="G16" s="39" t="s">
        <v>44</v>
      </c>
      <c r="H16" s="41">
        <v>450</v>
      </c>
      <c r="I16" s="39" t="s">
        <v>54</v>
      </c>
      <c r="J16" s="39" t="s">
        <v>38</v>
      </c>
      <c r="K16" s="39"/>
      <c r="L16" s="35" t="str">
        <f t="shared" si="2"/>
        <v>marzo</v>
      </c>
    </row>
    <row r="17" spans="1:12" ht="15" thickBot="1" x14ac:dyDescent="0.25">
      <c r="A17" s="37" t="s">
        <v>44</v>
      </c>
      <c r="B17" s="39"/>
      <c r="C17" s="39"/>
      <c r="D17" s="39" t="s">
        <v>53</v>
      </c>
      <c r="E17" s="40">
        <v>43892</v>
      </c>
      <c r="F17" s="40">
        <v>43892</v>
      </c>
      <c r="G17" s="39" t="s">
        <v>44</v>
      </c>
      <c r="H17" s="41">
        <v>13.85</v>
      </c>
      <c r="I17" s="39" t="s">
        <v>54</v>
      </c>
      <c r="J17" s="39" t="s">
        <v>28</v>
      </c>
      <c r="K17" s="39"/>
      <c r="L17" s="35" t="str">
        <f t="shared" si="2"/>
        <v>marzo</v>
      </c>
    </row>
    <row r="18" spans="1:12" ht="15" thickBot="1" x14ac:dyDescent="0.25">
      <c r="A18" s="37" t="s">
        <v>44</v>
      </c>
      <c r="B18" s="39"/>
      <c r="C18" s="39"/>
      <c r="D18" s="39" t="s">
        <v>53</v>
      </c>
      <c r="E18" s="40">
        <v>43891</v>
      </c>
      <c r="F18" s="40">
        <v>43891</v>
      </c>
      <c r="G18" s="39" t="s">
        <v>44</v>
      </c>
      <c r="H18" s="41">
        <v>53.25</v>
      </c>
      <c r="I18" s="39" t="s">
        <v>54</v>
      </c>
      <c r="J18" s="39" t="s">
        <v>28</v>
      </c>
      <c r="K18" s="39"/>
      <c r="L18" s="35" t="str">
        <f t="shared" si="2"/>
        <v>marzo</v>
      </c>
    </row>
    <row r="19" spans="1:12" ht="15" thickBot="1" x14ac:dyDescent="0.25">
      <c r="A19" s="37" t="s">
        <v>44</v>
      </c>
      <c r="B19" s="39"/>
      <c r="C19" s="39"/>
      <c r="D19" s="39" t="s">
        <v>53</v>
      </c>
      <c r="E19" s="40">
        <v>43889</v>
      </c>
      <c r="F19" s="40">
        <v>43889</v>
      </c>
      <c r="G19" s="39" t="s">
        <v>44</v>
      </c>
      <c r="H19" s="41">
        <v>205.88</v>
      </c>
      <c r="I19" s="39" t="s">
        <v>54</v>
      </c>
      <c r="J19" s="39" t="s">
        <v>58</v>
      </c>
      <c r="K19" s="39"/>
      <c r="L19" s="35" t="str">
        <f t="shared" si="2"/>
        <v>febrero</v>
      </c>
    </row>
    <row r="20" spans="1:12" ht="15" thickBot="1" x14ac:dyDescent="0.25">
      <c r="A20" s="37" t="s">
        <v>44</v>
      </c>
      <c r="B20" s="39"/>
      <c r="C20" s="39"/>
      <c r="D20" s="39" t="s">
        <v>53</v>
      </c>
      <c r="E20" s="40">
        <v>43889</v>
      </c>
      <c r="F20" s="40">
        <v>43889</v>
      </c>
      <c r="G20" s="39" t="s">
        <v>44</v>
      </c>
      <c r="H20" s="41">
        <v>283.32</v>
      </c>
      <c r="I20" s="39" t="s">
        <v>54</v>
      </c>
      <c r="J20" s="39" t="s">
        <v>43</v>
      </c>
      <c r="K20" s="39"/>
      <c r="L20" s="35" t="str">
        <f t="shared" si="2"/>
        <v>febrero</v>
      </c>
    </row>
    <row r="21" spans="1:12" ht="15" thickBot="1" x14ac:dyDescent="0.25">
      <c r="A21" s="37" t="s">
        <v>44</v>
      </c>
      <c r="B21" s="39"/>
      <c r="C21" s="39"/>
      <c r="D21" s="39" t="s">
        <v>53</v>
      </c>
      <c r="E21" s="40">
        <v>43887</v>
      </c>
      <c r="F21" s="40">
        <v>43887</v>
      </c>
      <c r="G21" s="39">
        <v>3000</v>
      </c>
      <c r="H21" s="41"/>
      <c r="I21" s="39" t="s">
        <v>54</v>
      </c>
      <c r="J21" s="39"/>
      <c r="K21" s="39"/>
      <c r="L21" s="35" t="str">
        <f t="shared" si="2"/>
        <v>febrero</v>
      </c>
    </row>
    <row r="22" spans="1:12" ht="15" thickBot="1" x14ac:dyDescent="0.25">
      <c r="A22" s="37" t="s">
        <v>44</v>
      </c>
      <c r="B22" s="39"/>
      <c r="C22" s="39"/>
      <c r="D22" s="39" t="s">
        <v>53</v>
      </c>
      <c r="E22" s="40">
        <v>43887</v>
      </c>
      <c r="F22" s="40">
        <v>43887</v>
      </c>
      <c r="G22" s="39">
        <v>2500</v>
      </c>
      <c r="H22" s="41"/>
      <c r="I22" s="39" t="s">
        <v>54</v>
      </c>
      <c r="J22" s="39"/>
      <c r="K22" s="39"/>
      <c r="L22" s="35" t="str">
        <f t="shared" si="2"/>
        <v>febrero</v>
      </c>
    </row>
    <row r="23" spans="1:12" ht="15" thickBot="1" x14ac:dyDescent="0.25">
      <c r="A23" s="37" t="s">
        <v>44</v>
      </c>
      <c r="B23" s="39"/>
      <c r="C23" s="39"/>
      <c r="D23" s="39" t="s">
        <v>53</v>
      </c>
      <c r="E23" s="40">
        <v>43887</v>
      </c>
      <c r="F23" s="40">
        <v>43887</v>
      </c>
      <c r="G23" s="41">
        <v>1450</v>
      </c>
      <c r="H23" s="39" t="s">
        <v>44</v>
      </c>
      <c r="I23" s="39" t="s">
        <v>54</v>
      </c>
      <c r="J23" s="39"/>
      <c r="K23" s="39"/>
      <c r="L23" s="35" t="str">
        <f t="shared" si="2"/>
        <v>febrero</v>
      </c>
    </row>
    <row r="24" spans="1:12" ht="15" thickBot="1" x14ac:dyDescent="0.25">
      <c r="A24" s="37" t="s">
        <v>44</v>
      </c>
      <c r="B24" s="39"/>
      <c r="C24" s="39"/>
      <c r="D24" s="39" t="s">
        <v>53</v>
      </c>
      <c r="E24" s="40">
        <v>43887</v>
      </c>
      <c r="F24" s="40">
        <v>43887</v>
      </c>
      <c r="G24" s="39" t="s">
        <v>44</v>
      </c>
      <c r="H24" s="41">
        <v>58.58</v>
      </c>
      <c r="I24" s="39" t="s">
        <v>54</v>
      </c>
      <c r="J24" s="39" t="s">
        <v>31</v>
      </c>
      <c r="K24" s="39"/>
      <c r="L24" s="35" t="str">
        <f t="shared" si="2"/>
        <v>febrero</v>
      </c>
    </row>
    <row r="25" spans="1:12" ht="15" thickBot="1" x14ac:dyDescent="0.25">
      <c r="A25" s="37" t="s">
        <v>44</v>
      </c>
      <c r="B25" s="39"/>
      <c r="C25" s="39"/>
      <c r="D25" s="39" t="s">
        <v>53</v>
      </c>
      <c r="E25" s="40">
        <v>43886</v>
      </c>
      <c r="F25" s="40">
        <v>43886</v>
      </c>
      <c r="G25" s="39" t="s">
        <v>44</v>
      </c>
      <c r="H25" s="41">
        <v>11.93</v>
      </c>
      <c r="I25" s="39" t="s">
        <v>54</v>
      </c>
      <c r="J25" s="39" t="s">
        <v>31</v>
      </c>
      <c r="K25" s="39"/>
      <c r="L25" s="35" t="str">
        <f t="shared" si="2"/>
        <v>febrero</v>
      </c>
    </row>
    <row r="26" spans="1:12" ht="15" thickBot="1" x14ac:dyDescent="0.25">
      <c r="A26" s="37" t="s">
        <v>44</v>
      </c>
      <c r="B26" s="39"/>
      <c r="C26" s="39"/>
      <c r="D26" s="39" t="s">
        <v>53</v>
      </c>
      <c r="E26" s="40">
        <v>43885</v>
      </c>
      <c r="F26" s="40">
        <v>43885</v>
      </c>
      <c r="G26" s="39" t="s">
        <v>44</v>
      </c>
      <c r="H26" s="41">
        <v>10</v>
      </c>
      <c r="I26" s="39" t="s">
        <v>54</v>
      </c>
      <c r="J26" s="39" t="s">
        <v>3</v>
      </c>
      <c r="K26" s="39"/>
      <c r="L26" s="35" t="str">
        <f t="shared" si="2"/>
        <v>febrero</v>
      </c>
    </row>
    <row r="27" spans="1:12" ht="15" thickBot="1" x14ac:dyDescent="0.25">
      <c r="A27" s="37" t="s">
        <v>44</v>
      </c>
      <c r="B27" s="39"/>
      <c r="C27" s="39"/>
      <c r="D27" s="39" t="s">
        <v>53</v>
      </c>
      <c r="E27" s="40">
        <v>43885</v>
      </c>
      <c r="F27" s="40">
        <v>43885</v>
      </c>
      <c r="G27" s="39" t="s">
        <v>44</v>
      </c>
      <c r="H27" s="41">
        <v>5.66</v>
      </c>
      <c r="I27" s="39" t="s">
        <v>54</v>
      </c>
      <c r="J27" s="39" t="s">
        <v>3</v>
      </c>
      <c r="K27" s="39"/>
      <c r="L27" s="35" t="str">
        <f t="shared" si="2"/>
        <v>febrero</v>
      </c>
    </row>
    <row r="28" spans="1:12" ht="15" thickBot="1" x14ac:dyDescent="0.25">
      <c r="A28" s="37" t="s">
        <v>44</v>
      </c>
      <c r="B28" s="39"/>
      <c r="C28" s="39"/>
      <c r="D28" s="39" t="s">
        <v>53</v>
      </c>
      <c r="E28" s="40">
        <v>43884</v>
      </c>
      <c r="F28" s="40">
        <v>43884</v>
      </c>
      <c r="G28" s="39" t="s">
        <v>44</v>
      </c>
      <c r="H28" s="41">
        <v>13</v>
      </c>
      <c r="I28" s="39" t="s">
        <v>54</v>
      </c>
      <c r="J28" s="39" t="s">
        <v>3</v>
      </c>
      <c r="K28" s="39"/>
      <c r="L28" s="35" t="str">
        <f t="shared" si="2"/>
        <v>febrero</v>
      </c>
    </row>
    <row r="29" spans="1:12" ht="15" thickBot="1" x14ac:dyDescent="0.25">
      <c r="A29" s="37" t="s">
        <v>44</v>
      </c>
      <c r="B29" s="39"/>
      <c r="C29" s="39"/>
      <c r="D29" s="39" t="s">
        <v>53</v>
      </c>
      <c r="E29" s="40">
        <v>43884</v>
      </c>
      <c r="F29" s="40">
        <v>43884</v>
      </c>
      <c r="G29" s="41"/>
      <c r="H29" s="41">
        <v>2129</v>
      </c>
      <c r="I29" s="39" t="s">
        <v>54</v>
      </c>
      <c r="J29" s="39" t="s">
        <v>25</v>
      </c>
      <c r="K29" s="39"/>
      <c r="L29" s="35" t="str">
        <f t="shared" si="2"/>
        <v>febrero</v>
      </c>
    </row>
    <row r="30" spans="1:12" ht="15" thickBot="1" x14ac:dyDescent="0.25">
      <c r="A30" s="37" t="s">
        <v>44</v>
      </c>
      <c r="B30" s="39"/>
      <c r="C30" s="39"/>
      <c r="D30" s="39" t="s">
        <v>53</v>
      </c>
      <c r="E30" s="40">
        <v>43883</v>
      </c>
      <c r="F30" s="40">
        <v>43883</v>
      </c>
      <c r="G30" s="41"/>
      <c r="H30" s="41">
        <v>780</v>
      </c>
      <c r="I30" s="39" t="s">
        <v>54</v>
      </c>
      <c r="J30" s="39" t="s">
        <v>5</v>
      </c>
      <c r="K30" s="39"/>
      <c r="L30" s="35" t="str">
        <f t="shared" si="2"/>
        <v>febrero</v>
      </c>
    </row>
    <row r="31" spans="1:12" ht="15" thickBot="1" x14ac:dyDescent="0.25">
      <c r="A31" s="37" t="s">
        <v>44</v>
      </c>
      <c r="B31" s="39"/>
      <c r="C31" s="39"/>
      <c r="D31" s="39" t="s">
        <v>53</v>
      </c>
      <c r="E31" s="40">
        <v>43882</v>
      </c>
      <c r="F31" s="40">
        <v>43882</v>
      </c>
      <c r="G31" s="41"/>
      <c r="H31" s="41">
        <v>1111.1400000000001</v>
      </c>
      <c r="I31" s="39" t="s">
        <v>54</v>
      </c>
      <c r="J31" s="39" t="s">
        <v>29</v>
      </c>
      <c r="K31" s="39"/>
      <c r="L31" s="35" t="str">
        <f t="shared" si="2"/>
        <v>febrero</v>
      </c>
    </row>
    <row r="32" spans="1:12" ht="15" thickBot="1" x14ac:dyDescent="0.25">
      <c r="A32" s="37" t="s">
        <v>44</v>
      </c>
      <c r="B32" s="39"/>
      <c r="C32" s="39"/>
      <c r="D32" s="39" t="s">
        <v>53</v>
      </c>
      <c r="E32" s="40">
        <v>43882</v>
      </c>
      <c r="F32" s="40">
        <v>43882</v>
      </c>
      <c r="G32" s="41"/>
      <c r="H32" s="41">
        <v>756</v>
      </c>
      <c r="I32" s="39" t="s">
        <v>54</v>
      </c>
      <c r="J32" s="39" t="s">
        <v>38</v>
      </c>
      <c r="K32" s="39"/>
      <c r="L32" s="35" t="str">
        <f t="shared" si="2"/>
        <v>febrero</v>
      </c>
    </row>
    <row r="33" spans="1:12" ht="15" thickBot="1" x14ac:dyDescent="0.25">
      <c r="A33" s="37" t="s">
        <v>44</v>
      </c>
      <c r="B33" s="39"/>
      <c r="C33" s="39"/>
      <c r="D33" s="39" t="s">
        <v>53</v>
      </c>
      <c r="E33" s="40">
        <v>43881</v>
      </c>
      <c r="F33" s="40">
        <v>43881</v>
      </c>
      <c r="G33" s="39" t="s">
        <v>44</v>
      </c>
      <c r="H33" s="41">
        <v>78.900000000000006</v>
      </c>
      <c r="I33" s="39" t="s">
        <v>54</v>
      </c>
      <c r="J33" s="39" t="s">
        <v>28</v>
      </c>
      <c r="K33" s="39"/>
      <c r="L33" s="35" t="str">
        <f t="shared" si="2"/>
        <v>febrero</v>
      </c>
    </row>
    <row r="34" spans="1:12" ht="15" thickBot="1" x14ac:dyDescent="0.25">
      <c r="A34" s="37" t="s">
        <v>44</v>
      </c>
      <c r="B34" s="39"/>
      <c r="C34" s="39"/>
      <c r="D34" s="39" t="s">
        <v>53</v>
      </c>
      <c r="E34" s="40">
        <v>43881</v>
      </c>
      <c r="F34" s="40">
        <v>43881</v>
      </c>
      <c r="G34" s="39" t="s">
        <v>44</v>
      </c>
      <c r="H34" s="41">
        <v>34.479999999999997</v>
      </c>
      <c r="I34" s="39" t="s">
        <v>54</v>
      </c>
      <c r="J34" s="39" t="s">
        <v>28</v>
      </c>
      <c r="K34" s="39"/>
      <c r="L34" s="35" t="str">
        <f t="shared" si="2"/>
        <v>febrero</v>
      </c>
    </row>
    <row r="35" spans="1:12" ht="15" thickBot="1" x14ac:dyDescent="0.25">
      <c r="A35" s="37" t="s">
        <v>44</v>
      </c>
      <c r="B35" s="39"/>
      <c r="C35" s="39"/>
      <c r="D35" s="39" t="s">
        <v>53</v>
      </c>
      <c r="E35" s="40">
        <v>43879</v>
      </c>
      <c r="F35" s="40">
        <v>43879</v>
      </c>
      <c r="G35" s="39" t="s">
        <v>44</v>
      </c>
      <c r="H35" s="41">
        <v>145</v>
      </c>
      <c r="I35" s="39" t="s">
        <v>54</v>
      </c>
      <c r="J35" s="39" t="s">
        <v>58</v>
      </c>
      <c r="K35" s="39"/>
      <c r="L35" s="35" t="str">
        <f t="shared" si="2"/>
        <v>febrero</v>
      </c>
    </row>
    <row r="36" spans="1:12" ht="15" thickBot="1" x14ac:dyDescent="0.25">
      <c r="A36" s="37" t="s">
        <v>44</v>
      </c>
      <c r="B36" s="39"/>
      <c r="C36" s="39"/>
      <c r="D36" s="39" t="s">
        <v>53</v>
      </c>
      <c r="E36" s="40">
        <v>43877</v>
      </c>
      <c r="F36" s="40">
        <v>43877</v>
      </c>
      <c r="G36" s="39" t="s">
        <v>44</v>
      </c>
      <c r="H36" s="41">
        <v>17.649999999999999</v>
      </c>
      <c r="I36" s="39" t="s">
        <v>54</v>
      </c>
      <c r="J36" s="39" t="s">
        <v>3</v>
      </c>
      <c r="K36" s="39"/>
      <c r="L36" s="35" t="str">
        <f t="shared" si="2"/>
        <v>febrero</v>
      </c>
    </row>
    <row r="37" spans="1:12" ht="15" thickBot="1" x14ac:dyDescent="0.25">
      <c r="A37" s="37" t="s">
        <v>44</v>
      </c>
      <c r="B37" s="39"/>
      <c r="C37" s="39"/>
      <c r="D37" s="39" t="s">
        <v>53</v>
      </c>
      <c r="E37" s="40">
        <v>43877</v>
      </c>
      <c r="F37" s="40">
        <v>43877</v>
      </c>
      <c r="G37" s="39">
        <v>2800</v>
      </c>
      <c r="H37" s="41"/>
      <c r="I37" s="39" t="s">
        <v>54</v>
      </c>
      <c r="J37" s="39"/>
      <c r="K37" s="39"/>
      <c r="L37" s="35" t="str">
        <f t="shared" si="2"/>
        <v>febrero</v>
      </c>
    </row>
    <row r="38" spans="1:12" ht="15" thickBot="1" x14ac:dyDescent="0.25">
      <c r="A38" s="37" t="s">
        <v>44</v>
      </c>
      <c r="B38" s="39"/>
      <c r="C38" s="39"/>
      <c r="D38" s="39" t="s">
        <v>53</v>
      </c>
      <c r="E38" s="40">
        <v>40206</v>
      </c>
      <c r="F38" s="40">
        <v>43843</v>
      </c>
      <c r="G38" s="39">
        <v>2200</v>
      </c>
      <c r="H38" s="41"/>
      <c r="I38" s="39" t="s">
        <v>54</v>
      </c>
      <c r="J38" s="39"/>
      <c r="K38" s="39"/>
      <c r="L38" s="35" t="str">
        <f t="shared" si="2"/>
        <v>enero</v>
      </c>
    </row>
    <row r="39" spans="1:12" ht="15" thickBot="1" x14ac:dyDescent="0.25">
      <c r="A39" s="37" t="s">
        <v>44</v>
      </c>
      <c r="B39" s="39"/>
      <c r="C39" s="39"/>
      <c r="D39" s="39" t="s">
        <v>53</v>
      </c>
      <c r="E39" s="40">
        <v>40206</v>
      </c>
      <c r="F39" s="40">
        <v>43844</v>
      </c>
      <c r="G39" s="39">
        <v>1250</v>
      </c>
      <c r="H39" s="41"/>
      <c r="I39" s="39" t="s">
        <v>54</v>
      </c>
      <c r="J39" s="39"/>
      <c r="K39" s="39"/>
      <c r="L39" s="35" t="str">
        <f t="shared" si="2"/>
        <v>enero</v>
      </c>
    </row>
    <row r="40" spans="1:12" ht="15" thickBot="1" x14ac:dyDescent="0.25">
      <c r="A40" s="37" t="s">
        <v>44</v>
      </c>
      <c r="B40" s="39"/>
      <c r="C40" s="39"/>
      <c r="D40" s="39" t="s">
        <v>53</v>
      </c>
      <c r="E40" s="40">
        <v>40204</v>
      </c>
      <c r="F40" s="40">
        <v>43845</v>
      </c>
      <c r="G40" s="41">
        <v>1080</v>
      </c>
      <c r="H40" s="39"/>
      <c r="I40" s="39" t="s">
        <v>54</v>
      </c>
      <c r="J40" s="39"/>
      <c r="K40" s="39"/>
      <c r="L40" s="35" t="str">
        <f t="shared" si="2"/>
        <v>enero</v>
      </c>
    </row>
    <row r="41" spans="1:12" ht="15" thickBot="1" x14ac:dyDescent="0.25">
      <c r="A41" s="37" t="s">
        <v>44</v>
      </c>
      <c r="B41" s="39"/>
      <c r="C41" s="39"/>
      <c r="D41" s="39" t="s">
        <v>53</v>
      </c>
      <c r="E41" s="40">
        <v>40204</v>
      </c>
      <c r="F41" s="40">
        <v>43846</v>
      </c>
      <c r="G41" s="39" t="s">
        <v>44</v>
      </c>
      <c r="H41" s="41">
        <v>9.99</v>
      </c>
      <c r="I41" s="39" t="s">
        <v>54</v>
      </c>
      <c r="J41" s="39" t="s">
        <v>28</v>
      </c>
      <c r="K41" s="39"/>
      <c r="L41" s="35" t="str">
        <f t="shared" si="2"/>
        <v>enero</v>
      </c>
    </row>
    <row r="42" spans="1:12" ht="15" thickBot="1" x14ac:dyDescent="0.25">
      <c r="A42" s="37" t="s">
        <v>44</v>
      </c>
      <c r="B42" s="39"/>
      <c r="C42" s="39"/>
      <c r="D42" s="39" t="s">
        <v>53</v>
      </c>
      <c r="E42" s="40">
        <v>40204</v>
      </c>
      <c r="F42" s="40">
        <v>43847</v>
      </c>
      <c r="G42" s="39" t="s">
        <v>44</v>
      </c>
      <c r="H42" s="41">
        <v>3420</v>
      </c>
      <c r="I42" s="39" t="s">
        <v>54</v>
      </c>
      <c r="J42" s="39" t="s">
        <v>25</v>
      </c>
      <c r="K42" s="39"/>
      <c r="L42" s="35" t="str">
        <f t="shared" si="2"/>
        <v>enero</v>
      </c>
    </row>
    <row r="43" spans="1:12" ht="15" thickBot="1" x14ac:dyDescent="0.25">
      <c r="A43" s="37" t="s">
        <v>44</v>
      </c>
      <c r="B43" s="39"/>
      <c r="C43" s="39"/>
      <c r="D43" s="39" t="s">
        <v>53</v>
      </c>
      <c r="E43" s="40">
        <v>40204</v>
      </c>
      <c r="F43" s="40">
        <v>43850</v>
      </c>
      <c r="G43" s="39" t="s">
        <v>44</v>
      </c>
      <c r="H43" s="41">
        <v>720</v>
      </c>
      <c r="I43" s="39" t="s">
        <v>54</v>
      </c>
      <c r="J43" s="39" t="s">
        <v>5</v>
      </c>
      <c r="K43" s="39"/>
      <c r="L43" s="35" t="str">
        <f t="shared" si="2"/>
        <v>enero</v>
      </c>
    </row>
    <row r="44" spans="1:12" ht="15" thickBot="1" x14ac:dyDescent="0.25">
      <c r="A44" s="37" t="s">
        <v>44</v>
      </c>
      <c r="B44" s="39"/>
      <c r="C44" s="39"/>
      <c r="D44" s="39" t="s">
        <v>53</v>
      </c>
      <c r="E44" s="40">
        <v>40203</v>
      </c>
      <c r="F44" s="40">
        <v>43850</v>
      </c>
      <c r="G44" s="39" t="s">
        <v>44</v>
      </c>
      <c r="H44" s="41">
        <v>9</v>
      </c>
      <c r="I44" s="39" t="s">
        <v>54</v>
      </c>
      <c r="J44" s="39" t="s">
        <v>28</v>
      </c>
      <c r="K44" s="39"/>
      <c r="L44" s="35" t="str">
        <f t="shared" si="2"/>
        <v>enero</v>
      </c>
    </row>
    <row r="45" spans="1:12" ht="15" thickBot="1" x14ac:dyDescent="0.25">
      <c r="A45" s="37" t="s">
        <v>44</v>
      </c>
      <c r="B45" s="39"/>
      <c r="C45" s="39"/>
      <c r="D45" s="39" t="s">
        <v>53</v>
      </c>
      <c r="E45" s="40">
        <v>40202</v>
      </c>
      <c r="F45" s="40">
        <v>43850</v>
      </c>
      <c r="G45" s="39" t="s">
        <v>44</v>
      </c>
      <c r="H45" s="41">
        <v>150</v>
      </c>
      <c r="I45" s="39" t="s">
        <v>54</v>
      </c>
      <c r="J45" s="39" t="s">
        <v>31</v>
      </c>
      <c r="K45" s="39"/>
      <c r="L45" s="35" t="str">
        <f t="shared" si="2"/>
        <v>enero</v>
      </c>
    </row>
    <row r="46" spans="1:12" ht="15" thickBot="1" x14ac:dyDescent="0.25">
      <c r="A46" s="37" t="s">
        <v>44</v>
      </c>
      <c r="B46" s="39"/>
      <c r="C46" s="39"/>
      <c r="D46" s="39" t="s">
        <v>53</v>
      </c>
      <c r="E46" s="40">
        <v>40202</v>
      </c>
      <c r="F46" s="40">
        <v>43851</v>
      </c>
      <c r="G46" s="39" t="s">
        <v>44</v>
      </c>
      <c r="H46" s="41">
        <v>450</v>
      </c>
      <c r="I46" s="39" t="s">
        <v>54</v>
      </c>
      <c r="J46" s="39" t="s">
        <v>38</v>
      </c>
      <c r="K46" s="39"/>
      <c r="L46" s="35" t="str">
        <f t="shared" si="2"/>
        <v>enero</v>
      </c>
    </row>
    <row r="47" spans="1:12" ht="15" thickBot="1" x14ac:dyDescent="0.25">
      <c r="A47" s="37" t="s">
        <v>44</v>
      </c>
      <c r="B47" s="39"/>
      <c r="C47" s="39"/>
      <c r="D47" s="39" t="s">
        <v>53</v>
      </c>
      <c r="E47" s="40">
        <v>40201</v>
      </c>
      <c r="F47" s="40">
        <v>43852</v>
      </c>
      <c r="G47" s="39" t="s">
        <v>44</v>
      </c>
      <c r="H47" s="41">
        <v>10</v>
      </c>
      <c r="I47" s="39" t="s">
        <v>54</v>
      </c>
      <c r="J47" s="39" t="s">
        <v>3</v>
      </c>
      <c r="K47" s="39"/>
      <c r="L47" s="35" t="str">
        <f t="shared" si="2"/>
        <v>enero</v>
      </c>
    </row>
    <row r="48" spans="1:12" ht="15" thickBot="1" x14ac:dyDescent="0.25">
      <c r="A48" s="37" t="s">
        <v>44</v>
      </c>
      <c r="B48" s="39"/>
      <c r="C48" s="39"/>
      <c r="D48" s="39" t="s">
        <v>53</v>
      </c>
      <c r="E48" s="40">
        <v>40201</v>
      </c>
      <c r="F48" s="40">
        <v>43853</v>
      </c>
      <c r="G48" s="39" t="s">
        <v>44</v>
      </c>
      <c r="H48" s="41">
        <v>12</v>
      </c>
      <c r="I48" s="39" t="s">
        <v>54</v>
      </c>
      <c r="J48" s="39" t="s">
        <v>3</v>
      </c>
      <c r="K48" s="39"/>
      <c r="L48" s="35" t="str">
        <f t="shared" si="2"/>
        <v>enero</v>
      </c>
    </row>
    <row r="49" spans="1:12" ht="15" thickBot="1" x14ac:dyDescent="0.25">
      <c r="A49" s="37" t="s">
        <v>44</v>
      </c>
      <c r="B49" s="39"/>
      <c r="C49" s="39"/>
      <c r="D49" s="39" t="s">
        <v>53</v>
      </c>
      <c r="E49" s="40">
        <v>40200</v>
      </c>
      <c r="F49" s="40">
        <v>43854</v>
      </c>
      <c r="G49" s="41">
        <v>1500</v>
      </c>
      <c r="H49" s="39" t="s">
        <v>44</v>
      </c>
      <c r="I49" s="39" t="s">
        <v>54</v>
      </c>
      <c r="J49" s="39"/>
      <c r="K49" s="39"/>
      <c r="L49" s="35" t="str">
        <f t="shared" si="2"/>
        <v>enero</v>
      </c>
    </row>
    <row r="50" spans="1:12" ht="15" thickBot="1" x14ac:dyDescent="0.25">
      <c r="A50" s="37" t="s">
        <v>44</v>
      </c>
      <c r="B50" s="39"/>
      <c r="C50" s="39"/>
      <c r="D50" s="39" t="s">
        <v>53</v>
      </c>
      <c r="E50" s="40">
        <v>40199</v>
      </c>
      <c r="F50" s="40">
        <v>43855</v>
      </c>
      <c r="G50" s="39" t="s">
        <v>44</v>
      </c>
      <c r="H50" s="41">
        <v>1200.94</v>
      </c>
      <c r="I50" s="39" t="s">
        <v>54</v>
      </c>
      <c r="J50" s="39" t="s">
        <v>29</v>
      </c>
      <c r="K50" s="39"/>
      <c r="L50" s="35" t="str">
        <f t="shared" si="2"/>
        <v>enero</v>
      </c>
    </row>
    <row r="51" spans="1:12" ht="15" thickBot="1" x14ac:dyDescent="0.25">
      <c r="A51" s="37" t="s">
        <v>44</v>
      </c>
      <c r="B51" s="39"/>
      <c r="C51" s="39"/>
      <c r="D51" s="39" t="s">
        <v>53</v>
      </c>
      <c r="E51" s="40">
        <v>40199</v>
      </c>
      <c r="F51" s="40">
        <v>43856</v>
      </c>
      <c r="G51" s="39" t="s">
        <v>44</v>
      </c>
      <c r="H51" s="41">
        <v>162.35</v>
      </c>
      <c r="I51" s="39" t="s">
        <v>54</v>
      </c>
      <c r="J51" s="39" t="s">
        <v>38</v>
      </c>
      <c r="K51" s="39"/>
      <c r="L51" s="35" t="str">
        <f t="shared" si="2"/>
        <v>enero</v>
      </c>
    </row>
    <row r="52" spans="1:12" ht="15" thickBot="1" x14ac:dyDescent="0.25">
      <c r="A52" s="37" t="s">
        <v>44</v>
      </c>
      <c r="B52" s="39"/>
      <c r="C52" s="39"/>
      <c r="D52" s="39" t="s">
        <v>53</v>
      </c>
      <c r="E52" s="40">
        <v>40198</v>
      </c>
      <c r="F52" s="40">
        <v>43857</v>
      </c>
      <c r="G52" s="39" t="s">
        <v>44</v>
      </c>
      <c r="H52" s="41">
        <v>406.23</v>
      </c>
      <c r="I52" s="39" t="s">
        <v>54</v>
      </c>
      <c r="J52" s="39" t="s">
        <v>58</v>
      </c>
      <c r="K52" s="39"/>
      <c r="L52" s="35" t="str">
        <f t="shared" si="2"/>
        <v>enero</v>
      </c>
    </row>
    <row r="53" spans="1:12" ht="15" thickBot="1" x14ac:dyDescent="0.25">
      <c r="A53" s="37" t="s">
        <v>44</v>
      </c>
      <c r="B53" s="39"/>
      <c r="C53" s="39"/>
      <c r="D53" s="39" t="s">
        <v>53</v>
      </c>
      <c r="E53" s="40">
        <v>40198</v>
      </c>
      <c r="F53" s="40">
        <v>43858</v>
      </c>
      <c r="G53" s="39" t="s">
        <v>44</v>
      </c>
      <c r="H53" s="41">
        <v>145</v>
      </c>
      <c r="I53" s="39" t="s">
        <v>54</v>
      </c>
      <c r="J53" s="39" t="s">
        <v>43</v>
      </c>
      <c r="K53" s="39"/>
      <c r="L53" s="35" t="str">
        <f t="shared" si="2"/>
        <v>enero</v>
      </c>
    </row>
    <row r="54" spans="1:12" ht="15" thickBot="1" x14ac:dyDescent="0.25">
      <c r="A54" s="37" t="s">
        <v>44</v>
      </c>
      <c r="B54" s="39"/>
      <c r="C54" s="39"/>
      <c r="D54" s="39" t="s">
        <v>53</v>
      </c>
      <c r="E54" s="40">
        <v>40196</v>
      </c>
      <c r="F54" s="40">
        <v>43859</v>
      </c>
      <c r="G54" s="39" t="s">
        <v>44</v>
      </c>
      <c r="H54" s="41">
        <v>67.37</v>
      </c>
      <c r="I54" s="39" t="s">
        <v>54</v>
      </c>
      <c r="J54" s="39" t="s">
        <v>3</v>
      </c>
      <c r="K54" s="39"/>
      <c r="L54" s="35" t="str">
        <f t="shared" si="2"/>
        <v>enero</v>
      </c>
    </row>
    <row r="55" spans="1:12" ht="15" thickBot="1" x14ac:dyDescent="0.25">
      <c r="A55" s="37" t="s">
        <v>44</v>
      </c>
      <c r="B55" s="39"/>
      <c r="C55" s="39"/>
      <c r="D55" s="39" t="s">
        <v>53</v>
      </c>
      <c r="E55" s="40">
        <v>40194</v>
      </c>
      <c r="F55" s="40">
        <v>43860</v>
      </c>
      <c r="G55" s="39" t="s">
        <v>44</v>
      </c>
      <c r="H55" s="41">
        <v>12</v>
      </c>
      <c r="I55" s="39" t="s">
        <v>54</v>
      </c>
      <c r="J55" s="39" t="s">
        <v>3</v>
      </c>
      <c r="K55" s="39"/>
      <c r="L55" s="35" t="str">
        <f t="shared" si="2"/>
        <v>enero</v>
      </c>
    </row>
    <row r="56" spans="1:12" x14ac:dyDescent="0.2">
      <c r="B56" s="42"/>
      <c r="C56" s="42"/>
      <c r="D56" s="42" t="s">
        <v>44</v>
      </c>
      <c r="E56" s="42" t="s">
        <v>44</v>
      </c>
      <c r="F56" s="42" t="s">
        <v>44</v>
      </c>
      <c r="G56" s="42" t="s">
        <v>44</v>
      </c>
      <c r="H56" s="42" t="s">
        <v>44</v>
      </c>
      <c r="I56" s="42" t="s">
        <v>44</v>
      </c>
      <c r="J56" s="42" t="s">
        <v>44</v>
      </c>
      <c r="K56" s="42" t="s">
        <v>44</v>
      </c>
    </row>
  </sheetData>
  <dataValidations count="1">
    <dataValidation type="list" allowBlank="1" showInputMessage="1" showErrorMessage="1" sqref="JF65539:JF68034 TB65539:TB68034 ACX65539:ACX68034 AMT65539:AMT68034 AWP65539:AWP68034 BGL65539:BGL68034 BQH65539:BQH68034 CAD65539:CAD68034 CJZ65539:CJZ68034 CTV65539:CTV68034 DDR65539:DDR68034 DNN65539:DNN68034 DXJ65539:DXJ68034 EHF65539:EHF68034 ERB65539:ERB68034 FAX65539:FAX68034 FKT65539:FKT68034 FUP65539:FUP68034 GEL65539:GEL68034 GOH65539:GOH68034 GYD65539:GYD68034 HHZ65539:HHZ68034 HRV65539:HRV68034 IBR65539:IBR68034 ILN65539:ILN68034 IVJ65539:IVJ68034 JFF65539:JFF68034 JPB65539:JPB68034 JYX65539:JYX68034 KIT65539:KIT68034 KSP65539:KSP68034 LCL65539:LCL68034 LMH65539:LMH68034 LWD65539:LWD68034 MFZ65539:MFZ68034 MPV65539:MPV68034 MZR65539:MZR68034 NJN65539:NJN68034 NTJ65539:NTJ68034 ODF65539:ODF68034 ONB65539:ONB68034 OWX65539:OWX68034 PGT65539:PGT68034 PQP65539:PQP68034 QAL65539:QAL68034 QKH65539:QKH68034 QUD65539:QUD68034 RDZ65539:RDZ68034 RNV65539:RNV68034 RXR65539:RXR68034 SHN65539:SHN68034 SRJ65539:SRJ68034 TBF65539:TBF68034 TLB65539:TLB68034 TUX65539:TUX68034 UET65539:UET68034 UOP65539:UOP68034 UYL65539:UYL68034 VIH65539:VIH68034 VSD65539:VSD68034 WBZ65539:WBZ68034 WLV65539:WLV68034 WVR65539:WVR68034 JF131075:JF133570 TB131075:TB133570 ACX131075:ACX133570 AMT131075:AMT133570 AWP131075:AWP133570 BGL131075:BGL133570 BQH131075:BQH133570 CAD131075:CAD133570 CJZ131075:CJZ133570 CTV131075:CTV133570 DDR131075:DDR133570 DNN131075:DNN133570 DXJ131075:DXJ133570 EHF131075:EHF133570 ERB131075:ERB133570 FAX131075:FAX133570 FKT131075:FKT133570 FUP131075:FUP133570 GEL131075:GEL133570 GOH131075:GOH133570 GYD131075:GYD133570 HHZ131075:HHZ133570 HRV131075:HRV133570 IBR131075:IBR133570 ILN131075:ILN133570 IVJ131075:IVJ133570 JFF131075:JFF133570 JPB131075:JPB133570 JYX131075:JYX133570 KIT131075:KIT133570 KSP131075:KSP133570 LCL131075:LCL133570 LMH131075:LMH133570 LWD131075:LWD133570 MFZ131075:MFZ133570 MPV131075:MPV133570 MZR131075:MZR133570 NJN131075:NJN133570 NTJ131075:NTJ133570 ODF131075:ODF133570 ONB131075:ONB133570 OWX131075:OWX133570 PGT131075:PGT133570 PQP131075:PQP133570 QAL131075:QAL133570 QKH131075:QKH133570 QUD131075:QUD133570 RDZ131075:RDZ133570 RNV131075:RNV133570 RXR131075:RXR133570 SHN131075:SHN133570 SRJ131075:SRJ133570 TBF131075:TBF133570 TLB131075:TLB133570 TUX131075:TUX133570 UET131075:UET133570 UOP131075:UOP133570 UYL131075:UYL133570 VIH131075:VIH133570 VSD131075:VSD133570 WBZ131075:WBZ133570 WLV131075:WLV133570 WVR131075:WVR133570 JF196611:JF199106 TB196611:TB199106 ACX196611:ACX199106 AMT196611:AMT199106 AWP196611:AWP199106 BGL196611:BGL199106 BQH196611:BQH199106 CAD196611:CAD199106 CJZ196611:CJZ199106 CTV196611:CTV199106 DDR196611:DDR199106 DNN196611:DNN199106 DXJ196611:DXJ199106 EHF196611:EHF199106 ERB196611:ERB199106 FAX196611:FAX199106 FKT196611:FKT199106 FUP196611:FUP199106 GEL196611:GEL199106 GOH196611:GOH199106 GYD196611:GYD199106 HHZ196611:HHZ199106 HRV196611:HRV199106 IBR196611:IBR199106 ILN196611:ILN199106 IVJ196611:IVJ199106 JFF196611:JFF199106 JPB196611:JPB199106 JYX196611:JYX199106 KIT196611:KIT199106 KSP196611:KSP199106 LCL196611:LCL199106 LMH196611:LMH199106 LWD196611:LWD199106 MFZ196611:MFZ199106 MPV196611:MPV199106 MZR196611:MZR199106 NJN196611:NJN199106 NTJ196611:NTJ199106 ODF196611:ODF199106 ONB196611:ONB199106 OWX196611:OWX199106 PGT196611:PGT199106 PQP196611:PQP199106 QAL196611:QAL199106 QKH196611:QKH199106 QUD196611:QUD199106 RDZ196611:RDZ199106 RNV196611:RNV199106 RXR196611:RXR199106 SHN196611:SHN199106 SRJ196611:SRJ199106 TBF196611:TBF199106 TLB196611:TLB199106 TUX196611:TUX199106 UET196611:UET199106 UOP196611:UOP199106 UYL196611:UYL199106 VIH196611:VIH199106 VSD196611:VSD199106 WBZ196611:WBZ199106 WLV196611:WLV199106 WVR196611:WVR199106 JF262147:JF264642 TB262147:TB264642 ACX262147:ACX264642 AMT262147:AMT264642 AWP262147:AWP264642 BGL262147:BGL264642 BQH262147:BQH264642 CAD262147:CAD264642 CJZ262147:CJZ264642 CTV262147:CTV264642 DDR262147:DDR264642 DNN262147:DNN264642 DXJ262147:DXJ264642 EHF262147:EHF264642 ERB262147:ERB264642 FAX262147:FAX264642 FKT262147:FKT264642 FUP262147:FUP264642 GEL262147:GEL264642 GOH262147:GOH264642 GYD262147:GYD264642 HHZ262147:HHZ264642 HRV262147:HRV264642 IBR262147:IBR264642 ILN262147:ILN264642 IVJ262147:IVJ264642 JFF262147:JFF264642 JPB262147:JPB264642 JYX262147:JYX264642 KIT262147:KIT264642 KSP262147:KSP264642 LCL262147:LCL264642 LMH262147:LMH264642 LWD262147:LWD264642 MFZ262147:MFZ264642 MPV262147:MPV264642 MZR262147:MZR264642 NJN262147:NJN264642 NTJ262147:NTJ264642 ODF262147:ODF264642 ONB262147:ONB264642 OWX262147:OWX264642 PGT262147:PGT264642 PQP262147:PQP264642 QAL262147:QAL264642 QKH262147:QKH264642 QUD262147:QUD264642 RDZ262147:RDZ264642 RNV262147:RNV264642 RXR262147:RXR264642 SHN262147:SHN264642 SRJ262147:SRJ264642 TBF262147:TBF264642 TLB262147:TLB264642 TUX262147:TUX264642 UET262147:UET264642 UOP262147:UOP264642 UYL262147:UYL264642 VIH262147:VIH264642 VSD262147:VSD264642 WBZ262147:WBZ264642 WLV262147:WLV264642 WVR262147:WVR264642 JF327683:JF330178 TB327683:TB330178 ACX327683:ACX330178 AMT327683:AMT330178 AWP327683:AWP330178 BGL327683:BGL330178 BQH327683:BQH330178 CAD327683:CAD330178 CJZ327683:CJZ330178 CTV327683:CTV330178 DDR327683:DDR330178 DNN327683:DNN330178 DXJ327683:DXJ330178 EHF327683:EHF330178 ERB327683:ERB330178 FAX327683:FAX330178 FKT327683:FKT330178 FUP327683:FUP330178 GEL327683:GEL330178 GOH327683:GOH330178 GYD327683:GYD330178 HHZ327683:HHZ330178 HRV327683:HRV330178 IBR327683:IBR330178 ILN327683:ILN330178 IVJ327683:IVJ330178 JFF327683:JFF330178 JPB327683:JPB330178 JYX327683:JYX330178 KIT327683:KIT330178 KSP327683:KSP330178 LCL327683:LCL330178 LMH327683:LMH330178 LWD327683:LWD330178 MFZ327683:MFZ330178 MPV327683:MPV330178 MZR327683:MZR330178 NJN327683:NJN330178 NTJ327683:NTJ330178 ODF327683:ODF330178 ONB327683:ONB330178 OWX327683:OWX330178 PGT327683:PGT330178 PQP327683:PQP330178 QAL327683:QAL330178 QKH327683:QKH330178 QUD327683:QUD330178 RDZ327683:RDZ330178 RNV327683:RNV330178 RXR327683:RXR330178 SHN327683:SHN330178 SRJ327683:SRJ330178 TBF327683:TBF330178 TLB327683:TLB330178 TUX327683:TUX330178 UET327683:UET330178 UOP327683:UOP330178 UYL327683:UYL330178 VIH327683:VIH330178 VSD327683:VSD330178 WBZ327683:WBZ330178 WLV327683:WLV330178 WVR327683:WVR330178 JF393219:JF395714 TB393219:TB395714 ACX393219:ACX395714 AMT393219:AMT395714 AWP393219:AWP395714 BGL393219:BGL395714 BQH393219:BQH395714 CAD393219:CAD395714 CJZ393219:CJZ395714 CTV393219:CTV395714 DDR393219:DDR395714 DNN393219:DNN395714 DXJ393219:DXJ395714 EHF393219:EHF395714 ERB393219:ERB395714 FAX393219:FAX395714 FKT393219:FKT395714 FUP393219:FUP395714 GEL393219:GEL395714 GOH393219:GOH395714 GYD393219:GYD395714 HHZ393219:HHZ395714 HRV393219:HRV395714 IBR393219:IBR395714 ILN393219:ILN395714 IVJ393219:IVJ395714 JFF393219:JFF395714 JPB393219:JPB395714 JYX393219:JYX395714 KIT393219:KIT395714 KSP393219:KSP395714 LCL393219:LCL395714 LMH393219:LMH395714 LWD393219:LWD395714 MFZ393219:MFZ395714 MPV393219:MPV395714 MZR393219:MZR395714 NJN393219:NJN395714 NTJ393219:NTJ395714 ODF393219:ODF395714 ONB393219:ONB395714 OWX393219:OWX395714 PGT393219:PGT395714 PQP393219:PQP395714 QAL393219:QAL395714 QKH393219:QKH395714 QUD393219:QUD395714 RDZ393219:RDZ395714 RNV393219:RNV395714 RXR393219:RXR395714 SHN393219:SHN395714 SRJ393219:SRJ395714 TBF393219:TBF395714 TLB393219:TLB395714 TUX393219:TUX395714 UET393219:UET395714 UOP393219:UOP395714 UYL393219:UYL395714 VIH393219:VIH395714 VSD393219:VSD395714 WBZ393219:WBZ395714 WLV393219:WLV395714 WVR393219:WVR395714 JF458755:JF461250 TB458755:TB461250 ACX458755:ACX461250 AMT458755:AMT461250 AWP458755:AWP461250 BGL458755:BGL461250 BQH458755:BQH461250 CAD458755:CAD461250 CJZ458755:CJZ461250 CTV458755:CTV461250 DDR458755:DDR461250 DNN458755:DNN461250 DXJ458755:DXJ461250 EHF458755:EHF461250 ERB458755:ERB461250 FAX458755:FAX461250 FKT458755:FKT461250 FUP458755:FUP461250 GEL458755:GEL461250 GOH458755:GOH461250 GYD458755:GYD461250 HHZ458755:HHZ461250 HRV458755:HRV461250 IBR458755:IBR461250 ILN458755:ILN461250 IVJ458755:IVJ461250 JFF458755:JFF461250 JPB458755:JPB461250 JYX458755:JYX461250 KIT458755:KIT461250 KSP458755:KSP461250 LCL458755:LCL461250 LMH458755:LMH461250 LWD458755:LWD461250 MFZ458755:MFZ461250 MPV458755:MPV461250 MZR458755:MZR461250 NJN458755:NJN461250 NTJ458755:NTJ461250 ODF458755:ODF461250 ONB458755:ONB461250 OWX458755:OWX461250 PGT458755:PGT461250 PQP458755:PQP461250 QAL458755:QAL461250 QKH458755:QKH461250 QUD458755:QUD461250 RDZ458755:RDZ461250 RNV458755:RNV461250 RXR458755:RXR461250 SHN458755:SHN461250 SRJ458755:SRJ461250 TBF458755:TBF461250 TLB458755:TLB461250 TUX458755:TUX461250 UET458755:UET461250 UOP458755:UOP461250 UYL458755:UYL461250 VIH458755:VIH461250 VSD458755:VSD461250 WBZ458755:WBZ461250 WLV458755:WLV461250 WVR458755:WVR461250 JF524291:JF526786 TB524291:TB526786 ACX524291:ACX526786 AMT524291:AMT526786 AWP524291:AWP526786 BGL524291:BGL526786 BQH524291:BQH526786 CAD524291:CAD526786 CJZ524291:CJZ526786 CTV524291:CTV526786 DDR524291:DDR526786 DNN524291:DNN526786 DXJ524291:DXJ526786 EHF524291:EHF526786 ERB524291:ERB526786 FAX524291:FAX526786 FKT524291:FKT526786 FUP524291:FUP526786 GEL524291:GEL526786 GOH524291:GOH526786 GYD524291:GYD526786 HHZ524291:HHZ526786 HRV524291:HRV526786 IBR524291:IBR526786 ILN524291:ILN526786 IVJ524291:IVJ526786 JFF524291:JFF526786 JPB524291:JPB526786 JYX524291:JYX526786 KIT524291:KIT526786 KSP524291:KSP526786 LCL524291:LCL526786 LMH524291:LMH526786 LWD524291:LWD526786 MFZ524291:MFZ526786 MPV524291:MPV526786 MZR524291:MZR526786 NJN524291:NJN526786 NTJ524291:NTJ526786 ODF524291:ODF526786 ONB524291:ONB526786 OWX524291:OWX526786 PGT524291:PGT526786 PQP524291:PQP526786 QAL524291:QAL526786 QKH524291:QKH526786 QUD524291:QUD526786 RDZ524291:RDZ526786 RNV524291:RNV526786 RXR524291:RXR526786 SHN524291:SHN526786 SRJ524291:SRJ526786 TBF524291:TBF526786 TLB524291:TLB526786 TUX524291:TUX526786 UET524291:UET526786 UOP524291:UOP526786 UYL524291:UYL526786 VIH524291:VIH526786 VSD524291:VSD526786 WBZ524291:WBZ526786 WLV524291:WLV526786 WVR524291:WVR526786 JF589827:JF592322 TB589827:TB592322 ACX589827:ACX592322 AMT589827:AMT592322 AWP589827:AWP592322 BGL589827:BGL592322 BQH589827:BQH592322 CAD589827:CAD592322 CJZ589827:CJZ592322 CTV589827:CTV592322 DDR589827:DDR592322 DNN589827:DNN592322 DXJ589827:DXJ592322 EHF589827:EHF592322 ERB589827:ERB592322 FAX589827:FAX592322 FKT589827:FKT592322 FUP589827:FUP592322 GEL589827:GEL592322 GOH589827:GOH592322 GYD589827:GYD592322 HHZ589827:HHZ592322 HRV589827:HRV592322 IBR589827:IBR592322 ILN589827:ILN592322 IVJ589827:IVJ592322 JFF589827:JFF592322 JPB589827:JPB592322 JYX589827:JYX592322 KIT589827:KIT592322 KSP589827:KSP592322 LCL589827:LCL592322 LMH589827:LMH592322 LWD589827:LWD592322 MFZ589827:MFZ592322 MPV589827:MPV592322 MZR589827:MZR592322 NJN589827:NJN592322 NTJ589827:NTJ592322 ODF589827:ODF592322 ONB589827:ONB592322 OWX589827:OWX592322 PGT589827:PGT592322 PQP589827:PQP592322 QAL589827:QAL592322 QKH589827:QKH592322 QUD589827:QUD592322 RDZ589827:RDZ592322 RNV589827:RNV592322 RXR589827:RXR592322 SHN589827:SHN592322 SRJ589827:SRJ592322 TBF589827:TBF592322 TLB589827:TLB592322 TUX589827:TUX592322 UET589827:UET592322 UOP589827:UOP592322 UYL589827:UYL592322 VIH589827:VIH592322 VSD589827:VSD592322 WBZ589827:WBZ592322 WLV589827:WLV592322 WVR589827:WVR592322 JF655363:JF657858 TB655363:TB657858 ACX655363:ACX657858 AMT655363:AMT657858 AWP655363:AWP657858 BGL655363:BGL657858 BQH655363:BQH657858 CAD655363:CAD657858 CJZ655363:CJZ657858 CTV655363:CTV657858 DDR655363:DDR657858 DNN655363:DNN657858 DXJ655363:DXJ657858 EHF655363:EHF657858 ERB655363:ERB657858 FAX655363:FAX657858 FKT655363:FKT657858 FUP655363:FUP657858 GEL655363:GEL657858 GOH655363:GOH657858 GYD655363:GYD657858 HHZ655363:HHZ657858 HRV655363:HRV657858 IBR655363:IBR657858 ILN655363:ILN657858 IVJ655363:IVJ657858 JFF655363:JFF657858 JPB655363:JPB657858 JYX655363:JYX657858 KIT655363:KIT657858 KSP655363:KSP657858 LCL655363:LCL657858 LMH655363:LMH657858 LWD655363:LWD657858 MFZ655363:MFZ657858 MPV655363:MPV657858 MZR655363:MZR657858 NJN655363:NJN657858 NTJ655363:NTJ657858 ODF655363:ODF657858 ONB655363:ONB657858 OWX655363:OWX657858 PGT655363:PGT657858 PQP655363:PQP657858 QAL655363:QAL657858 QKH655363:QKH657858 QUD655363:QUD657858 RDZ655363:RDZ657858 RNV655363:RNV657858 RXR655363:RXR657858 SHN655363:SHN657858 SRJ655363:SRJ657858 TBF655363:TBF657858 TLB655363:TLB657858 TUX655363:TUX657858 UET655363:UET657858 UOP655363:UOP657858 UYL655363:UYL657858 VIH655363:VIH657858 VSD655363:VSD657858 WBZ655363:WBZ657858 WLV655363:WLV657858 WVR655363:WVR657858 JF720899:JF723394 TB720899:TB723394 ACX720899:ACX723394 AMT720899:AMT723394 AWP720899:AWP723394 BGL720899:BGL723394 BQH720899:BQH723394 CAD720899:CAD723394 CJZ720899:CJZ723394 CTV720899:CTV723394 DDR720899:DDR723394 DNN720899:DNN723394 DXJ720899:DXJ723394 EHF720899:EHF723394 ERB720899:ERB723394 FAX720899:FAX723394 FKT720899:FKT723394 FUP720899:FUP723394 GEL720899:GEL723394 GOH720899:GOH723394 GYD720899:GYD723394 HHZ720899:HHZ723394 HRV720899:HRV723394 IBR720899:IBR723394 ILN720899:ILN723394 IVJ720899:IVJ723394 JFF720899:JFF723394 JPB720899:JPB723394 JYX720899:JYX723394 KIT720899:KIT723394 KSP720899:KSP723394 LCL720899:LCL723394 LMH720899:LMH723394 LWD720899:LWD723394 MFZ720899:MFZ723394 MPV720899:MPV723394 MZR720899:MZR723394 NJN720899:NJN723394 NTJ720899:NTJ723394 ODF720899:ODF723394 ONB720899:ONB723394 OWX720899:OWX723394 PGT720899:PGT723394 PQP720899:PQP723394 QAL720899:QAL723394 QKH720899:QKH723394 QUD720899:QUD723394 RDZ720899:RDZ723394 RNV720899:RNV723394 RXR720899:RXR723394 SHN720899:SHN723394 SRJ720899:SRJ723394 TBF720899:TBF723394 TLB720899:TLB723394 TUX720899:TUX723394 UET720899:UET723394 UOP720899:UOP723394 UYL720899:UYL723394 VIH720899:VIH723394 VSD720899:VSD723394 WBZ720899:WBZ723394 WLV720899:WLV723394 WVR720899:WVR723394 JF786435:JF788930 TB786435:TB788930 ACX786435:ACX788930 AMT786435:AMT788930 AWP786435:AWP788930 BGL786435:BGL788930 BQH786435:BQH788930 CAD786435:CAD788930 CJZ786435:CJZ788930 CTV786435:CTV788930 DDR786435:DDR788930 DNN786435:DNN788930 DXJ786435:DXJ788930 EHF786435:EHF788930 ERB786435:ERB788930 FAX786435:FAX788930 FKT786435:FKT788930 FUP786435:FUP788930 GEL786435:GEL788930 GOH786435:GOH788930 GYD786435:GYD788930 HHZ786435:HHZ788930 HRV786435:HRV788930 IBR786435:IBR788930 ILN786435:ILN788930 IVJ786435:IVJ788930 JFF786435:JFF788930 JPB786435:JPB788930 JYX786435:JYX788930 KIT786435:KIT788930 KSP786435:KSP788930 LCL786435:LCL788930 LMH786435:LMH788930 LWD786435:LWD788930 MFZ786435:MFZ788930 MPV786435:MPV788930 MZR786435:MZR788930 NJN786435:NJN788930 NTJ786435:NTJ788930 ODF786435:ODF788930 ONB786435:ONB788930 OWX786435:OWX788930 PGT786435:PGT788930 PQP786435:PQP788930 QAL786435:QAL788930 QKH786435:QKH788930 QUD786435:QUD788930 RDZ786435:RDZ788930 RNV786435:RNV788930 RXR786435:RXR788930 SHN786435:SHN788930 SRJ786435:SRJ788930 TBF786435:TBF788930 TLB786435:TLB788930 TUX786435:TUX788930 UET786435:UET788930 UOP786435:UOP788930 UYL786435:UYL788930 VIH786435:VIH788930 VSD786435:VSD788930 WBZ786435:WBZ788930 WLV786435:WLV788930 WVR786435:WVR788930 JF851971:JF854466 TB851971:TB854466 ACX851971:ACX854466 AMT851971:AMT854466 AWP851971:AWP854466 BGL851971:BGL854466 BQH851971:BQH854466 CAD851971:CAD854466 CJZ851971:CJZ854466 CTV851971:CTV854466 DDR851971:DDR854466 DNN851971:DNN854466 DXJ851971:DXJ854466 EHF851971:EHF854466 ERB851971:ERB854466 FAX851971:FAX854466 FKT851971:FKT854466 FUP851971:FUP854466 GEL851971:GEL854466 GOH851971:GOH854466 GYD851971:GYD854466 HHZ851971:HHZ854466 HRV851971:HRV854466 IBR851971:IBR854466 ILN851971:ILN854466 IVJ851971:IVJ854466 JFF851971:JFF854466 JPB851971:JPB854466 JYX851971:JYX854466 KIT851971:KIT854466 KSP851971:KSP854466 LCL851971:LCL854466 LMH851971:LMH854466 LWD851971:LWD854466 MFZ851971:MFZ854466 MPV851971:MPV854466 MZR851971:MZR854466 NJN851971:NJN854466 NTJ851971:NTJ854466 ODF851971:ODF854466 ONB851971:ONB854466 OWX851971:OWX854466 PGT851971:PGT854466 PQP851971:PQP854466 QAL851971:QAL854466 QKH851971:QKH854466 QUD851971:QUD854466 RDZ851971:RDZ854466 RNV851971:RNV854466 RXR851971:RXR854466 SHN851971:SHN854466 SRJ851971:SRJ854466 TBF851971:TBF854466 TLB851971:TLB854466 TUX851971:TUX854466 UET851971:UET854466 UOP851971:UOP854466 UYL851971:UYL854466 VIH851971:VIH854466 VSD851971:VSD854466 WBZ851971:WBZ854466 WLV851971:WLV854466 WVR851971:WVR854466 JF917507:JF920002 TB917507:TB920002 ACX917507:ACX920002 AMT917507:AMT920002 AWP917507:AWP920002 BGL917507:BGL920002 BQH917507:BQH920002 CAD917507:CAD920002 CJZ917507:CJZ920002 CTV917507:CTV920002 DDR917507:DDR920002 DNN917507:DNN920002 DXJ917507:DXJ920002 EHF917507:EHF920002 ERB917507:ERB920002 FAX917507:FAX920002 FKT917507:FKT920002 FUP917507:FUP920002 GEL917507:GEL920002 GOH917507:GOH920002 GYD917507:GYD920002 HHZ917507:HHZ920002 HRV917507:HRV920002 IBR917507:IBR920002 ILN917507:ILN920002 IVJ917507:IVJ920002 JFF917507:JFF920002 JPB917507:JPB920002 JYX917507:JYX920002 KIT917507:KIT920002 KSP917507:KSP920002 LCL917507:LCL920002 LMH917507:LMH920002 LWD917507:LWD920002 MFZ917507:MFZ920002 MPV917507:MPV920002 MZR917507:MZR920002 NJN917507:NJN920002 NTJ917507:NTJ920002 ODF917507:ODF920002 ONB917507:ONB920002 OWX917507:OWX920002 PGT917507:PGT920002 PQP917507:PQP920002 QAL917507:QAL920002 QKH917507:QKH920002 QUD917507:QUD920002 RDZ917507:RDZ920002 RNV917507:RNV920002 RXR917507:RXR920002 SHN917507:SHN920002 SRJ917507:SRJ920002 TBF917507:TBF920002 TLB917507:TLB920002 TUX917507:TUX920002 UET917507:UET920002 UOP917507:UOP920002 UYL917507:UYL920002 VIH917507:VIH920002 VSD917507:VSD920002 WBZ917507:WBZ920002 WLV917507:WLV920002 WVR917507:WVR920002 JF983043:JF985538 TB983043:TB985538 ACX983043:ACX985538 AMT983043:AMT985538 AWP983043:AWP985538 BGL983043:BGL985538 BQH983043:BQH985538 CAD983043:CAD985538 CJZ983043:CJZ985538 CTV983043:CTV985538 DDR983043:DDR985538 DNN983043:DNN985538 DXJ983043:DXJ985538 EHF983043:EHF985538 ERB983043:ERB985538 FAX983043:FAX985538 FKT983043:FKT985538 FUP983043:FUP985538 GEL983043:GEL985538 GOH983043:GOH985538 GYD983043:GYD985538 HHZ983043:HHZ985538 HRV983043:HRV985538 IBR983043:IBR985538 ILN983043:ILN985538 IVJ983043:IVJ985538 JFF983043:JFF985538 JPB983043:JPB985538 JYX983043:JYX985538 KIT983043:KIT985538 KSP983043:KSP985538 LCL983043:LCL985538 LMH983043:LMH985538 LWD983043:LWD985538 MFZ983043:MFZ985538 MPV983043:MPV985538 MZR983043:MZR985538 NJN983043:NJN985538 NTJ983043:NTJ985538 ODF983043:ODF985538 ONB983043:ONB985538 OWX983043:OWX985538 PGT983043:PGT985538 PQP983043:PQP985538 QAL983043:QAL985538 QKH983043:QKH985538 QUD983043:QUD985538 RDZ983043:RDZ985538 RNV983043:RNV985538 RXR983043:RXR985538 SHN983043:SHN985538 SRJ983043:SRJ985538 TBF983043:TBF985538 TLB983043:TLB985538 TUX983043:TUX985538 UET983043:UET985538 UOP983043:UOP985538 UYL983043:UYL985538 VIH983043:VIH985538 VSD983043:VSD985538 WBZ983043:WBZ985538 WLV983043:WLV985538 WVR983043:WVR985538 JF5:JF2498 TB5:TB2498 ACX5:ACX2498 AMT5:AMT2498 AWP5:AWP2498 BGL5:BGL2498 BQH5:BQH2498 CAD5:CAD2498 CJZ5:CJZ2498 CTV5:CTV2498 DDR5:DDR2498 DNN5:DNN2498 DXJ5:DXJ2498 EHF5:EHF2498 ERB5:ERB2498 FAX5:FAX2498 FKT5:FKT2498 FUP5:FUP2498 GEL5:GEL2498 GOH5:GOH2498 GYD5:GYD2498 HHZ5:HHZ2498 HRV5:HRV2498 IBR5:IBR2498 ILN5:ILN2498 IVJ5:IVJ2498 JFF5:JFF2498 JPB5:JPB2498 JYX5:JYX2498 KIT5:KIT2498 KSP5:KSP2498 LCL5:LCL2498 LMH5:LMH2498 LWD5:LWD2498 MFZ5:MFZ2498 MPV5:MPV2498 MZR5:MZR2498 NJN5:NJN2498 NTJ5:NTJ2498 ODF5:ODF2498 ONB5:ONB2498 OWX5:OWX2498 PGT5:PGT2498 PQP5:PQP2498 QAL5:QAL2498 QKH5:QKH2498 QUD5:QUD2498 RDZ5:RDZ2498 RNV5:RNV2498 RXR5:RXR2498 SHN5:SHN2498 SRJ5:SRJ2498 TBF5:TBF2498 TLB5:TLB2498 TUX5:TUX2498 UET5:UET2498 UOP5:UOP2498 UYL5:UYL2498 VIH5:VIH2498 VSD5:VSD2498 WBZ5:WBZ2498 WLV5:WLV2498 WVR5:WVR2498" xr:uid="{62751E49-AD2E-4573-ADC5-096F873D0B0A}">
      <formula1>"Personal,Profesional"</formula1>
    </dataValidation>
  </dataValidations>
  <pageMargins left="0.75" right="0.75" top="1" bottom="1" header="0.5" footer="0.5"/>
  <pageSetup orientation="portrait" horizontalDpi="300" verticalDpi="3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717BA-89FE-499F-99E3-4E696D7A6924}">
  <dimension ref="A2:Z56"/>
  <sheetViews>
    <sheetView showGridLines="0" zoomScale="75" workbookViewId="0">
      <selection activeCell="O12" sqref="O12"/>
    </sheetView>
  </sheetViews>
  <sheetFormatPr baseColWidth="10" defaultColWidth="7.7109375" defaultRowHeight="14.25" outlineLevelCol="1" x14ac:dyDescent="0.2"/>
  <cols>
    <col min="1" max="1" width="1.140625" style="35" customWidth="1"/>
    <col min="2" max="2" width="30" style="35" customWidth="1"/>
    <col min="3" max="3" width="11.85546875" style="35" customWidth="1"/>
    <col min="4" max="4" width="12.5703125" style="35" customWidth="1"/>
    <col min="5" max="5" width="15.7109375" style="35" customWidth="1"/>
    <col min="6" max="6" width="14.7109375" style="35" customWidth="1"/>
    <col min="7" max="7" width="12.28515625" style="35" bestFit="1" customWidth="1"/>
    <col min="8" max="8" width="9.85546875" style="35" bestFit="1" customWidth="1"/>
    <col min="9" max="9" width="20.28515625" style="35" customWidth="1"/>
    <col min="10" max="10" width="42.85546875" style="35" customWidth="1"/>
    <col min="11" max="11" width="28.7109375" style="35" customWidth="1"/>
    <col min="12" max="13" width="7.7109375" style="35"/>
    <col min="14" max="14" width="8.140625" style="35" customWidth="1" outlineLevel="1"/>
    <col min="15" max="17" width="9.7109375" style="35" customWidth="1" outlineLevel="1"/>
    <col min="18" max="21" width="7.5703125" style="35" customWidth="1" outlineLevel="1"/>
    <col min="22" max="22" width="8" style="35" customWidth="1" outlineLevel="1"/>
    <col min="23" max="23" width="11.7109375" style="35" customWidth="1" outlineLevel="1"/>
    <col min="24" max="24" width="8.7109375" style="35" customWidth="1" outlineLevel="1"/>
    <col min="25" max="25" width="11" style="35" customWidth="1" outlineLevel="1"/>
    <col min="26" max="26" width="10.5703125" style="35" customWidth="1" outlineLevel="1"/>
    <col min="27" max="249" width="7.7109375" style="35"/>
    <col min="250" max="250" width="1.140625" style="35" customWidth="1"/>
    <col min="251" max="251" width="24.7109375" style="35" customWidth="1"/>
    <col min="252" max="252" width="7.7109375" style="35" customWidth="1"/>
    <col min="253" max="253" width="6.42578125" style="35" customWidth="1"/>
    <col min="254" max="254" width="12.28515625" style="35" customWidth="1"/>
    <col min="255" max="255" width="9.5703125" style="35" customWidth="1"/>
    <col min="256" max="257" width="14.140625" style="35" customWidth="1"/>
    <col min="258" max="258" width="16.28515625" style="35" customWidth="1"/>
    <col min="259" max="259" width="8.28515625" style="35" customWidth="1"/>
    <col min="260" max="260" width="9.5703125" style="35" customWidth="1"/>
    <col min="261" max="261" width="9.85546875" style="35" customWidth="1"/>
    <col min="262" max="262" width="11.5703125" style="35" customWidth="1"/>
    <col min="263" max="263" width="12.28515625" style="35" customWidth="1"/>
    <col min="264" max="264" width="16.7109375" style="35" customWidth="1"/>
    <col min="265" max="265" width="17" style="35" customWidth="1"/>
    <col min="266" max="266" width="8.7109375" style="35" customWidth="1"/>
    <col min="267" max="505" width="7.7109375" style="35"/>
    <col min="506" max="506" width="1.140625" style="35" customWidth="1"/>
    <col min="507" max="507" width="24.7109375" style="35" customWidth="1"/>
    <col min="508" max="508" width="7.7109375" style="35" customWidth="1"/>
    <col min="509" max="509" width="6.42578125" style="35" customWidth="1"/>
    <col min="510" max="510" width="12.28515625" style="35" customWidth="1"/>
    <col min="511" max="511" width="9.5703125" style="35" customWidth="1"/>
    <col min="512" max="513" width="14.140625" style="35" customWidth="1"/>
    <col min="514" max="514" width="16.28515625" style="35" customWidth="1"/>
    <col min="515" max="515" width="8.28515625" style="35" customWidth="1"/>
    <col min="516" max="516" width="9.5703125" style="35" customWidth="1"/>
    <col min="517" max="517" width="9.85546875" style="35" customWidth="1"/>
    <col min="518" max="518" width="11.5703125" style="35" customWidth="1"/>
    <col min="519" max="519" width="12.28515625" style="35" customWidth="1"/>
    <col min="520" max="520" width="16.7109375" style="35" customWidth="1"/>
    <col min="521" max="521" width="17" style="35" customWidth="1"/>
    <col min="522" max="522" width="8.7109375" style="35" customWidth="1"/>
    <col min="523" max="761" width="7.7109375" style="35"/>
    <col min="762" max="762" width="1.140625" style="35" customWidth="1"/>
    <col min="763" max="763" width="24.7109375" style="35" customWidth="1"/>
    <col min="764" max="764" width="7.7109375" style="35" customWidth="1"/>
    <col min="765" max="765" width="6.42578125" style="35" customWidth="1"/>
    <col min="766" max="766" width="12.28515625" style="35" customWidth="1"/>
    <col min="767" max="767" width="9.5703125" style="35" customWidth="1"/>
    <col min="768" max="769" width="14.140625" style="35" customWidth="1"/>
    <col min="770" max="770" width="16.28515625" style="35" customWidth="1"/>
    <col min="771" max="771" width="8.28515625" style="35" customWidth="1"/>
    <col min="772" max="772" width="9.5703125" style="35" customWidth="1"/>
    <col min="773" max="773" width="9.85546875" style="35" customWidth="1"/>
    <col min="774" max="774" width="11.5703125" style="35" customWidth="1"/>
    <col min="775" max="775" width="12.28515625" style="35" customWidth="1"/>
    <col min="776" max="776" width="16.7109375" style="35" customWidth="1"/>
    <col min="777" max="777" width="17" style="35" customWidth="1"/>
    <col min="778" max="778" width="8.7109375" style="35" customWidth="1"/>
    <col min="779" max="1017" width="7.7109375" style="35"/>
    <col min="1018" max="1018" width="1.140625" style="35" customWidth="1"/>
    <col min="1019" max="1019" width="24.7109375" style="35" customWidth="1"/>
    <col min="1020" max="1020" width="7.7109375" style="35" customWidth="1"/>
    <col min="1021" max="1021" width="6.42578125" style="35" customWidth="1"/>
    <col min="1022" max="1022" width="12.28515625" style="35" customWidth="1"/>
    <col min="1023" max="1023" width="9.5703125" style="35" customWidth="1"/>
    <col min="1024" max="1025" width="14.140625" style="35" customWidth="1"/>
    <col min="1026" max="1026" width="16.28515625" style="35" customWidth="1"/>
    <col min="1027" max="1027" width="8.28515625" style="35" customWidth="1"/>
    <col min="1028" max="1028" width="9.5703125" style="35" customWidth="1"/>
    <col min="1029" max="1029" width="9.85546875" style="35" customWidth="1"/>
    <col min="1030" max="1030" width="11.5703125" style="35" customWidth="1"/>
    <col min="1031" max="1031" width="12.28515625" style="35" customWidth="1"/>
    <col min="1032" max="1032" width="16.7109375" style="35" customWidth="1"/>
    <col min="1033" max="1033" width="17" style="35" customWidth="1"/>
    <col min="1034" max="1034" width="8.7109375" style="35" customWidth="1"/>
    <col min="1035" max="1273" width="7.7109375" style="35"/>
    <col min="1274" max="1274" width="1.140625" style="35" customWidth="1"/>
    <col min="1275" max="1275" width="24.7109375" style="35" customWidth="1"/>
    <col min="1276" max="1276" width="7.7109375" style="35" customWidth="1"/>
    <col min="1277" max="1277" width="6.42578125" style="35" customWidth="1"/>
    <col min="1278" max="1278" width="12.28515625" style="35" customWidth="1"/>
    <col min="1279" max="1279" width="9.5703125" style="35" customWidth="1"/>
    <col min="1280" max="1281" width="14.140625" style="35" customWidth="1"/>
    <col min="1282" max="1282" width="16.28515625" style="35" customWidth="1"/>
    <col min="1283" max="1283" width="8.28515625" style="35" customWidth="1"/>
    <col min="1284" max="1284" width="9.5703125" style="35" customWidth="1"/>
    <col min="1285" max="1285" width="9.85546875" style="35" customWidth="1"/>
    <col min="1286" max="1286" width="11.5703125" style="35" customWidth="1"/>
    <col min="1287" max="1287" width="12.28515625" style="35" customWidth="1"/>
    <col min="1288" max="1288" width="16.7109375" style="35" customWidth="1"/>
    <col min="1289" max="1289" width="17" style="35" customWidth="1"/>
    <col min="1290" max="1290" width="8.7109375" style="35" customWidth="1"/>
    <col min="1291" max="1529" width="7.7109375" style="35"/>
    <col min="1530" max="1530" width="1.140625" style="35" customWidth="1"/>
    <col min="1531" max="1531" width="24.7109375" style="35" customWidth="1"/>
    <col min="1532" max="1532" width="7.7109375" style="35" customWidth="1"/>
    <col min="1533" max="1533" width="6.42578125" style="35" customWidth="1"/>
    <col min="1534" max="1534" width="12.28515625" style="35" customWidth="1"/>
    <col min="1535" max="1535" width="9.5703125" style="35" customWidth="1"/>
    <col min="1536" max="1537" width="14.140625" style="35" customWidth="1"/>
    <col min="1538" max="1538" width="16.28515625" style="35" customWidth="1"/>
    <col min="1539" max="1539" width="8.28515625" style="35" customWidth="1"/>
    <col min="1540" max="1540" width="9.5703125" style="35" customWidth="1"/>
    <col min="1541" max="1541" width="9.85546875" style="35" customWidth="1"/>
    <col min="1542" max="1542" width="11.5703125" style="35" customWidth="1"/>
    <col min="1543" max="1543" width="12.28515625" style="35" customWidth="1"/>
    <col min="1544" max="1544" width="16.7109375" style="35" customWidth="1"/>
    <col min="1545" max="1545" width="17" style="35" customWidth="1"/>
    <col min="1546" max="1546" width="8.7109375" style="35" customWidth="1"/>
    <col min="1547" max="1785" width="7.7109375" style="35"/>
    <col min="1786" max="1786" width="1.140625" style="35" customWidth="1"/>
    <col min="1787" max="1787" width="24.7109375" style="35" customWidth="1"/>
    <col min="1788" max="1788" width="7.7109375" style="35" customWidth="1"/>
    <col min="1789" max="1789" width="6.42578125" style="35" customWidth="1"/>
    <col min="1790" max="1790" width="12.28515625" style="35" customWidth="1"/>
    <col min="1791" max="1791" width="9.5703125" style="35" customWidth="1"/>
    <col min="1792" max="1793" width="14.140625" style="35" customWidth="1"/>
    <col min="1794" max="1794" width="16.28515625" style="35" customWidth="1"/>
    <col min="1795" max="1795" width="8.28515625" style="35" customWidth="1"/>
    <col min="1796" max="1796" width="9.5703125" style="35" customWidth="1"/>
    <col min="1797" max="1797" width="9.85546875" style="35" customWidth="1"/>
    <col min="1798" max="1798" width="11.5703125" style="35" customWidth="1"/>
    <col min="1799" max="1799" width="12.28515625" style="35" customWidth="1"/>
    <col min="1800" max="1800" width="16.7109375" style="35" customWidth="1"/>
    <col min="1801" max="1801" width="17" style="35" customWidth="1"/>
    <col min="1802" max="1802" width="8.7109375" style="35" customWidth="1"/>
    <col min="1803" max="2041" width="7.7109375" style="35"/>
    <col min="2042" max="2042" width="1.140625" style="35" customWidth="1"/>
    <col min="2043" max="2043" width="24.7109375" style="35" customWidth="1"/>
    <col min="2044" max="2044" width="7.7109375" style="35" customWidth="1"/>
    <col min="2045" max="2045" width="6.42578125" style="35" customWidth="1"/>
    <col min="2046" max="2046" width="12.28515625" style="35" customWidth="1"/>
    <col min="2047" max="2047" width="9.5703125" style="35" customWidth="1"/>
    <col min="2048" max="2049" width="14.140625" style="35" customWidth="1"/>
    <col min="2050" max="2050" width="16.28515625" style="35" customWidth="1"/>
    <col min="2051" max="2051" width="8.28515625" style="35" customWidth="1"/>
    <col min="2052" max="2052" width="9.5703125" style="35" customWidth="1"/>
    <col min="2053" max="2053" width="9.85546875" style="35" customWidth="1"/>
    <col min="2054" max="2054" width="11.5703125" style="35" customWidth="1"/>
    <col min="2055" max="2055" width="12.28515625" style="35" customWidth="1"/>
    <col min="2056" max="2056" width="16.7109375" style="35" customWidth="1"/>
    <col min="2057" max="2057" width="17" style="35" customWidth="1"/>
    <col min="2058" max="2058" width="8.7109375" style="35" customWidth="1"/>
    <col min="2059" max="2297" width="7.7109375" style="35"/>
    <col min="2298" max="2298" width="1.140625" style="35" customWidth="1"/>
    <col min="2299" max="2299" width="24.7109375" style="35" customWidth="1"/>
    <col min="2300" max="2300" width="7.7109375" style="35" customWidth="1"/>
    <col min="2301" max="2301" width="6.42578125" style="35" customWidth="1"/>
    <col min="2302" max="2302" width="12.28515625" style="35" customWidth="1"/>
    <col min="2303" max="2303" width="9.5703125" style="35" customWidth="1"/>
    <col min="2304" max="2305" width="14.140625" style="35" customWidth="1"/>
    <col min="2306" max="2306" width="16.28515625" style="35" customWidth="1"/>
    <col min="2307" max="2307" width="8.28515625" style="35" customWidth="1"/>
    <col min="2308" max="2308" width="9.5703125" style="35" customWidth="1"/>
    <col min="2309" max="2309" width="9.85546875" style="35" customWidth="1"/>
    <col min="2310" max="2310" width="11.5703125" style="35" customWidth="1"/>
    <col min="2311" max="2311" width="12.28515625" style="35" customWidth="1"/>
    <col min="2312" max="2312" width="16.7109375" style="35" customWidth="1"/>
    <col min="2313" max="2313" width="17" style="35" customWidth="1"/>
    <col min="2314" max="2314" width="8.7109375" style="35" customWidth="1"/>
    <col min="2315" max="2553" width="7.7109375" style="35"/>
    <col min="2554" max="2554" width="1.140625" style="35" customWidth="1"/>
    <col min="2555" max="2555" width="24.7109375" style="35" customWidth="1"/>
    <col min="2556" max="2556" width="7.7109375" style="35" customWidth="1"/>
    <col min="2557" max="2557" width="6.42578125" style="35" customWidth="1"/>
    <col min="2558" max="2558" width="12.28515625" style="35" customWidth="1"/>
    <col min="2559" max="2559" width="9.5703125" style="35" customWidth="1"/>
    <col min="2560" max="2561" width="14.140625" style="35" customWidth="1"/>
    <col min="2562" max="2562" width="16.28515625" style="35" customWidth="1"/>
    <col min="2563" max="2563" width="8.28515625" style="35" customWidth="1"/>
    <col min="2564" max="2564" width="9.5703125" style="35" customWidth="1"/>
    <col min="2565" max="2565" width="9.85546875" style="35" customWidth="1"/>
    <col min="2566" max="2566" width="11.5703125" style="35" customWidth="1"/>
    <col min="2567" max="2567" width="12.28515625" style="35" customWidth="1"/>
    <col min="2568" max="2568" width="16.7109375" style="35" customWidth="1"/>
    <col min="2569" max="2569" width="17" style="35" customWidth="1"/>
    <col min="2570" max="2570" width="8.7109375" style="35" customWidth="1"/>
    <col min="2571" max="2809" width="7.7109375" style="35"/>
    <col min="2810" max="2810" width="1.140625" style="35" customWidth="1"/>
    <col min="2811" max="2811" width="24.7109375" style="35" customWidth="1"/>
    <col min="2812" max="2812" width="7.7109375" style="35" customWidth="1"/>
    <col min="2813" max="2813" width="6.42578125" style="35" customWidth="1"/>
    <col min="2814" max="2814" width="12.28515625" style="35" customWidth="1"/>
    <col min="2815" max="2815" width="9.5703125" style="35" customWidth="1"/>
    <col min="2816" max="2817" width="14.140625" style="35" customWidth="1"/>
    <col min="2818" max="2818" width="16.28515625" style="35" customWidth="1"/>
    <col min="2819" max="2819" width="8.28515625" style="35" customWidth="1"/>
    <col min="2820" max="2820" width="9.5703125" style="35" customWidth="1"/>
    <col min="2821" max="2821" width="9.85546875" style="35" customWidth="1"/>
    <col min="2822" max="2822" width="11.5703125" style="35" customWidth="1"/>
    <col min="2823" max="2823" width="12.28515625" style="35" customWidth="1"/>
    <col min="2824" max="2824" width="16.7109375" style="35" customWidth="1"/>
    <col min="2825" max="2825" width="17" style="35" customWidth="1"/>
    <col min="2826" max="2826" width="8.7109375" style="35" customWidth="1"/>
    <col min="2827" max="3065" width="7.7109375" style="35"/>
    <col min="3066" max="3066" width="1.140625" style="35" customWidth="1"/>
    <col min="3067" max="3067" width="24.7109375" style="35" customWidth="1"/>
    <col min="3068" max="3068" width="7.7109375" style="35" customWidth="1"/>
    <col min="3069" max="3069" width="6.42578125" style="35" customWidth="1"/>
    <col min="3070" max="3070" width="12.28515625" style="35" customWidth="1"/>
    <col min="3071" max="3071" width="9.5703125" style="35" customWidth="1"/>
    <col min="3072" max="3073" width="14.140625" style="35" customWidth="1"/>
    <col min="3074" max="3074" width="16.28515625" style="35" customWidth="1"/>
    <col min="3075" max="3075" width="8.28515625" style="35" customWidth="1"/>
    <col min="3076" max="3076" width="9.5703125" style="35" customWidth="1"/>
    <col min="3077" max="3077" width="9.85546875" style="35" customWidth="1"/>
    <col min="3078" max="3078" width="11.5703125" style="35" customWidth="1"/>
    <col min="3079" max="3079" width="12.28515625" style="35" customWidth="1"/>
    <col min="3080" max="3080" width="16.7109375" style="35" customWidth="1"/>
    <col min="3081" max="3081" width="17" style="35" customWidth="1"/>
    <col min="3082" max="3082" width="8.7109375" style="35" customWidth="1"/>
    <col min="3083" max="3321" width="7.7109375" style="35"/>
    <col min="3322" max="3322" width="1.140625" style="35" customWidth="1"/>
    <col min="3323" max="3323" width="24.7109375" style="35" customWidth="1"/>
    <col min="3324" max="3324" width="7.7109375" style="35" customWidth="1"/>
    <col min="3325" max="3325" width="6.42578125" style="35" customWidth="1"/>
    <col min="3326" max="3326" width="12.28515625" style="35" customWidth="1"/>
    <col min="3327" max="3327" width="9.5703125" style="35" customWidth="1"/>
    <col min="3328" max="3329" width="14.140625" style="35" customWidth="1"/>
    <col min="3330" max="3330" width="16.28515625" style="35" customWidth="1"/>
    <col min="3331" max="3331" width="8.28515625" style="35" customWidth="1"/>
    <col min="3332" max="3332" width="9.5703125" style="35" customWidth="1"/>
    <col min="3333" max="3333" width="9.85546875" style="35" customWidth="1"/>
    <col min="3334" max="3334" width="11.5703125" style="35" customWidth="1"/>
    <col min="3335" max="3335" width="12.28515625" style="35" customWidth="1"/>
    <col min="3336" max="3336" width="16.7109375" style="35" customWidth="1"/>
    <col min="3337" max="3337" width="17" style="35" customWidth="1"/>
    <col min="3338" max="3338" width="8.7109375" style="35" customWidth="1"/>
    <col min="3339" max="3577" width="7.7109375" style="35"/>
    <col min="3578" max="3578" width="1.140625" style="35" customWidth="1"/>
    <col min="3579" max="3579" width="24.7109375" style="35" customWidth="1"/>
    <col min="3580" max="3580" width="7.7109375" style="35" customWidth="1"/>
    <col min="3581" max="3581" width="6.42578125" style="35" customWidth="1"/>
    <col min="3582" max="3582" width="12.28515625" style="35" customWidth="1"/>
    <col min="3583" max="3583" width="9.5703125" style="35" customWidth="1"/>
    <col min="3584" max="3585" width="14.140625" style="35" customWidth="1"/>
    <col min="3586" max="3586" width="16.28515625" style="35" customWidth="1"/>
    <col min="3587" max="3587" width="8.28515625" style="35" customWidth="1"/>
    <col min="3588" max="3588" width="9.5703125" style="35" customWidth="1"/>
    <col min="3589" max="3589" width="9.85546875" style="35" customWidth="1"/>
    <col min="3590" max="3590" width="11.5703125" style="35" customWidth="1"/>
    <col min="3591" max="3591" width="12.28515625" style="35" customWidth="1"/>
    <col min="3592" max="3592" width="16.7109375" style="35" customWidth="1"/>
    <col min="3593" max="3593" width="17" style="35" customWidth="1"/>
    <col min="3594" max="3594" width="8.7109375" style="35" customWidth="1"/>
    <col min="3595" max="3833" width="7.7109375" style="35"/>
    <col min="3834" max="3834" width="1.140625" style="35" customWidth="1"/>
    <col min="3835" max="3835" width="24.7109375" style="35" customWidth="1"/>
    <col min="3836" max="3836" width="7.7109375" style="35" customWidth="1"/>
    <col min="3837" max="3837" width="6.42578125" style="35" customWidth="1"/>
    <col min="3838" max="3838" width="12.28515625" style="35" customWidth="1"/>
    <col min="3839" max="3839" width="9.5703125" style="35" customWidth="1"/>
    <col min="3840" max="3841" width="14.140625" style="35" customWidth="1"/>
    <col min="3842" max="3842" width="16.28515625" style="35" customWidth="1"/>
    <col min="3843" max="3843" width="8.28515625" style="35" customWidth="1"/>
    <col min="3844" max="3844" width="9.5703125" style="35" customWidth="1"/>
    <col min="3845" max="3845" width="9.85546875" style="35" customWidth="1"/>
    <col min="3846" max="3846" width="11.5703125" style="35" customWidth="1"/>
    <col min="3847" max="3847" width="12.28515625" style="35" customWidth="1"/>
    <col min="3848" max="3848" width="16.7109375" style="35" customWidth="1"/>
    <col min="3849" max="3849" width="17" style="35" customWidth="1"/>
    <col min="3850" max="3850" width="8.7109375" style="35" customWidth="1"/>
    <col min="3851" max="4089" width="7.7109375" style="35"/>
    <col min="4090" max="4090" width="1.140625" style="35" customWidth="1"/>
    <col min="4091" max="4091" width="24.7109375" style="35" customWidth="1"/>
    <col min="4092" max="4092" width="7.7109375" style="35" customWidth="1"/>
    <col min="4093" max="4093" width="6.42578125" style="35" customWidth="1"/>
    <col min="4094" max="4094" width="12.28515625" style="35" customWidth="1"/>
    <col min="4095" max="4095" width="9.5703125" style="35" customWidth="1"/>
    <col min="4096" max="4097" width="14.140625" style="35" customWidth="1"/>
    <col min="4098" max="4098" width="16.28515625" style="35" customWidth="1"/>
    <col min="4099" max="4099" width="8.28515625" style="35" customWidth="1"/>
    <col min="4100" max="4100" width="9.5703125" style="35" customWidth="1"/>
    <col min="4101" max="4101" width="9.85546875" style="35" customWidth="1"/>
    <col min="4102" max="4102" width="11.5703125" style="35" customWidth="1"/>
    <col min="4103" max="4103" width="12.28515625" style="35" customWidth="1"/>
    <col min="4104" max="4104" width="16.7109375" style="35" customWidth="1"/>
    <col min="4105" max="4105" width="17" style="35" customWidth="1"/>
    <col min="4106" max="4106" width="8.7109375" style="35" customWidth="1"/>
    <col min="4107" max="4345" width="7.7109375" style="35"/>
    <col min="4346" max="4346" width="1.140625" style="35" customWidth="1"/>
    <col min="4347" max="4347" width="24.7109375" style="35" customWidth="1"/>
    <col min="4348" max="4348" width="7.7109375" style="35" customWidth="1"/>
    <col min="4349" max="4349" width="6.42578125" style="35" customWidth="1"/>
    <col min="4350" max="4350" width="12.28515625" style="35" customWidth="1"/>
    <col min="4351" max="4351" width="9.5703125" style="35" customWidth="1"/>
    <col min="4352" max="4353" width="14.140625" style="35" customWidth="1"/>
    <col min="4354" max="4354" width="16.28515625" style="35" customWidth="1"/>
    <col min="4355" max="4355" width="8.28515625" style="35" customWidth="1"/>
    <col min="4356" max="4356" width="9.5703125" style="35" customWidth="1"/>
    <col min="4357" max="4357" width="9.85546875" style="35" customWidth="1"/>
    <col min="4358" max="4358" width="11.5703125" style="35" customWidth="1"/>
    <col min="4359" max="4359" width="12.28515625" style="35" customWidth="1"/>
    <col min="4360" max="4360" width="16.7109375" style="35" customWidth="1"/>
    <col min="4361" max="4361" width="17" style="35" customWidth="1"/>
    <col min="4362" max="4362" width="8.7109375" style="35" customWidth="1"/>
    <col min="4363" max="4601" width="7.7109375" style="35"/>
    <col min="4602" max="4602" width="1.140625" style="35" customWidth="1"/>
    <col min="4603" max="4603" width="24.7109375" style="35" customWidth="1"/>
    <col min="4604" max="4604" width="7.7109375" style="35" customWidth="1"/>
    <col min="4605" max="4605" width="6.42578125" style="35" customWidth="1"/>
    <col min="4606" max="4606" width="12.28515625" style="35" customWidth="1"/>
    <col min="4607" max="4607" width="9.5703125" style="35" customWidth="1"/>
    <col min="4608" max="4609" width="14.140625" style="35" customWidth="1"/>
    <col min="4610" max="4610" width="16.28515625" style="35" customWidth="1"/>
    <col min="4611" max="4611" width="8.28515625" style="35" customWidth="1"/>
    <col min="4612" max="4612" width="9.5703125" style="35" customWidth="1"/>
    <col min="4613" max="4613" width="9.85546875" style="35" customWidth="1"/>
    <col min="4614" max="4614" width="11.5703125" style="35" customWidth="1"/>
    <col min="4615" max="4615" width="12.28515625" style="35" customWidth="1"/>
    <col min="4616" max="4616" width="16.7109375" style="35" customWidth="1"/>
    <col min="4617" max="4617" width="17" style="35" customWidth="1"/>
    <col min="4618" max="4618" width="8.7109375" style="35" customWidth="1"/>
    <col min="4619" max="4857" width="7.7109375" style="35"/>
    <col min="4858" max="4858" width="1.140625" style="35" customWidth="1"/>
    <col min="4859" max="4859" width="24.7109375" style="35" customWidth="1"/>
    <col min="4860" max="4860" width="7.7109375" style="35" customWidth="1"/>
    <col min="4861" max="4861" width="6.42578125" style="35" customWidth="1"/>
    <col min="4862" max="4862" width="12.28515625" style="35" customWidth="1"/>
    <col min="4863" max="4863" width="9.5703125" style="35" customWidth="1"/>
    <col min="4864" max="4865" width="14.140625" style="35" customWidth="1"/>
    <col min="4866" max="4866" width="16.28515625" style="35" customWidth="1"/>
    <col min="4867" max="4867" width="8.28515625" style="35" customWidth="1"/>
    <col min="4868" max="4868" width="9.5703125" style="35" customWidth="1"/>
    <col min="4869" max="4869" width="9.85546875" style="35" customWidth="1"/>
    <col min="4870" max="4870" width="11.5703125" style="35" customWidth="1"/>
    <col min="4871" max="4871" width="12.28515625" style="35" customWidth="1"/>
    <col min="4872" max="4872" width="16.7109375" style="35" customWidth="1"/>
    <col min="4873" max="4873" width="17" style="35" customWidth="1"/>
    <col min="4874" max="4874" width="8.7109375" style="35" customWidth="1"/>
    <col min="4875" max="5113" width="7.7109375" style="35"/>
    <col min="5114" max="5114" width="1.140625" style="35" customWidth="1"/>
    <col min="5115" max="5115" width="24.7109375" style="35" customWidth="1"/>
    <col min="5116" max="5116" width="7.7109375" style="35" customWidth="1"/>
    <col min="5117" max="5117" width="6.42578125" style="35" customWidth="1"/>
    <col min="5118" max="5118" width="12.28515625" style="35" customWidth="1"/>
    <col min="5119" max="5119" width="9.5703125" style="35" customWidth="1"/>
    <col min="5120" max="5121" width="14.140625" style="35" customWidth="1"/>
    <col min="5122" max="5122" width="16.28515625" style="35" customWidth="1"/>
    <col min="5123" max="5123" width="8.28515625" style="35" customWidth="1"/>
    <col min="5124" max="5124" width="9.5703125" style="35" customWidth="1"/>
    <col min="5125" max="5125" width="9.85546875" style="35" customWidth="1"/>
    <col min="5126" max="5126" width="11.5703125" style="35" customWidth="1"/>
    <col min="5127" max="5127" width="12.28515625" style="35" customWidth="1"/>
    <col min="5128" max="5128" width="16.7109375" style="35" customWidth="1"/>
    <col min="5129" max="5129" width="17" style="35" customWidth="1"/>
    <col min="5130" max="5130" width="8.7109375" style="35" customWidth="1"/>
    <col min="5131" max="5369" width="7.7109375" style="35"/>
    <col min="5370" max="5370" width="1.140625" style="35" customWidth="1"/>
    <col min="5371" max="5371" width="24.7109375" style="35" customWidth="1"/>
    <col min="5372" max="5372" width="7.7109375" style="35" customWidth="1"/>
    <col min="5373" max="5373" width="6.42578125" style="35" customWidth="1"/>
    <col min="5374" max="5374" width="12.28515625" style="35" customWidth="1"/>
    <col min="5375" max="5375" width="9.5703125" style="35" customWidth="1"/>
    <col min="5376" max="5377" width="14.140625" style="35" customWidth="1"/>
    <col min="5378" max="5378" width="16.28515625" style="35" customWidth="1"/>
    <col min="5379" max="5379" width="8.28515625" style="35" customWidth="1"/>
    <col min="5380" max="5380" width="9.5703125" style="35" customWidth="1"/>
    <col min="5381" max="5381" width="9.85546875" style="35" customWidth="1"/>
    <col min="5382" max="5382" width="11.5703125" style="35" customWidth="1"/>
    <col min="5383" max="5383" width="12.28515625" style="35" customWidth="1"/>
    <col min="5384" max="5384" width="16.7109375" style="35" customWidth="1"/>
    <col min="5385" max="5385" width="17" style="35" customWidth="1"/>
    <col min="5386" max="5386" width="8.7109375" style="35" customWidth="1"/>
    <col min="5387" max="5625" width="7.7109375" style="35"/>
    <col min="5626" max="5626" width="1.140625" style="35" customWidth="1"/>
    <col min="5627" max="5627" width="24.7109375" style="35" customWidth="1"/>
    <col min="5628" max="5628" width="7.7109375" style="35" customWidth="1"/>
    <col min="5629" max="5629" width="6.42578125" style="35" customWidth="1"/>
    <col min="5630" max="5630" width="12.28515625" style="35" customWidth="1"/>
    <col min="5631" max="5631" width="9.5703125" style="35" customWidth="1"/>
    <col min="5632" max="5633" width="14.140625" style="35" customWidth="1"/>
    <col min="5634" max="5634" width="16.28515625" style="35" customWidth="1"/>
    <col min="5635" max="5635" width="8.28515625" style="35" customWidth="1"/>
    <col min="5636" max="5636" width="9.5703125" style="35" customWidth="1"/>
    <col min="5637" max="5637" width="9.85546875" style="35" customWidth="1"/>
    <col min="5638" max="5638" width="11.5703125" style="35" customWidth="1"/>
    <col min="5639" max="5639" width="12.28515625" style="35" customWidth="1"/>
    <col min="5640" max="5640" width="16.7109375" style="35" customWidth="1"/>
    <col min="5641" max="5641" width="17" style="35" customWidth="1"/>
    <col min="5642" max="5642" width="8.7109375" style="35" customWidth="1"/>
    <col min="5643" max="5881" width="7.7109375" style="35"/>
    <col min="5882" max="5882" width="1.140625" style="35" customWidth="1"/>
    <col min="5883" max="5883" width="24.7109375" style="35" customWidth="1"/>
    <col min="5884" max="5884" width="7.7109375" style="35" customWidth="1"/>
    <col min="5885" max="5885" width="6.42578125" style="35" customWidth="1"/>
    <col min="5886" max="5886" width="12.28515625" style="35" customWidth="1"/>
    <col min="5887" max="5887" width="9.5703125" style="35" customWidth="1"/>
    <col min="5888" max="5889" width="14.140625" style="35" customWidth="1"/>
    <col min="5890" max="5890" width="16.28515625" style="35" customWidth="1"/>
    <col min="5891" max="5891" width="8.28515625" style="35" customWidth="1"/>
    <col min="5892" max="5892" width="9.5703125" style="35" customWidth="1"/>
    <col min="5893" max="5893" width="9.85546875" style="35" customWidth="1"/>
    <col min="5894" max="5894" width="11.5703125" style="35" customWidth="1"/>
    <col min="5895" max="5895" width="12.28515625" style="35" customWidth="1"/>
    <col min="5896" max="5896" width="16.7109375" style="35" customWidth="1"/>
    <col min="5897" max="5897" width="17" style="35" customWidth="1"/>
    <col min="5898" max="5898" width="8.7109375" style="35" customWidth="1"/>
    <col min="5899" max="6137" width="7.7109375" style="35"/>
    <col min="6138" max="6138" width="1.140625" style="35" customWidth="1"/>
    <col min="6139" max="6139" width="24.7109375" style="35" customWidth="1"/>
    <col min="6140" max="6140" width="7.7109375" style="35" customWidth="1"/>
    <col min="6141" max="6141" width="6.42578125" style="35" customWidth="1"/>
    <col min="6142" max="6142" width="12.28515625" style="35" customWidth="1"/>
    <col min="6143" max="6143" width="9.5703125" style="35" customWidth="1"/>
    <col min="6144" max="6145" width="14.140625" style="35" customWidth="1"/>
    <col min="6146" max="6146" width="16.28515625" style="35" customWidth="1"/>
    <col min="6147" max="6147" width="8.28515625" style="35" customWidth="1"/>
    <col min="6148" max="6148" width="9.5703125" style="35" customWidth="1"/>
    <col min="6149" max="6149" width="9.85546875" style="35" customWidth="1"/>
    <col min="6150" max="6150" width="11.5703125" style="35" customWidth="1"/>
    <col min="6151" max="6151" width="12.28515625" style="35" customWidth="1"/>
    <col min="6152" max="6152" width="16.7109375" style="35" customWidth="1"/>
    <col min="6153" max="6153" width="17" style="35" customWidth="1"/>
    <col min="6154" max="6154" width="8.7109375" style="35" customWidth="1"/>
    <col min="6155" max="6393" width="7.7109375" style="35"/>
    <col min="6394" max="6394" width="1.140625" style="35" customWidth="1"/>
    <col min="6395" max="6395" width="24.7109375" style="35" customWidth="1"/>
    <col min="6396" max="6396" width="7.7109375" style="35" customWidth="1"/>
    <col min="6397" max="6397" width="6.42578125" style="35" customWidth="1"/>
    <col min="6398" max="6398" width="12.28515625" style="35" customWidth="1"/>
    <col min="6399" max="6399" width="9.5703125" style="35" customWidth="1"/>
    <col min="6400" max="6401" width="14.140625" style="35" customWidth="1"/>
    <col min="6402" max="6402" width="16.28515625" style="35" customWidth="1"/>
    <col min="6403" max="6403" width="8.28515625" style="35" customWidth="1"/>
    <col min="6404" max="6404" width="9.5703125" style="35" customWidth="1"/>
    <col min="6405" max="6405" width="9.85546875" style="35" customWidth="1"/>
    <col min="6406" max="6406" width="11.5703125" style="35" customWidth="1"/>
    <col min="6407" max="6407" width="12.28515625" style="35" customWidth="1"/>
    <col min="6408" max="6408" width="16.7109375" style="35" customWidth="1"/>
    <col min="6409" max="6409" width="17" style="35" customWidth="1"/>
    <col min="6410" max="6410" width="8.7109375" style="35" customWidth="1"/>
    <col min="6411" max="6649" width="7.7109375" style="35"/>
    <col min="6650" max="6650" width="1.140625" style="35" customWidth="1"/>
    <col min="6651" max="6651" width="24.7109375" style="35" customWidth="1"/>
    <col min="6652" max="6652" width="7.7109375" style="35" customWidth="1"/>
    <col min="6653" max="6653" width="6.42578125" style="35" customWidth="1"/>
    <col min="6654" max="6654" width="12.28515625" style="35" customWidth="1"/>
    <col min="6655" max="6655" width="9.5703125" style="35" customWidth="1"/>
    <col min="6656" max="6657" width="14.140625" style="35" customWidth="1"/>
    <col min="6658" max="6658" width="16.28515625" style="35" customWidth="1"/>
    <col min="6659" max="6659" width="8.28515625" style="35" customWidth="1"/>
    <col min="6660" max="6660" width="9.5703125" style="35" customWidth="1"/>
    <col min="6661" max="6661" width="9.85546875" style="35" customWidth="1"/>
    <col min="6662" max="6662" width="11.5703125" style="35" customWidth="1"/>
    <col min="6663" max="6663" width="12.28515625" style="35" customWidth="1"/>
    <col min="6664" max="6664" width="16.7109375" style="35" customWidth="1"/>
    <col min="6665" max="6665" width="17" style="35" customWidth="1"/>
    <col min="6666" max="6666" width="8.7109375" style="35" customWidth="1"/>
    <col min="6667" max="6905" width="7.7109375" style="35"/>
    <col min="6906" max="6906" width="1.140625" style="35" customWidth="1"/>
    <col min="6907" max="6907" width="24.7109375" style="35" customWidth="1"/>
    <col min="6908" max="6908" width="7.7109375" style="35" customWidth="1"/>
    <col min="6909" max="6909" width="6.42578125" style="35" customWidth="1"/>
    <col min="6910" max="6910" width="12.28515625" style="35" customWidth="1"/>
    <col min="6911" max="6911" width="9.5703125" style="35" customWidth="1"/>
    <col min="6912" max="6913" width="14.140625" style="35" customWidth="1"/>
    <col min="6914" max="6914" width="16.28515625" style="35" customWidth="1"/>
    <col min="6915" max="6915" width="8.28515625" style="35" customWidth="1"/>
    <col min="6916" max="6916" width="9.5703125" style="35" customWidth="1"/>
    <col min="6917" max="6917" width="9.85546875" style="35" customWidth="1"/>
    <col min="6918" max="6918" width="11.5703125" style="35" customWidth="1"/>
    <col min="6919" max="6919" width="12.28515625" style="35" customWidth="1"/>
    <col min="6920" max="6920" width="16.7109375" style="35" customWidth="1"/>
    <col min="6921" max="6921" width="17" style="35" customWidth="1"/>
    <col min="6922" max="6922" width="8.7109375" style="35" customWidth="1"/>
    <col min="6923" max="7161" width="7.7109375" style="35"/>
    <col min="7162" max="7162" width="1.140625" style="35" customWidth="1"/>
    <col min="7163" max="7163" width="24.7109375" style="35" customWidth="1"/>
    <col min="7164" max="7164" width="7.7109375" style="35" customWidth="1"/>
    <col min="7165" max="7165" width="6.42578125" style="35" customWidth="1"/>
    <col min="7166" max="7166" width="12.28515625" style="35" customWidth="1"/>
    <col min="7167" max="7167" width="9.5703125" style="35" customWidth="1"/>
    <col min="7168" max="7169" width="14.140625" style="35" customWidth="1"/>
    <col min="7170" max="7170" width="16.28515625" style="35" customWidth="1"/>
    <col min="7171" max="7171" width="8.28515625" style="35" customWidth="1"/>
    <col min="7172" max="7172" width="9.5703125" style="35" customWidth="1"/>
    <col min="7173" max="7173" width="9.85546875" style="35" customWidth="1"/>
    <col min="7174" max="7174" width="11.5703125" style="35" customWidth="1"/>
    <col min="7175" max="7175" width="12.28515625" style="35" customWidth="1"/>
    <col min="7176" max="7176" width="16.7109375" style="35" customWidth="1"/>
    <col min="7177" max="7177" width="17" style="35" customWidth="1"/>
    <col min="7178" max="7178" width="8.7109375" style="35" customWidth="1"/>
    <col min="7179" max="7417" width="7.7109375" style="35"/>
    <col min="7418" max="7418" width="1.140625" style="35" customWidth="1"/>
    <col min="7419" max="7419" width="24.7109375" style="35" customWidth="1"/>
    <col min="7420" max="7420" width="7.7109375" style="35" customWidth="1"/>
    <col min="7421" max="7421" width="6.42578125" style="35" customWidth="1"/>
    <col min="7422" max="7422" width="12.28515625" style="35" customWidth="1"/>
    <col min="7423" max="7423" width="9.5703125" style="35" customWidth="1"/>
    <col min="7424" max="7425" width="14.140625" style="35" customWidth="1"/>
    <col min="7426" max="7426" width="16.28515625" style="35" customWidth="1"/>
    <col min="7427" max="7427" width="8.28515625" style="35" customWidth="1"/>
    <col min="7428" max="7428" width="9.5703125" style="35" customWidth="1"/>
    <col min="7429" max="7429" width="9.85546875" style="35" customWidth="1"/>
    <col min="7430" max="7430" width="11.5703125" style="35" customWidth="1"/>
    <col min="7431" max="7431" width="12.28515625" style="35" customWidth="1"/>
    <col min="7432" max="7432" width="16.7109375" style="35" customWidth="1"/>
    <col min="7433" max="7433" width="17" style="35" customWidth="1"/>
    <col min="7434" max="7434" width="8.7109375" style="35" customWidth="1"/>
    <col min="7435" max="7673" width="7.7109375" style="35"/>
    <col min="7674" max="7674" width="1.140625" style="35" customWidth="1"/>
    <col min="7675" max="7675" width="24.7109375" style="35" customWidth="1"/>
    <col min="7676" max="7676" width="7.7109375" style="35" customWidth="1"/>
    <col min="7677" max="7677" width="6.42578125" style="35" customWidth="1"/>
    <col min="7678" max="7678" width="12.28515625" style="35" customWidth="1"/>
    <col min="7679" max="7679" width="9.5703125" style="35" customWidth="1"/>
    <col min="7680" max="7681" width="14.140625" style="35" customWidth="1"/>
    <col min="7682" max="7682" width="16.28515625" style="35" customWidth="1"/>
    <col min="7683" max="7683" width="8.28515625" style="35" customWidth="1"/>
    <col min="7684" max="7684" width="9.5703125" style="35" customWidth="1"/>
    <col min="7685" max="7685" width="9.85546875" style="35" customWidth="1"/>
    <col min="7686" max="7686" width="11.5703125" style="35" customWidth="1"/>
    <col min="7687" max="7687" width="12.28515625" style="35" customWidth="1"/>
    <col min="7688" max="7688" width="16.7109375" style="35" customWidth="1"/>
    <col min="7689" max="7689" width="17" style="35" customWidth="1"/>
    <col min="7690" max="7690" width="8.7109375" style="35" customWidth="1"/>
    <col min="7691" max="7929" width="7.7109375" style="35"/>
    <col min="7930" max="7930" width="1.140625" style="35" customWidth="1"/>
    <col min="7931" max="7931" width="24.7109375" style="35" customWidth="1"/>
    <col min="7932" max="7932" width="7.7109375" style="35" customWidth="1"/>
    <col min="7933" max="7933" width="6.42578125" style="35" customWidth="1"/>
    <col min="7934" max="7934" width="12.28515625" style="35" customWidth="1"/>
    <col min="7935" max="7935" width="9.5703125" style="35" customWidth="1"/>
    <col min="7936" max="7937" width="14.140625" style="35" customWidth="1"/>
    <col min="7938" max="7938" width="16.28515625" style="35" customWidth="1"/>
    <col min="7939" max="7939" width="8.28515625" style="35" customWidth="1"/>
    <col min="7940" max="7940" width="9.5703125" style="35" customWidth="1"/>
    <col min="7941" max="7941" width="9.85546875" style="35" customWidth="1"/>
    <col min="7942" max="7942" width="11.5703125" style="35" customWidth="1"/>
    <col min="7943" max="7943" width="12.28515625" style="35" customWidth="1"/>
    <col min="7944" max="7944" width="16.7109375" style="35" customWidth="1"/>
    <col min="7945" max="7945" width="17" style="35" customWidth="1"/>
    <col min="7946" max="7946" width="8.7109375" style="35" customWidth="1"/>
    <col min="7947" max="8185" width="7.7109375" style="35"/>
    <col min="8186" max="8186" width="1.140625" style="35" customWidth="1"/>
    <col min="8187" max="8187" width="24.7109375" style="35" customWidth="1"/>
    <col min="8188" max="8188" width="7.7109375" style="35" customWidth="1"/>
    <col min="8189" max="8189" width="6.42578125" style="35" customWidth="1"/>
    <col min="8190" max="8190" width="12.28515625" style="35" customWidth="1"/>
    <col min="8191" max="8191" width="9.5703125" style="35" customWidth="1"/>
    <col min="8192" max="8193" width="14.140625" style="35" customWidth="1"/>
    <col min="8194" max="8194" width="16.28515625" style="35" customWidth="1"/>
    <col min="8195" max="8195" width="8.28515625" style="35" customWidth="1"/>
    <col min="8196" max="8196" width="9.5703125" style="35" customWidth="1"/>
    <col min="8197" max="8197" width="9.85546875" style="35" customWidth="1"/>
    <col min="8198" max="8198" width="11.5703125" style="35" customWidth="1"/>
    <col min="8199" max="8199" width="12.28515625" style="35" customWidth="1"/>
    <col min="8200" max="8200" width="16.7109375" style="35" customWidth="1"/>
    <col min="8201" max="8201" width="17" style="35" customWidth="1"/>
    <col min="8202" max="8202" width="8.7109375" style="35" customWidth="1"/>
    <col min="8203" max="8441" width="7.7109375" style="35"/>
    <col min="8442" max="8442" width="1.140625" style="35" customWidth="1"/>
    <col min="8443" max="8443" width="24.7109375" style="35" customWidth="1"/>
    <col min="8444" max="8444" width="7.7109375" style="35" customWidth="1"/>
    <col min="8445" max="8445" width="6.42578125" style="35" customWidth="1"/>
    <col min="8446" max="8446" width="12.28515625" style="35" customWidth="1"/>
    <col min="8447" max="8447" width="9.5703125" style="35" customWidth="1"/>
    <col min="8448" max="8449" width="14.140625" style="35" customWidth="1"/>
    <col min="8450" max="8450" width="16.28515625" style="35" customWidth="1"/>
    <col min="8451" max="8451" width="8.28515625" style="35" customWidth="1"/>
    <col min="8452" max="8452" width="9.5703125" style="35" customWidth="1"/>
    <col min="8453" max="8453" width="9.85546875" style="35" customWidth="1"/>
    <col min="8454" max="8454" width="11.5703125" style="35" customWidth="1"/>
    <col min="8455" max="8455" width="12.28515625" style="35" customWidth="1"/>
    <col min="8456" max="8456" width="16.7109375" style="35" customWidth="1"/>
    <col min="8457" max="8457" width="17" style="35" customWidth="1"/>
    <col min="8458" max="8458" width="8.7109375" style="35" customWidth="1"/>
    <col min="8459" max="8697" width="7.7109375" style="35"/>
    <col min="8698" max="8698" width="1.140625" style="35" customWidth="1"/>
    <col min="8699" max="8699" width="24.7109375" style="35" customWidth="1"/>
    <col min="8700" max="8700" width="7.7109375" style="35" customWidth="1"/>
    <col min="8701" max="8701" width="6.42578125" style="35" customWidth="1"/>
    <col min="8702" max="8702" width="12.28515625" style="35" customWidth="1"/>
    <col min="8703" max="8703" width="9.5703125" style="35" customWidth="1"/>
    <col min="8704" max="8705" width="14.140625" style="35" customWidth="1"/>
    <col min="8706" max="8706" width="16.28515625" style="35" customWidth="1"/>
    <col min="8707" max="8707" width="8.28515625" style="35" customWidth="1"/>
    <col min="8708" max="8708" width="9.5703125" style="35" customWidth="1"/>
    <col min="8709" max="8709" width="9.85546875" style="35" customWidth="1"/>
    <col min="8710" max="8710" width="11.5703125" style="35" customWidth="1"/>
    <col min="8711" max="8711" width="12.28515625" style="35" customWidth="1"/>
    <col min="8712" max="8712" width="16.7109375" style="35" customWidth="1"/>
    <col min="8713" max="8713" width="17" style="35" customWidth="1"/>
    <col min="8714" max="8714" width="8.7109375" style="35" customWidth="1"/>
    <col min="8715" max="8953" width="7.7109375" style="35"/>
    <col min="8954" max="8954" width="1.140625" style="35" customWidth="1"/>
    <col min="8955" max="8955" width="24.7109375" style="35" customWidth="1"/>
    <col min="8956" max="8956" width="7.7109375" style="35" customWidth="1"/>
    <col min="8957" max="8957" width="6.42578125" style="35" customWidth="1"/>
    <col min="8958" max="8958" width="12.28515625" style="35" customWidth="1"/>
    <col min="8959" max="8959" width="9.5703125" style="35" customWidth="1"/>
    <col min="8960" max="8961" width="14.140625" style="35" customWidth="1"/>
    <col min="8962" max="8962" width="16.28515625" style="35" customWidth="1"/>
    <col min="8963" max="8963" width="8.28515625" style="35" customWidth="1"/>
    <col min="8964" max="8964" width="9.5703125" style="35" customWidth="1"/>
    <col min="8965" max="8965" width="9.85546875" style="35" customWidth="1"/>
    <col min="8966" max="8966" width="11.5703125" style="35" customWidth="1"/>
    <col min="8967" max="8967" width="12.28515625" style="35" customWidth="1"/>
    <col min="8968" max="8968" width="16.7109375" style="35" customWidth="1"/>
    <col min="8969" max="8969" width="17" style="35" customWidth="1"/>
    <col min="8970" max="8970" width="8.7109375" style="35" customWidth="1"/>
    <col min="8971" max="9209" width="7.7109375" style="35"/>
    <col min="9210" max="9210" width="1.140625" style="35" customWidth="1"/>
    <col min="9211" max="9211" width="24.7109375" style="35" customWidth="1"/>
    <col min="9212" max="9212" width="7.7109375" style="35" customWidth="1"/>
    <col min="9213" max="9213" width="6.42578125" style="35" customWidth="1"/>
    <col min="9214" max="9214" width="12.28515625" style="35" customWidth="1"/>
    <col min="9215" max="9215" width="9.5703125" style="35" customWidth="1"/>
    <col min="9216" max="9217" width="14.140625" style="35" customWidth="1"/>
    <col min="9218" max="9218" width="16.28515625" style="35" customWidth="1"/>
    <col min="9219" max="9219" width="8.28515625" style="35" customWidth="1"/>
    <col min="9220" max="9220" width="9.5703125" style="35" customWidth="1"/>
    <col min="9221" max="9221" width="9.85546875" style="35" customWidth="1"/>
    <col min="9222" max="9222" width="11.5703125" style="35" customWidth="1"/>
    <col min="9223" max="9223" width="12.28515625" style="35" customWidth="1"/>
    <col min="9224" max="9224" width="16.7109375" style="35" customWidth="1"/>
    <col min="9225" max="9225" width="17" style="35" customWidth="1"/>
    <col min="9226" max="9226" width="8.7109375" style="35" customWidth="1"/>
    <col min="9227" max="9465" width="7.7109375" style="35"/>
    <col min="9466" max="9466" width="1.140625" style="35" customWidth="1"/>
    <col min="9467" max="9467" width="24.7109375" style="35" customWidth="1"/>
    <col min="9468" max="9468" width="7.7109375" style="35" customWidth="1"/>
    <col min="9469" max="9469" width="6.42578125" style="35" customWidth="1"/>
    <col min="9470" max="9470" width="12.28515625" style="35" customWidth="1"/>
    <col min="9471" max="9471" width="9.5703125" style="35" customWidth="1"/>
    <col min="9472" max="9473" width="14.140625" style="35" customWidth="1"/>
    <col min="9474" max="9474" width="16.28515625" style="35" customWidth="1"/>
    <col min="9475" max="9475" width="8.28515625" style="35" customWidth="1"/>
    <col min="9476" max="9476" width="9.5703125" style="35" customWidth="1"/>
    <col min="9477" max="9477" width="9.85546875" style="35" customWidth="1"/>
    <col min="9478" max="9478" width="11.5703125" style="35" customWidth="1"/>
    <col min="9479" max="9479" width="12.28515625" style="35" customWidth="1"/>
    <col min="9480" max="9480" width="16.7109375" style="35" customWidth="1"/>
    <col min="9481" max="9481" width="17" style="35" customWidth="1"/>
    <col min="9482" max="9482" width="8.7109375" style="35" customWidth="1"/>
    <col min="9483" max="9721" width="7.7109375" style="35"/>
    <col min="9722" max="9722" width="1.140625" style="35" customWidth="1"/>
    <col min="9723" max="9723" width="24.7109375" style="35" customWidth="1"/>
    <col min="9724" max="9724" width="7.7109375" style="35" customWidth="1"/>
    <col min="9725" max="9725" width="6.42578125" style="35" customWidth="1"/>
    <col min="9726" max="9726" width="12.28515625" style="35" customWidth="1"/>
    <col min="9727" max="9727" width="9.5703125" style="35" customWidth="1"/>
    <col min="9728" max="9729" width="14.140625" style="35" customWidth="1"/>
    <col min="9730" max="9730" width="16.28515625" style="35" customWidth="1"/>
    <col min="9731" max="9731" width="8.28515625" style="35" customWidth="1"/>
    <col min="9732" max="9732" width="9.5703125" style="35" customWidth="1"/>
    <col min="9733" max="9733" width="9.85546875" style="35" customWidth="1"/>
    <col min="9734" max="9734" width="11.5703125" style="35" customWidth="1"/>
    <col min="9735" max="9735" width="12.28515625" style="35" customWidth="1"/>
    <col min="9736" max="9736" width="16.7109375" style="35" customWidth="1"/>
    <col min="9737" max="9737" width="17" style="35" customWidth="1"/>
    <col min="9738" max="9738" width="8.7109375" style="35" customWidth="1"/>
    <col min="9739" max="9977" width="7.7109375" style="35"/>
    <col min="9978" max="9978" width="1.140625" style="35" customWidth="1"/>
    <col min="9979" max="9979" width="24.7109375" style="35" customWidth="1"/>
    <col min="9980" max="9980" width="7.7109375" style="35" customWidth="1"/>
    <col min="9981" max="9981" width="6.42578125" style="35" customWidth="1"/>
    <col min="9982" max="9982" width="12.28515625" style="35" customWidth="1"/>
    <col min="9983" max="9983" width="9.5703125" style="35" customWidth="1"/>
    <col min="9984" max="9985" width="14.140625" style="35" customWidth="1"/>
    <col min="9986" max="9986" width="16.28515625" style="35" customWidth="1"/>
    <col min="9987" max="9987" width="8.28515625" style="35" customWidth="1"/>
    <col min="9988" max="9988" width="9.5703125" style="35" customWidth="1"/>
    <col min="9989" max="9989" width="9.85546875" style="35" customWidth="1"/>
    <col min="9990" max="9990" width="11.5703125" style="35" customWidth="1"/>
    <col min="9991" max="9991" width="12.28515625" style="35" customWidth="1"/>
    <col min="9992" max="9992" width="16.7109375" style="35" customWidth="1"/>
    <col min="9993" max="9993" width="17" style="35" customWidth="1"/>
    <col min="9994" max="9994" width="8.7109375" style="35" customWidth="1"/>
    <col min="9995" max="10233" width="7.7109375" style="35"/>
    <col min="10234" max="10234" width="1.140625" style="35" customWidth="1"/>
    <col min="10235" max="10235" width="24.7109375" style="35" customWidth="1"/>
    <col min="10236" max="10236" width="7.7109375" style="35" customWidth="1"/>
    <col min="10237" max="10237" width="6.42578125" style="35" customWidth="1"/>
    <col min="10238" max="10238" width="12.28515625" style="35" customWidth="1"/>
    <col min="10239" max="10239" width="9.5703125" style="35" customWidth="1"/>
    <col min="10240" max="10241" width="14.140625" style="35" customWidth="1"/>
    <col min="10242" max="10242" width="16.28515625" style="35" customWidth="1"/>
    <col min="10243" max="10243" width="8.28515625" style="35" customWidth="1"/>
    <col min="10244" max="10244" width="9.5703125" style="35" customWidth="1"/>
    <col min="10245" max="10245" width="9.85546875" style="35" customWidth="1"/>
    <col min="10246" max="10246" width="11.5703125" style="35" customWidth="1"/>
    <col min="10247" max="10247" width="12.28515625" style="35" customWidth="1"/>
    <col min="10248" max="10248" width="16.7109375" style="35" customWidth="1"/>
    <col min="10249" max="10249" width="17" style="35" customWidth="1"/>
    <col min="10250" max="10250" width="8.7109375" style="35" customWidth="1"/>
    <col min="10251" max="10489" width="7.7109375" style="35"/>
    <col min="10490" max="10490" width="1.140625" style="35" customWidth="1"/>
    <col min="10491" max="10491" width="24.7109375" style="35" customWidth="1"/>
    <col min="10492" max="10492" width="7.7109375" style="35" customWidth="1"/>
    <col min="10493" max="10493" width="6.42578125" style="35" customWidth="1"/>
    <col min="10494" max="10494" width="12.28515625" style="35" customWidth="1"/>
    <col min="10495" max="10495" width="9.5703125" style="35" customWidth="1"/>
    <col min="10496" max="10497" width="14.140625" style="35" customWidth="1"/>
    <col min="10498" max="10498" width="16.28515625" style="35" customWidth="1"/>
    <col min="10499" max="10499" width="8.28515625" style="35" customWidth="1"/>
    <col min="10500" max="10500" width="9.5703125" style="35" customWidth="1"/>
    <col min="10501" max="10501" width="9.85546875" style="35" customWidth="1"/>
    <col min="10502" max="10502" width="11.5703125" style="35" customWidth="1"/>
    <col min="10503" max="10503" width="12.28515625" style="35" customWidth="1"/>
    <col min="10504" max="10504" width="16.7109375" style="35" customWidth="1"/>
    <col min="10505" max="10505" width="17" style="35" customWidth="1"/>
    <col min="10506" max="10506" width="8.7109375" style="35" customWidth="1"/>
    <col min="10507" max="10745" width="7.7109375" style="35"/>
    <col min="10746" max="10746" width="1.140625" style="35" customWidth="1"/>
    <col min="10747" max="10747" width="24.7109375" style="35" customWidth="1"/>
    <col min="10748" max="10748" width="7.7109375" style="35" customWidth="1"/>
    <col min="10749" max="10749" width="6.42578125" style="35" customWidth="1"/>
    <col min="10750" max="10750" width="12.28515625" style="35" customWidth="1"/>
    <col min="10751" max="10751" width="9.5703125" style="35" customWidth="1"/>
    <col min="10752" max="10753" width="14.140625" style="35" customWidth="1"/>
    <col min="10754" max="10754" width="16.28515625" style="35" customWidth="1"/>
    <col min="10755" max="10755" width="8.28515625" style="35" customWidth="1"/>
    <col min="10756" max="10756" width="9.5703125" style="35" customWidth="1"/>
    <col min="10757" max="10757" width="9.85546875" style="35" customWidth="1"/>
    <col min="10758" max="10758" width="11.5703125" style="35" customWidth="1"/>
    <col min="10759" max="10759" width="12.28515625" style="35" customWidth="1"/>
    <col min="10760" max="10760" width="16.7109375" style="35" customWidth="1"/>
    <col min="10761" max="10761" width="17" style="35" customWidth="1"/>
    <col min="10762" max="10762" width="8.7109375" style="35" customWidth="1"/>
    <col min="10763" max="11001" width="7.7109375" style="35"/>
    <col min="11002" max="11002" width="1.140625" style="35" customWidth="1"/>
    <col min="11003" max="11003" width="24.7109375" style="35" customWidth="1"/>
    <col min="11004" max="11004" width="7.7109375" style="35" customWidth="1"/>
    <col min="11005" max="11005" width="6.42578125" style="35" customWidth="1"/>
    <col min="11006" max="11006" width="12.28515625" style="35" customWidth="1"/>
    <col min="11007" max="11007" width="9.5703125" style="35" customWidth="1"/>
    <col min="11008" max="11009" width="14.140625" style="35" customWidth="1"/>
    <col min="11010" max="11010" width="16.28515625" style="35" customWidth="1"/>
    <col min="11011" max="11011" width="8.28515625" style="35" customWidth="1"/>
    <col min="11012" max="11012" width="9.5703125" style="35" customWidth="1"/>
    <col min="11013" max="11013" width="9.85546875" style="35" customWidth="1"/>
    <col min="11014" max="11014" width="11.5703125" style="35" customWidth="1"/>
    <col min="11015" max="11015" width="12.28515625" style="35" customWidth="1"/>
    <col min="11016" max="11016" width="16.7109375" style="35" customWidth="1"/>
    <col min="11017" max="11017" width="17" style="35" customWidth="1"/>
    <col min="11018" max="11018" width="8.7109375" style="35" customWidth="1"/>
    <col min="11019" max="11257" width="7.7109375" style="35"/>
    <col min="11258" max="11258" width="1.140625" style="35" customWidth="1"/>
    <col min="11259" max="11259" width="24.7109375" style="35" customWidth="1"/>
    <col min="11260" max="11260" width="7.7109375" style="35" customWidth="1"/>
    <col min="11261" max="11261" width="6.42578125" style="35" customWidth="1"/>
    <col min="11262" max="11262" width="12.28515625" style="35" customWidth="1"/>
    <col min="11263" max="11263" width="9.5703125" style="35" customWidth="1"/>
    <col min="11264" max="11265" width="14.140625" style="35" customWidth="1"/>
    <col min="11266" max="11266" width="16.28515625" style="35" customWidth="1"/>
    <col min="11267" max="11267" width="8.28515625" style="35" customWidth="1"/>
    <col min="11268" max="11268" width="9.5703125" style="35" customWidth="1"/>
    <col min="11269" max="11269" width="9.85546875" style="35" customWidth="1"/>
    <col min="11270" max="11270" width="11.5703125" style="35" customWidth="1"/>
    <col min="11271" max="11271" width="12.28515625" style="35" customWidth="1"/>
    <col min="11272" max="11272" width="16.7109375" style="35" customWidth="1"/>
    <col min="11273" max="11273" width="17" style="35" customWidth="1"/>
    <col min="11274" max="11274" width="8.7109375" style="35" customWidth="1"/>
    <col min="11275" max="11513" width="7.7109375" style="35"/>
    <col min="11514" max="11514" width="1.140625" style="35" customWidth="1"/>
    <col min="11515" max="11515" width="24.7109375" style="35" customWidth="1"/>
    <col min="11516" max="11516" width="7.7109375" style="35" customWidth="1"/>
    <col min="11517" max="11517" width="6.42578125" style="35" customWidth="1"/>
    <col min="11518" max="11518" width="12.28515625" style="35" customWidth="1"/>
    <col min="11519" max="11519" width="9.5703125" style="35" customWidth="1"/>
    <col min="11520" max="11521" width="14.140625" style="35" customWidth="1"/>
    <col min="11522" max="11522" width="16.28515625" style="35" customWidth="1"/>
    <col min="11523" max="11523" width="8.28515625" style="35" customWidth="1"/>
    <col min="11524" max="11524" width="9.5703125" style="35" customWidth="1"/>
    <col min="11525" max="11525" width="9.85546875" style="35" customWidth="1"/>
    <col min="11526" max="11526" width="11.5703125" style="35" customWidth="1"/>
    <col min="11527" max="11527" width="12.28515625" style="35" customWidth="1"/>
    <col min="11528" max="11528" width="16.7109375" style="35" customWidth="1"/>
    <col min="11529" max="11529" width="17" style="35" customWidth="1"/>
    <col min="11530" max="11530" width="8.7109375" style="35" customWidth="1"/>
    <col min="11531" max="11769" width="7.7109375" style="35"/>
    <col min="11770" max="11770" width="1.140625" style="35" customWidth="1"/>
    <col min="11771" max="11771" width="24.7109375" style="35" customWidth="1"/>
    <col min="11772" max="11772" width="7.7109375" style="35" customWidth="1"/>
    <col min="11773" max="11773" width="6.42578125" style="35" customWidth="1"/>
    <col min="11774" max="11774" width="12.28515625" style="35" customWidth="1"/>
    <col min="11775" max="11775" width="9.5703125" style="35" customWidth="1"/>
    <col min="11776" max="11777" width="14.140625" style="35" customWidth="1"/>
    <col min="11778" max="11778" width="16.28515625" style="35" customWidth="1"/>
    <col min="11779" max="11779" width="8.28515625" style="35" customWidth="1"/>
    <col min="11780" max="11780" width="9.5703125" style="35" customWidth="1"/>
    <col min="11781" max="11781" width="9.85546875" style="35" customWidth="1"/>
    <col min="11782" max="11782" width="11.5703125" style="35" customWidth="1"/>
    <col min="11783" max="11783" width="12.28515625" style="35" customWidth="1"/>
    <col min="11784" max="11784" width="16.7109375" style="35" customWidth="1"/>
    <col min="11785" max="11785" width="17" style="35" customWidth="1"/>
    <col min="11786" max="11786" width="8.7109375" style="35" customWidth="1"/>
    <col min="11787" max="12025" width="7.7109375" style="35"/>
    <col min="12026" max="12026" width="1.140625" style="35" customWidth="1"/>
    <col min="12027" max="12027" width="24.7109375" style="35" customWidth="1"/>
    <col min="12028" max="12028" width="7.7109375" style="35" customWidth="1"/>
    <col min="12029" max="12029" width="6.42578125" style="35" customWidth="1"/>
    <col min="12030" max="12030" width="12.28515625" style="35" customWidth="1"/>
    <col min="12031" max="12031" width="9.5703125" style="35" customWidth="1"/>
    <col min="12032" max="12033" width="14.140625" style="35" customWidth="1"/>
    <col min="12034" max="12034" width="16.28515625" style="35" customWidth="1"/>
    <col min="12035" max="12035" width="8.28515625" style="35" customWidth="1"/>
    <col min="12036" max="12036" width="9.5703125" style="35" customWidth="1"/>
    <col min="12037" max="12037" width="9.85546875" style="35" customWidth="1"/>
    <col min="12038" max="12038" width="11.5703125" style="35" customWidth="1"/>
    <col min="12039" max="12039" width="12.28515625" style="35" customWidth="1"/>
    <col min="12040" max="12040" width="16.7109375" style="35" customWidth="1"/>
    <col min="12041" max="12041" width="17" style="35" customWidth="1"/>
    <col min="12042" max="12042" width="8.7109375" style="35" customWidth="1"/>
    <col min="12043" max="12281" width="7.7109375" style="35"/>
    <col min="12282" max="12282" width="1.140625" style="35" customWidth="1"/>
    <col min="12283" max="12283" width="24.7109375" style="35" customWidth="1"/>
    <col min="12284" max="12284" width="7.7109375" style="35" customWidth="1"/>
    <col min="12285" max="12285" width="6.42578125" style="35" customWidth="1"/>
    <col min="12286" max="12286" width="12.28515625" style="35" customWidth="1"/>
    <col min="12287" max="12287" width="9.5703125" style="35" customWidth="1"/>
    <col min="12288" max="12289" width="14.140625" style="35" customWidth="1"/>
    <col min="12290" max="12290" width="16.28515625" style="35" customWidth="1"/>
    <col min="12291" max="12291" width="8.28515625" style="35" customWidth="1"/>
    <col min="12292" max="12292" width="9.5703125" style="35" customWidth="1"/>
    <col min="12293" max="12293" width="9.85546875" style="35" customWidth="1"/>
    <col min="12294" max="12294" width="11.5703125" style="35" customWidth="1"/>
    <col min="12295" max="12295" width="12.28515625" style="35" customWidth="1"/>
    <col min="12296" max="12296" width="16.7109375" style="35" customWidth="1"/>
    <col min="12297" max="12297" width="17" style="35" customWidth="1"/>
    <col min="12298" max="12298" width="8.7109375" style="35" customWidth="1"/>
    <col min="12299" max="12537" width="7.7109375" style="35"/>
    <col min="12538" max="12538" width="1.140625" style="35" customWidth="1"/>
    <col min="12539" max="12539" width="24.7109375" style="35" customWidth="1"/>
    <col min="12540" max="12540" width="7.7109375" style="35" customWidth="1"/>
    <col min="12541" max="12541" width="6.42578125" style="35" customWidth="1"/>
    <col min="12542" max="12542" width="12.28515625" style="35" customWidth="1"/>
    <col min="12543" max="12543" width="9.5703125" style="35" customWidth="1"/>
    <col min="12544" max="12545" width="14.140625" style="35" customWidth="1"/>
    <col min="12546" max="12546" width="16.28515625" style="35" customWidth="1"/>
    <col min="12547" max="12547" width="8.28515625" style="35" customWidth="1"/>
    <col min="12548" max="12548" width="9.5703125" style="35" customWidth="1"/>
    <col min="12549" max="12549" width="9.85546875" style="35" customWidth="1"/>
    <col min="12550" max="12550" width="11.5703125" style="35" customWidth="1"/>
    <col min="12551" max="12551" width="12.28515625" style="35" customWidth="1"/>
    <col min="12552" max="12552" width="16.7109375" style="35" customWidth="1"/>
    <col min="12553" max="12553" width="17" style="35" customWidth="1"/>
    <col min="12554" max="12554" width="8.7109375" style="35" customWidth="1"/>
    <col min="12555" max="12793" width="7.7109375" style="35"/>
    <col min="12794" max="12794" width="1.140625" style="35" customWidth="1"/>
    <col min="12795" max="12795" width="24.7109375" style="35" customWidth="1"/>
    <col min="12796" max="12796" width="7.7109375" style="35" customWidth="1"/>
    <col min="12797" max="12797" width="6.42578125" style="35" customWidth="1"/>
    <col min="12798" max="12798" width="12.28515625" style="35" customWidth="1"/>
    <col min="12799" max="12799" width="9.5703125" style="35" customWidth="1"/>
    <col min="12800" max="12801" width="14.140625" style="35" customWidth="1"/>
    <col min="12802" max="12802" width="16.28515625" style="35" customWidth="1"/>
    <col min="12803" max="12803" width="8.28515625" style="35" customWidth="1"/>
    <col min="12804" max="12804" width="9.5703125" style="35" customWidth="1"/>
    <col min="12805" max="12805" width="9.85546875" style="35" customWidth="1"/>
    <col min="12806" max="12806" width="11.5703125" style="35" customWidth="1"/>
    <col min="12807" max="12807" width="12.28515625" style="35" customWidth="1"/>
    <col min="12808" max="12808" width="16.7109375" style="35" customWidth="1"/>
    <col min="12809" max="12809" width="17" style="35" customWidth="1"/>
    <col min="12810" max="12810" width="8.7109375" style="35" customWidth="1"/>
    <col min="12811" max="13049" width="7.7109375" style="35"/>
    <col min="13050" max="13050" width="1.140625" style="35" customWidth="1"/>
    <col min="13051" max="13051" width="24.7109375" style="35" customWidth="1"/>
    <col min="13052" max="13052" width="7.7109375" style="35" customWidth="1"/>
    <col min="13053" max="13053" width="6.42578125" style="35" customWidth="1"/>
    <col min="13054" max="13054" width="12.28515625" style="35" customWidth="1"/>
    <col min="13055" max="13055" width="9.5703125" style="35" customWidth="1"/>
    <col min="13056" max="13057" width="14.140625" style="35" customWidth="1"/>
    <col min="13058" max="13058" width="16.28515625" style="35" customWidth="1"/>
    <col min="13059" max="13059" width="8.28515625" style="35" customWidth="1"/>
    <col min="13060" max="13060" width="9.5703125" style="35" customWidth="1"/>
    <col min="13061" max="13061" width="9.85546875" style="35" customWidth="1"/>
    <col min="13062" max="13062" width="11.5703125" style="35" customWidth="1"/>
    <col min="13063" max="13063" width="12.28515625" style="35" customWidth="1"/>
    <col min="13064" max="13064" width="16.7109375" style="35" customWidth="1"/>
    <col min="13065" max="13065" width="17" style="35" customWidth="1"/>
    <col min="13066" max="13066" width="8.7109375" style="35" customWidth="1"/>
    <col min="13067" max="13305" width="7.7109375" style="35"/>
    <col min="13306" max="13306" width="1.140625" style="35" customWidth="1"/>
    <col min="13307" max="13307" width="24.7109375" style="35" customWidth="1"/>
    <col min="13308" max="13308" width="7.7109375" style="35" customWidth="1"/>
    <col min="13309" max="13309" width="6.42578125" style="35" customWidth="1"/>
    <col min="13310" max="13310" width="12.28515625" style="35" customWidth="1"/>
    <col min="13311" max="13311" width="9.5703125" style="35" customWidth="1"/>
    <col min="13312" max="13313" width="14.140625" style="35" customWidth="1"/>
    <col min="13314" max="13314" width="16.28515625" style="35" customWidth="1"/>
    <col min="13315" max="13315" width="8.28515625" style="35" customWidth="1"/>
    <col min="13316" max="13316" width="9.5703125" style="35" customWidth="1"/>
    <col min="13317" max="13317" width="9.85546875" style="35" customWidth="1"/>
    <col min="13318" max="13318" width="11.5703125" style="35" customWidth="1"/>
    <col min="13319" max="13319" width="12.28515625" style="35" customWidth="1"/>
    <col min="13320" max="13320" width="16.7109375" style="35" customWidth="1"/>
    <col min="13321" max="13321" width="17" style="35" customWidth="1"/>
    <col min="13322" max="13322" width="8.7109375" style="35" customWidth="1"/>
    <col min="13323" max="13561" width="7.7109375" style="35"/>
    <col min="13562" max="13562" width="1.140625" style="35" customWidth="1"/>
    <col min="13563" max="13563" width="24.7109375" style="35" customWidth="1"/>
    <col min="13564" max="13564" width="7.7109375" style="35" customWidth="1"/>
    <col min="13565" max="13565" width="6.42578125" style="35" customWidth="1"/>
    <col min="13566" max="13566" width="12.28515625" style="35" customWidth="1"/>
    <col min="13567" max="13567" width="9.5703125" style="35" customWidth="1"/>
    <col min="13568" max="13569" width="14.140625" style="35" customWidth="1"/>
    <col min="13570" max="13570" width="16.28515625" style="35" customWidth="1"/>
    <col min="13571" max="13571" width="8.28515625" style="35" customWidth="1"/>
    <col min="13572" max="13572" width="9.5703125" style="35" customWidth="1"/>
    <col min="13573" max="13573" width="9.85546875" style="35" customWidth="1"/>
    <col min="13574" max="13574" width="11.5703125" style="35" customWidth="1"/>
    <col min="13575" max="13575" width="12.28515625" style="35" customWidth="1"/>
    <col min="13576" max="13576" width="16.7109375" style="35" customWidth="1"/>
    <col min="13577" max="13577" width="17" style="35" customWidth="1"/>
    <col min="13578" max="13578" width="8.7109375" style="35" customWidth="1"/>
    <col min="13579" max="13817" width="7.7109375" style="35"/>
    <col min="13818" max="13818" width="1.140625" style="35" customWidth="1"/>
    <col min="13819" max="13819" width="24.7109375" style="35" customWidth="1"/>
    <col min="13820" max="13820" width="7.7109375" style="35" customWidth="1"/>
    <col min="13821" max="13821" width="6.42578125" style="35" customWidth="1"/>
    <col min="13822" max="13822" width="12.28515625" style="35" customWidth="1"/>
    <col min="13823" max="13823" width="9.5703125" style="35" customWidth="1"/>
    <col min="13824" max="13825" width="14.140625" style="35" customWidth="1"/>
    <col min="13826" max="13826" width="16.28515625" style="35" customWidth="1"/>
    <col min="13827" max="13827" width="8.28515625" style="35" customWidth="1"/>
    <col min="13828" max="13828" width="9.5703125" style="35" customWidth="1"/>
    <col min="13829" max="13829" width="9.85546875" style="35" customWidth="1"/>
    <col min="13830" max="13830" width="11.5703125" style="35" customWidth="1"/>
    <col min="13831" max="13831" width="12.28515625" style="35" customWidth="1"/>
    <col min="13832" max="13832" width="16.7109375" style="35" customWidth="1"/>
    <col min="13833" max="13833" width="17" style="35" customWidth="1"/>
    <col min="13834" max="13834" width="8.7109375" style="35" customWidth="1"/>
    <col min="13835" max="14073" width="7.7109375" style="35"/>
    <col min="14074" max="14074" width="1.140625" style="35" customWidth="1"/>
    <col min="14075" max="14075" width="24.7109375" style="35" customWidth="1"/>
    <col min="14076" max="14076" width="7.7109375" style="35" customWidth="1"/>
    <col min="14077" max="14077" width="6.42578125" style="35" customWidth="1"/>
    <col min="14078" max="14078" width="12.28515625" style="35" customWidth="1"/>
    <col min="14079" max="14079" width="9.5703125" style="35" customWidth="1"/>
    <col min="14080" max="14081" width="14.140625" style="35" customWidth="1"/>
    <col min="14082" max="14082" width="16.28515625" style="35" customWidth="1"/>
    <col min="14083" max="14083" width="8.28515625" style="35" customWidth="1"/>
    <col min="14084" max="14084" width="9.5703125" style="35" customWidth="1"/>
    <col min="14085" max="14085" width="9.85546875" style="35" customWidth="1"/>
    <col min="14086" max="14086" width="11.5703125" style="35" customWidth="1"/>
    <col min="14087" max="14087" width="12.28515625" style="35" customWidth="1"/>
    <col min="14088" max="14088" width="16.7109375" style="35" customWidth="1"/>
    <col min="14089" max="14089" width="17" style="35" customWidth="1"/>
    <col min="14090" max="14090" width="8.7109375" style="35" customWidth="1"/>
    <col min="14091" max="14329" width="7.7109375" style="35"/>
    <col min="14330" max="14330" width="1.140625" style="35" customWidth="1"/>
    <col min="14331" max="14331" width="24.7109375" style="35" customWidth="1"/>
    <col min="14332" max="14332" width="7.7109375" style="35" customWidth="1"/>
    <col min="14333" max="14333" width="6.42578125" style="35" customWidth="1"/>
    <col min="14334" max="14334" width="12.28515625" style="35" customWidth="1"/>
    <col min="14335" max="14335" width="9.5703125" style="35" customWidth="1"/>
    <col min="14336" max="14337" width="14.140625" style="35" customWidth="1"/>
    <col min="14338" max="14338" width="16.28515625" style="35" customWidth="1"/>
    <col min="14339" max="14339" width="8.28515625" style="35" customWidth="1"/>
    <col min="14340" max="14340" width="9.5703125" style="35" customWidth="1"/>
    <col min="14341" max="14341" width="9.85546875" style="35" customWidth="1"/>
    <col min="14342" max="14342" width="11.5703125" style="35" customWidth="1"/>
    <col min="14343" max="14343" width="12.28515625" style="35" customWidth="1"/>
    <col min="14344" max="14344" width="16.7109375" style="35" customWidth="1"/>
    <col min="14345" max="14345" width="17" style="35" customWidth="1"/>
    <col min="14346" max="14346" width="8.7109375" style="35" customWidth="1"/>
    <col min="14347" max="14585" width="7.7109375" style="35"/>
    <col min="14586" max="14586" width="1.140625" style="35" customWidth="1"/>
    <col min="14587" max="14587" width="24.7109375" style="35" customWidth="1"/>
    <col min="14588" max="14588" width="7.7109375" style="35" customWidth="1"/>
    <col min="14589" max="14589" width="6.42578125" style="35" customWidth="1"/>
    <col min="14590" max="14590" width="12.28515625" style="35" customWidth="1"/>
    <col min="14591" max="14591" width="9.5703125" style="35" customWidth="1"/>
    <col min="14592" max="14593" width="14.140625" style="35" customWidth="1"/>
    <col min="14594" max="14594" width="16.28515625" style="35" customWidth="1"/>
    <col min="14595" max="14595" width="8.28515625" style="35" customWidth="1"/>
    <col min="14596" max="14596" width="9.5703125" style="35" customWidth="1"/>
    <col min="14597" max="14597" width="9.85546875" style="35" customWidth="1"/>
    <col min="14598" max="14598" width="11.5703125" style="35" customWidth="1"/>
    <col min="14599" max="14599" width="12.28515625" style="35" customWidth="1"/>
    <col min="14600" max="14600" width="16.7109375" style="35" customWidth="1"/>
    <col min="14601" max="14601" width="17" style="35" customWidth="1"/>
    <col min="14602" max="14602" width="8.7109375" style="35" customWidth="1"/>
    <col min="14603" max="14841" width="7.7109375" style="35"/>
    <col min="14842" max="14842" width="1.140625" style="35" customWidth="1"/>
    <col min="14843" max="14843" width="24.7109375" style="35" customWidth="1"/>
    <col min="14844" max="14844" width="7.7109375" style="35" customWidth="1"/>
    <col min="14845" max="14845" width="6.42578125" style="35" customWidth="1"/>
    <col min="14846" max="14846" width="12.28515625" style="35" customWidth="1"/>
    <col min="14847" max="14847" width="9.5703125" style="35" customWidth="1"/>
    <col min="14848" max="14849" width="14.140625" style="35" customWidth="1"/>
    <col min="14850" max="14850" width="16.28515625" style="35" customWidth="1"/>
    <col min="14851" max="14851" width="8.28515625" style="35" customWidth="1"/>
    <col min="14852" max="14852" width="9.5703125" style="35" customWidth="1"/>
    <col min="14853" max="14853" width="9.85546875" style="35" customWidth="1"/>
    <col min="14854" max="14854" width="11.5703125" style="35" customWidth="1"/>
    <col min="14855" max="14855" width="12.28515625" style="35" customWidth="1"/>
    <col min="14856" max="14856" width="16.7109375" style="35" customWidth="1"/>
    <col min="14857" max="14857" width="17" style="35" customWidth="1"/>
    <col min="14858" max="14858" width="8.7109375" style="35" customWidth="1"/>
    <col min="14859" max="15097" width="7.7109375" style="35"/>
    <col min="15098" max="15098" width="1.140625" style="35" customWidth="1"/>
    <col min="15099" max="15099" width="24.7109375" style="35" customWidth="1"/>
    <col min="15100" max="15100" width="7.7109375" style="35" customWidth="1"/>
    <col min="15101" max="15101" width="6.42578125" style="35" customWidth="1"/>
    <col min="15102" max="15102" width="12.28515625" style="35" customWidth="1"/>
    <col min="15103" max="15103" width="9.5703125" style="35" customWidth="1"/>
    <col min="15104" max="15105" width="14.140625" style="35" customWidth="1"/>
    <col min="15106" max="15106" width="16.28515625" style="35" customWidth="1"/>
    <col min="15107" max="15107" width="8.28515625" style="35" customWidth="1"/>
    <col min="15108" max="15108" width="9.5703125" style="35" customWidth="1"/>
    <col min="15109" max="15109" width="9.85546875" style="35" customWidth="1"/>
    <col min="15110" max="15110" width="11.5703125" style="35" customWidth="1"/>
    <col min="15111" max="15111" width="12.28515625" style="35" customWidth="1"/>
    <col min="15112" max="15112" width="16.7109375" style="35" customWidth="1"/>
    <col min="15113" max="15113" width="17" style="35" customWidth="1"/>
    <col min="15114" max="15114" width="8.7109375" style="35" customWidth="1"/>
    <col min="15115" max="15353" width="7.7109375" style="35"/>
    <col min="15354" max="15354" width="1.140625" style="35" customWidth="1"/>
    <col min="15355" max="15355" width="24.7109375" style="35" customWidth="1"/>
    <col min="15356" max="15356" width="7.7109375" style="35" customWidth="1"/>
    <col min="15357" max="15357" width="6.42578125" style="35" customWidth="1"/>
    <col min="15358" max="15358" width="12.28515625" style="35" customWidth="1"/>
    <col min="15359" max="15359" width="9.5703125" style="35" customWidth="1"/>
    <col min="15360" max="15361" width="14.140625" style="35" customWidth="1"/>
    <col min="15362" max="15362" width="16.28515625" style="35" customWidth="1"/>
    <col min="15363" max="15363" width="8.28515625" style="35" customWidth="1"/>
    <col min="15364" max="15364" width="9.5703125" style="35" customWidth="1"/>
    <col min="15365" max="15365" width="9.85546875" style="35" customWidth="1"/>
    <col min="15366" max="15366" width="11.5703125" style="35" customWidth="1"/>
    <col min="15367" max="15367" width="12.28515625" style="35" customWidth="1"/>
    <col min="15368" max="15368" width="16.7109375" style="35" customWidth="1"/>
    <col min="15369" max="15369" width="17" style="35" customWidth="1"/>
    <col min="15370" max="15370" width="8.7109375" style="35" customWidth="1"/>
    <col min="15371" max="15609" width="7.7109375" style="35"/>
    <col min="15610" max="15610" width="1.140625" style="35" customWidth="1"/>
    <col min="15611" max="15611" width="24.7109375" style="35" customWidth="1"/>
    <col min="15612" max="15612" width="7.7109375" style="35" customWidth="1"/>
    <col min="15613" max="15613" width="6.42578125" style="35" customWidth="1"/>
    <col min="15614" max="15614" width="12.28515625" style="35" customWidth="1"/>
    <col min="15615" max="15615" width="9.5703125" style="35" customWidth="1"/>
    <col min="15616" max="15617" width="14.140625" style="35" customWidth="1"/>
    <col min="15618" max="15618" width="16.28515625" style="35" customWidth="1"/>
    <col min="15619" max="15619" width="8.28515625" style="35" customWidth="1"/>
    <col min="15620" max="15620" width="9.5703125" style="35" customWidth="1"/>
    <col min="15621" max="15621" width="9.85546875" style="35" customWidth="1"/>
    <col min="15622" max="15622" width="11.5703125" style="35" customWidth="1"/>
    <col min="15623" max="15623" width="12.28515625" style="35" customWidth="1"/>
    <col min="15624" max="15624" width="16.7109375" style="35" customWidth="1"/>
    <col min="15625" max="15625" width="17" style="35" customWidth="1"/>
    <col min="15626" max="15626" width="8.7109375" style="35" customWidth="1"/>
    <col min="15627" max="15865" width="7.7109375" style="35"/>
    <col min="15866" max="15866" width="1.140625" style="35" customWidth="1"/>
    <col min="15867" max="15867" width="24.7109375" style="35" customWidth="1"/>
    <col min="15868" max="15868" width="7.7109375" style="35" customWidth="1"/>
    <col min="15869" max="15869" width="6.42578125" style="35" customWidth="1"/>
    <col min="15870" max="15870" width="12.28515625" style="35" customWidth="1"/>
    <col min="15871" max="15871" width="9.5703125" style="35" customWidth="1"/>
    <col min="15872" max="15873" width="14.140625" style="35" customWidth="1"/>
    <col min="15874" max="15874" width="16.28515625" style="35" customWidth="1"/>
    <col min="15875" max="15875" width="8.28515625" style="35" customWidth="1"/>
    <col min="15876" max="15876" width="9.5703125" style="35" customWidth="1"/>
    <col min="15877" max="15877" width="9.85546875" style="35" customWidth="1"/>
    <col min="15878" max="15878" width="11.5703125" style="35" customWidth="1"/>
    <col min="15879" max="15879" width="12.28515625" style="35" customWidth="1"/>
    <col min="15880" max="15880" width="16.7109375" style="35" customWidth="1"/>
    <col min="15881" max="15881" width="17" style="35" customWidth="1"/>
    <col min="15882" max="15882" width="8.7109375" style="35" customWidth="1"/>
    <col min="15883" max="16121" width="7.7109375" style="35"/>
    <col min="16122" max="16122" width="1.140625" style="35" customWidth="1"/>
    <col min="16123" max="16123" width="24.7109375" style="35" customWidth="1"/>
    <col min="16124" max="16124" width="7.7109375" style="35" customWidth="1"/>
    <col min="16125" max="16125" width="6.42578125" style="35" customWidth="1"/>
    <col min="16126" max="16126" width="12.28515625" style="35" customWidth="1"/>
    <col min="16127" max="16127" width="9.5703125" style="35" customWidth="1"/>
    <col min="16128" max="16129" width="14.140625" style="35" customWidth="1"/>
    <col min="16130" max="16130" width="16.28515625" style="35" customWidth="1"/>
    <col min="16131" max="16131" width="8.28515625" style="35" customWidth="1"/>
    <col min="16132" max="16132" width="9.5703125" style="35" customWidth="1"/>
    <col min="16133" max="16133" width="9.85546875" style="35" customWidth="1"/>
    <col min="16134" max="16134" width="11.5703125" style="35" customWidth="1"/>
    <col min="16135" max="16135" width="12.28515625" style="35" customWidth="1"/>
    <col min="16136" max="16136" width="16.7109375" style="35" customWidth="1"/>
    <col min="16137" max="16137" width="17" style="35" customWidth="1"/>
    <col min="16138" max="16138" width="8.7109375" style="35" customWidth="1"/>
    <col min="16139" max="16384" width="7.7109375" style="35"/>
  </cols>
  <sheetData>
    <row r="2" spans="1:26" ht="15" x14ac:dyDescent="0.25">
      <c r="B2" s="36" t="s">
        <v>55</v>
      </c>
      <c r="C2" s="36"/>
      <c r="D2" s="36"/>
      <c r="E2" s="36"/>
      <c r="F2" s="36"/>
      <c r="G2" s="36"/>
      <c r="H2" s="36"/>
      <c r="I2" s="36"/>
      <c r="J2" s="36"/>
      <c r="K2" s="36"/>
      <c r="O2" s="35" t="s">
        <v>9</v>
      </c>
      <c r="P2" s="35" t="s">
        <v>10</v>
      </c>
      <c r="Q2" s="35" t="s">
        <v>11</v>
      </c>
      <c r="R2" s="35" t="s">
        <v>12</v>
      </c>
      <c r="S2" s="35" t="s">
        <v>13</v>
      </c>
      <c r="T2" s="35" t="s">
        <v>14</v>
      </c>
      <c r="U2" s="35" t="s">
        <v>15</v>
      </c>
      <c r="V2" s="35" t="s">
        <v>16</v>
      </c>
      <c r="W2" s="35" t="s">
        <v>17</v>
      </c>
      <c r="X2" s="35" t="s">
        <v>18</v>
      </c>
      <c r="Y2" s="35" t="s">
        <v>19</v>
      </c>
      <c r="Z2" s="35" t="s">
        <v>20</v>
      </c>
    </row>
    <row r="3" spans="1:26" ht="15" thickBot="1" x14ac:dyDescent="0.25">
      <c r="N3" s="35" t="s">
        <v>61</v>
      </c>
      <c r="O3" s="55">
        <f t="shared" ref="O3:Z3" si="0">SUMIFS($G:$G,$L:$L,O2)</f>
        <v>6030</v>
      </c>
      <c r="P3" s="55">
        <f t="shared" si="0"/>
        <v>9750</v>
      </c>
      <c r="Q3" s="55">
        <f t="shared" si="0"/>
        <v>8500</v>
      </c>
      <c r="R3" s="55">
        <f t="shared" si="0"/>
        <v>0</v>
      </c>
      <c r="S3" s="55">
        <f t="shared" si="0"/>
        <v>0</v>
      </c>
      <c r="T3" s="55">
        <f t="shared" si="0"/>
        <v>0</v>
      </c>
      <c r="U3" s="55">
        <f t="shared" si="0"/>
        <v>0</v>
      </c>
      <c r="V3" s="55">
        <f t="shared" si="0"/>
        <v>0</v>
      </c>
      <c r="W3" s="55">
        <f t="shared" si="0"/>
        <v>0</v>
      </c>
      <c r="X3" s="55">
        <f t="shared" si="0"/>
        <v>0</v>
      </c>
      <c r="Y3" s="55">
        <f t="shared" si="0"/>
        <v>0</v>
      </c>
      <c r="Z3" s="55">
        <f t="shared" si="0"/>
        <v>0</v>
      </c>
    </row>
    <row r="4" spans="1:26" ht="15.75" thickBot="1" x14ac:dyDescent="0.25">
      <c r="A4" s="37" t="s">
        <v>44</v>
      </c>
      <c r="B4" s="38" t="s">
        <v>45</v>
      </c>
      <c r="C4" s="38" t="s">
        <v>46</v>
      </c>
      <c r="D4" s="38" t="s">
        <v>47</v>
      </c>
      <c r="E4" s="38" t="s">
        <v>48</v>
      </c>
      <c r="F4" s="38" t="s">
        <v>49</v>
      </c>
      <c r="G4" s="38" t="s">
        <v>50</v>
      </c>
      <c r="H4" s="38" t="s">
        <v>51</v>
      </c>
      <c r="I4" s="38" t="s">
        <v>52</v>
      </c>
      <c r="J4" s="38" t="s">
        <v>56</v>
      </c>
      <c r="K4" s="38" t="s">
        <v>57</v>
      </c>
      <c r="L4" s="35" t="s">
        <v>59</v>
      </c>
      <c r="N4" s="35" t="s">
        <v>62</v>
      </c>
      <c r="O4" s="55">
        <f>SUMIFS($H:$H,$L:$L,O2)</f>
        <v>6774.88</v>
      </c>
      <c r="P4" s="55">
        <f t="shared" ref="P4:Z4" si="1">SUMIFS($H:$H,$L:$L,P2)</f>
        <v>5640.5399999999991</v>
      </c>
      <c r="Q4" s="55">
        <f t="shared" si="1"/>
        <v>4814.4500000000007</v>
      </c>
      <c r="R4" s="55">
        <f t="shared" si="1"/>
        <v>0</v>
      </c>
      <c r="S4" s="55">
        <f t="shared" si="1"/>
        <v>0</v>
      </c>
      <c r="T4" s="55">
        <f t="shared" si="1"/>
        <v>0</v>
      </c>
      <c r="U4" s="55">
        <f t="shared" si="1"/>
        <v>0</v>
      </c>
      <c r="V4" s="55">
        <f t="shared" si="1"/>
        <v>0</v>
      </c>
      <c r="W4" s="55">
        <f t="shared" si="1"/>
        <v>0</v>
      </c>
      <c r="X4" s="55">
        <f t="shared" si="1"/>
        <v>0</v>
      </c>
      <c r="Y4" s="55">
        <f t="shared" si="1"/>
        <v>0</v>
      </c>
      <c r="Z4" s="55">
        <f t="shared" si="1"/>
        <v>0</v>
      </c>
    </row>
    <row r="5" spans="1:26" ht="15" thickBot="1" x14ac:dyDescent="0.25">
      <c r="A5" s="37" t="s">
        <v>44</v>
      </c>
      <c r="B5" s="39"/>
      <c r="C5" s="39"/>
      <c r="D5" s="39" t="s">
        <v>53</v>
      </c>
      <c r="E5" s="40">
        <v>43897</v>
      </c>
      <c r="F5" s="40">
        <v>43897</v>
      </c>
      <c r="G5" s="39">
        <v>2000</v>
      </c>
      <c r="H5" s="41"/>
      <c r="I5" s="39" t="s">
        <v>54</v>
      </c>
      <c r="J5" s="39"/>
      <c r="K5" s="39"/>
      <c r="L5" s="35" t="str">
        <f>TEXT(E5,"mmmmmmmmmmmm")</f>
        <v>marzo</v>
      </c>
    </row>
    <row r="6" spans="1:26" ht="15" thickBot="1" x14ac:dyDescent="0.25">
      <c r="A6" s="37" t="s">
        <v>44</v>
      </c>
      <c r="B6" s="39"/>
      <c r="C6" s="39"/>
      <c r="D6" s="39" t="s">
        <v>53</v>
      </c>
      <c r="E6" s="40">
        <v>43897</v>
      </c>
      <c r="F6" s="40">
        <v>43897</v>
      </c>
      <c r="G6" s="39">
        <v>3500</v>
      </c>
      <c r="H6" s="41"/>
      <c r="I6" s="39" t="s">
        <v>54</v>
      </c>
      <c r="J6" s="39"/>
      <c r="K6" s="39"/>
      <c r="L6" s="35" t="str">
        <f t="shared" ref="L6:L55" si="2">TEXT(E6,"mmmmmmmmmmmm")</f>
        <v>marzo</v>
      </c>
    </row>
    <row r="7" spans="1:26" ht="15" thickBot="1" x14ac:dyDescent="0.25">
      <c r="A7" s="37" t="s">
        <v>44</v>
      </c>
      <c r="B7" s="39"/>
      <c r="C7" s="39"/>
      <c r="D7" s="39" t="s">
        <v>53</v>
      </c>
      <c r="E7" s="40">
        <v>43897</v>
      </c>
      <c r="F7" s="40">
        <v>43897</v>
      </c>
      <c r="G7" s="39">
        <v>2000</v>
      </c>
      <c r="H7" s="41"/>
      <c r="I7" s="39" t="s">
        <v>54</v>
      </c>
      <c r="J7" s="39"/>
      <c r="K7" s="39"/>
      <c r="L7" s="35" t="str">
        <f t="shared" si="2"/>
        <v>marzo</v>
      </c>
    </row>
    <row r="8" spans="1:26" ht="15" thickBot="1" x14ac:dyDescent="0.25">
      <c r="A8" s="37" t="s">
        <v>44</v>
      </c>
      <c r="B8" s="39"/>
      <c r="C8" s="39"/>
      <c r="D8" s="39" t="s">
        <v>53</v>
      </c>
      <c r="E8" s="40">
        <v>43897</v>
      </c>
      <c r="F8" s="40">
        <v>43897</v>
      </c>
      <c r="G8" s="39">
        <v>1000</v>
      </c>
      <c r="H8" s="41"/>
      <c r="I8" s="39" t="s">
        <v>54</v>
      </c>
      <c r="J8" s="39"/>
      <c r="K8" s="39"/>
      <c r="L8" s="35" t="str">
        <f t="shared" si="2"/>
        <v>marzo</v>
      </c>
    </row>
    <row r="9" spans="1:26" ht="15" thickBot="1" x14ac:dyDescent="0.25">
      <c r="A9" s="37" t="s">
        <v>44</v>
      </c>
      <c r="B9" s="39"/>
      <c r="C9" s="39"/>
      <c r="D9" s="39" t="s">
        <v>53</v>
      </c>
      <c r="E9" s="40">
        <v>43896</v>
      </c>
      <c r="F9" s="40">
        <v>43896</v>
      </c>
      <c r="G9" s="39" t="s">
        <v>44</v>
      </c>
      <c r="H9" s="41">
        <v>100</v>
      </c>
      <c r="I9" s="39" t="s">
        <v>54</v>
      </c>
      <c r="J9" s="39" t="s">
        <v>31</v>
      </c>
      <c r="K9" s="39"/>
      <c r="L9" s="35" t="str">
        <f t="shared" si="2"/>
        <v>marzo</v>
      </c>
    </row>
    <row r="10" spans="1:26" ht="15" thickBot="1" x14ac:dyDescent="0.25">
      <c r="A10" s="37" t="s">
        <v>44</v>
      </c>
      <c r="B10" s="39"/>
      <c r="C10" s="39"/>
      <c r="D10" s="39" t="s">
        <v>53</v>
      </c>
      <c r="E10" s="40">
        <v>43896</v>
      </c>
      <c r="F10" s="40">
        <v>43896</v>
      </c>
      <c r="G10" s="39" t="s">
        <v>44</v>
      </c>
      <c r="H10" s="41">
        <v>800</v>
      </c>
      <c r="I10" s="39" t="s">
        <v>54</v>
      </c>
      <c r="J10" s="39" t="s">
        <v>5</v>
      </c>
      <c r="K10" s="39"/>
      <c r="L10" s="35" t="str">
        <f t="shared" si="2"/>
        <v>marzo</v>
      </c>
    </row>
    <row r="11" spans="1:26" ht="15" thickBot="1" x14ac:dyDescent="0.25">
      <c r="A11" s="37" t="s">
        <v>44</v>
      </c>
      <c r="B11" s="39"/>
      <c r="C11" s="39"/>
      <c r="D11" s="39" t="s">
        <v>53</v>
      </c>
      <c r="E11" s="40">
        <v>43896</v>
      </c>
      <c r="F11" s="40">
        <v>43896</v>
      </c>
      <c r="G11" s="39" t="s">
        <v>44</v>
      </c>
      <c r="H11" s="41">
        <v>2000</v>
      </c>
      <c r="I11" s="39" t="s">
        <v>54</v>
      </c>
      <c r="J11" s="39" t="s">
        <v>25</v>
      </c>
      <c r="K11" s="39"/>
      <c r="L11" s="35" t="str">
        <f t="shared" si="2"/>
        <v>marzo</v>
      </c>
    </row>
    <row r="12" spans="1:26" ht="15" thickBot="1" x14ac:dyDescent="0.25">
      <c r="A12" s="37" t="s">
        <v>44</v>
      </c>
      <c r="B12" s="39"/>
      <c r="C12" s="39"/>
      <c r="D12" s="39" t="s">
        <v>53</v>
      </c>
      <c r="E12" s="40">
        <v>43895</v>
      </c>
      <c r="F12" s="40">
        <v>43895</v>
      </c>
      <c r="G12" s="39" t="s">
        <v>44</v>
      </c>
      <c r="H12" s="41">
        <v>806.7</v>
      </c>
      <c r="I12" s="39" t="s">
        <v>54</v>
      </c>
      <c r="J12" s="39" t="s">
        <v>29</v>
      </c>
      <c r="K12" s="39"/>
      <c r="L12" s="35" t="str">
        <f t="shared" si="2"/>
        <v>marzo</v>
      </c>
    </row>
    <row r="13" spans="1:26" ht="15" thickBot="1" x14ac:dyDescent="0.25">
      <c r="A13" s="37" t="s">
        <v>44</v>
      </c>
      <c r="B13" s="39"/>
      <c r="C13" s="39"/>
      <c r="D13" s="39" t="s">
        <v>53</v>
      </c>
      <c r="E13" s="40">
        <v>43895</v>
      </c>
      <c r="F13" s="40">
        <v>43895</v>
      </c>
      <c r="G13" s="39" t="s">
        <v>44</v>
      </c>
      <c r="H13" s="41">
        <v>305.64999999999998</v>
      </c>
      <c r="I13" s="39" t="s">
        <v>54</v>
      </c>
      <c r="J13" s="39" t="s">
        <v>29</v>
      </c>
      <c r="K13" s="39"/>
      <c r="L13" s="35" t="str">
        <f t="shared" si="2"/>
        <v>marzo</v>
      </c>
    </row>
    <row r="14" spans="1:26" ht="15" thickBot="1" x14ac:dyDescent="0.25">
      <c r="A14" s="37" t="s">
        <v>44</v>
      </c>
      <c r="B14" s="39"/>
      <c r="C14" s="39"/>
      <c r="D14" s="39" t="s">
        <v>53</v>
      </c>
      <c r="E14" s="40">
        <v>43894</v>
      </c>
      <c r="F14" s="40">
        <v>43894</v>
      </c>
      <c r="G14" s="41"/>
      <c r="H14" s="39">
        <v>45</v>
      </c>
      <c r="I14" s="39" t="s">
        <v>54</v>
      </c>
      <c r="J14" s="39" t="s">
        <v>31</v>
      </c>
      <c r="K14" s="39"/>
      <c r="L14" s="35" t="str">
        <f t="shared" si="2"/>
        <v>marzo</v>
      </c>
    </row>
    <row r="15" spans="1:26" ht="15" thickBot="1" x14ac:dyDescent="0.25">
      <c r="A15" s="37" t="s">
        <v>44</v>
      </c>
      <c r="B15" s="39"/>
      <c r="C15" s="39"/>
      <c r="D15" s="39" t="s">
        <v>53</v>
      </c>
      <c r="E15" s="40">
        <v>43894</v>
      </c>
      <c r="F15" s="40">
        <v>43894</v>
      </c>
      <c r="G15" s="39" t="s">
        <v>44</v>
      </c>
      <c r="H15" s="41">
        <v>240</v>
      </c>
      <c r="I15" s="39" t="s">
        <v>54</v>
      </c>
      <c r="J15" s="39" t="s">
        <v>38</v>
      </c>
      <c r="K15" s="39"/>
      <c r="L15" s="35" t="str">
        <f t="shared" si="2"/>
        <v>marzo</v>
      </c>
    </row>
    <row r="16" spans="1:26" ht="15" thickBot="1" x14ac:dyDescent="0.25">
      <c r="A16" s="37" t="s">
        <v>44</v>
      </c>
      <c r="B16" s="39"/>
      <c r="C16" s="39"/>
      <c r="D16" s="39" t="s">
        <v>53</v>
      </c>
      <c r="E16" s="40">
        <v>43893</v>
      </c>
      <c r="F16" s="40">
        <v>43893</v>
      </c>
      <c r="G16" s="39" t="s">
        <v>44</v>
      </c>
      <c r="H16" s="41">
        <v>450</v>
      </c>
      <c r="I16" s="39" t="s">
        <v>54</v>
      </c>
      <c r="J16" s="39" t="s">
        <v>38</v>
      </c>
      <c r="K16" s="39"/>
      <c r="L16" s="35" t="str">
        <f t="shared" si="2"/>
        <v>marzo</v>
      </c>
    </row>
    <row r="17" spans="1:12" ht="15" thickBot="1" x14ac:dyDescent="0.25">
      <c r="A17" s="37" t="s">
        <v>44</v>
      </c>
      <c r="B17" s="39"/>
      <c r="C17" s="39"/>
      <c r="D17" s="39" t="s">
        <v>53</v>
      </c>
      <c r="E17" s="40">
        <v>43892</v>
      </c>
      <c r="F17" s="40">
        <v>43892</v>
      </c>
      <c r="G17" s="39" t="s">
        <v>44</v>
      </c>
      <c r="H17" s="41">
        <v>13.85</v>
      </c>
      <c r="I17" s="39" t="s">
        <v>54</v>
      </c>
      <c r="J17" s="39" t="s">
        <v>28</v>
      </c>
      <c r="K17" s="39"/>
      <c r="L17" s="35" t="str">
        <f t="shared" si="2"/>
        <v>marzo</v>
      </c>
    </row>
    <row r="18" spans="1:12" ht="15" thickBot="1" x14ac:dyDescent="0.25">
      <c r="A18" s="37" t="s">
        <v>44</v>
      </c>
      <c r="B18" s="39"/>
      <c r="C18" s="39"/>
      <c r="D18" s="39" t="s">
        <v>53</v>
      </c>
      <c r="E18" s="40">
        <v>43891</v>
      </c>
      <c r="F18" s="40">
        <v>43891</v>
      </c>
      <c r="G18" s="39" t="s">
        <v>44</v>
      </c>
      <c r="H18" s="41">
        <v>53.25</v>
      </c>
      <c r="I18" s="39" t="s">
        <v>54</v>
      </c>
      <c r="J18" s="39" t="s">
        <v>28</v>
      </c>
      <c r="K18" s="39"/>
      <c r="L18" s="35" t="str">
        <f t="shared" si="2"/>
        <v>marzo</v>
      </c>
    </row>
    <row r="19" spans="1:12" ht="15" thickBot="1" x14ac:dyDescent="0.25">
      <c r="A19" s="37" t="s">
        <v>44</v>
      </c>
      <c r="B19" s="39"/>
      <c r="C19" s="39"/>
      <c r="D19" s="39" t="s">
        <v>53</v>
      </c>
      <c r="E19" s="40">
        <v>43889</v>
      </c>
      <c r="F19" s="40">
        <v>43889</v>
      </c>
      <c r="G19" s="39" t="s">
        <v>44</v>
      </c>
      <c r="H19" s="41">
        <v>205.88</v>
      </c>
      <c r="I19" s="39" t="s">
        <v>54</v>
      </c>
      <c r="J19" s="39" t="s">
        <v>58</v>
      </c>
      <c r="K19" s="39"/>
      <c r="L19" s="35" t="str">
        <f t="shared" si="2"/>
        <v>febrero</v>
      </c>
    </row>
    <row r="20" spans="1:12" ht="15" thickBot="1" x14ac:dyDescent="0.25">
      <c r="A20" s="37" t="s">
        <v>44</v>
      </c>
      <c r="B20" s="39"/>
      <c r="C20" s="39"/>
      <c r="D20" s="39" t="s">
        <v>53</v>
      </c>
      <c r="E20" s="40">
        <v>43889</v>
      </c>
      <c r="F20" s="40">
        <v>43889</v>
      </c>
      <c r="G20" s="39" t="s">
        <v>44</v>
      </c>
      <c r="H20" s="41">
        <v>283.32</v>
      </c>
      <c r="I20" s="39" t="s">
        <v>54</v>
      </c>
      <c r="J20" s="39" t="s">
        <v>43</v>
      </c>
      <c r="K20" s="39"/>
      <c r="L20" s="35" t="str">
        <f t="shared" si="2"/>
        <v>febrero</v>
      </c>
    </row>
    <row r="21" spans="1:12" ht="15" thickBot="1" x14ac:dyDescent="0.25">
      <c r="A21" s="37" t="s">
        <v>44</v>
      </c>
      <c r="B21" s="39"/>
      <c r="C21" s="39"/>
      <c r="D21" s="39" t="s">
        <v>53</v>
      </c>
      <c r="E21" s="40">
        <v>43887</v>
      </c>
      <c r="F21" s="40">
        <v>43887</v>
      </c>
      <c r="G21" s="39">
        <v>3000</v>
      </c>
      <c r="H21" s="41"/>
      <c r="I21" s="39" t="s">
        <v>54</v>
      </c>
      <c r="J21" s="39"/>
      <c r="K21" s="39"/>
      <c r="L21" s="35" t="str">
        <f t="shared" si="2"/>
        <v>febrero</v>
      </c>
    </row>
    <row r="22" spans="1:12" ht="15" thickBot="1" x14ac:dyDescent="0.25">
      <c r="A22" s="37" t="s">
        <v>44</v>
      </c>
      <c r="B22" s="39"/>
      <c r="C22" s="39"/>
      <c r="D22" s="39" t="s">
        <v>53</v>
      </c>
      <c r="E22" s="40">
        <v>43887</v>
      </c>
      <c r="F22" s="40">
        <v>43887</v>
      </c>
      <c r="G22" s="39">
        <v>2500</v>
      </c>
      <c r="H22" s="41"/>
      <c r="I22" s="39" t="s">
        <v>54</v>
      </c>
      <c r="J22" s="39"/>
      <c r="K22" s="39"/>
      <c r="L22" s="35" t="str">
        <f t="shared" si="2"/>
        <v>febrero</v>
      </c>
    </row>
    <row r="23" spans="1:12" ht="15" thickBot="1" x14ac:dyDescent="0.25">
      <c r="A23" s="37" t="s">
        <v>44</v>
      </c>
      <c r="B23" s="39"/>
      <c r="C23" s="39"/>
      <c r="D23" s="39" t="s">
        <v>53</v>
      </c>
      <c r="E23" s="40">
        <v>43887</v>
      </c>
      <c r="F23" s="40">
        <v>43887</v>
      </c>
      <c r="G23" s="41">
        <v>1450</v>
      </c>
      <c r="H23" s="39" t="s">
        <v>44</v>
      </c>
      <c r="I23" s="39" t="s">
        <v>54</v>
      </c>
      <c r="J23" s="39"/>
      <c r="K23" s="39"/>
      <c r="L23" s="35" t="str">
        <f t="shared" si="2"/>
        <v>febrero</v>
      </c>
    </row>
    <row r="24" spans="1:12" ht="15" thickBot="1" x14ac:dyDescent="0.25">
      <c r="A24" s="37" t="s">
        <v>44</v>
      </c>
      <c r="B24" s="39"/>
      <c r="C24" s="39"/>
      <c r="D24" s="39" t="s">
        <v>53</v>
      </c>
      <c r="E24" s="40">
        <v>43887</v>
      </c>
      <c r="F24" s="40">
        <v>43887</v>
      </c>
      <c r="G24" s="39" t="s">
        <v>44</v>
      </c>
      <c r="H24" s="41">
        <v>58.58</v>
      </c>
      <c r="I24" s="39" t="s">
        <v>54</v>
      </c>
      <c r="J24" s="39" t="s">
        <v>31</v>
      </c>
      <c r="K24" s="39"/>
      <c r="L24" s="35" t="str">
        <f t="shared" si="2"/>
        <v>febrero</v>
      </c>
    </row>
    <row r="25" spans="1:12" ht="15" thickBot="1" x14ac:dyDescent="0.25">
      <c r="A25" s="37" t="s">
        <v>44</v>
      </c>
      <c r="B25" s="39"/>
      <c r="C25" s="39"/>
      <c r="D25" s="39" t="s">
        <v>53</v>
      </c>
      <c r="E25" s="40">
        <v>43886</v>
      </c>
      <c r="F25" s="40">
        <v>43886</v>
      </c>
      <c r="G25" s="39" t="s">
        <v>44</v>
      </c>
      <c r="H25" s="41">
        <v>11.93</v>
      </c>
      <c r="I25" s="39" t="s">
        <v>54</v>
      </c>
      <c r="J25" s="39" t="s">
        <v>31</v>
      </c>
      <c r="K25" s="39"/>
      <c r="L25" s="35" t="str">
        <f t="shared" si="2"/>
        <v>febrero</v>
      </c>
    </row>
    <row r="26" spans="1:12" ht="15" thickBot="1" x14ac:dyDescent="0.25">
      <c r="A26" s="37" t="s">
        <v>44</v>
      </c>
      <c r="B26" s="39"/>
      <c r="C26" s="39"/>
      <c r="D26" s="39" t="s">
        <v>53</v>
      </c>
      <c r="E26" s="40">
        <v>43885</v>
      </c>
      <c r="F26" s="40">
        <v>43885</v>
      </c>
      <c r="G26" s="39" t="s">
        <v>44</v>
      </c>
      <c r="H26" s="41">
        <v>10</v>
      </c>
      <c r="I26" s="39" t="s">
        <v>54</v>
      </c>
      <c r="J26" s="39" t="s">
        <v>3</v>
      </c>
      <c r="K26" s="39"/>
      <c r="L26" s="35" t="str">
        <f t="shared" si="2"/>
        <v>febrero</v>
      </c>
    </row>
    <row r="27" spans="1:12" ht="15" thickBot="1" x14ac:dyDescent="0.25">
      <c r="A27" s="37" t="s">
        <v>44</v>
      </c>
      <c r="B27" s="39"/>
      <c r="C27" s="39"/>
      <c r="D27" s="39" t="s">
        <v>53</v>
      </c>
      <c r="E27" s="40">
        <v>43885</v>
      </c>
      <c r="F27" s="40">
        <v>43885</v>
      </c>
      <c r="G27" s="39" t="s">
        <v>44</v>
      </c>
      <c r="H27" s="41">
        <v>5.66</v>
      </c>
      <c r="I27" s="39" t="s">
        <v>54</v>
      </c>
      <c r="J27" s="39" t="s">
        <v>3</v>
      </c>
      <c r="K27" s="39"/>
      <c r="L27" s="35" t="str">
        <f t="shared" si="2"/>
        <v>febrero</v>
      </c>
    </row>
    <row r="28" spans="1:12" ht="15" thickBot="1" x14ac:dyDescent="0.25">
      <c r="A28" s="37" t="s">
        <v>44</v>
      </c>
      <c r="B28" s="39"/>
      <c r="C28" s="39"/>
      <c r="D28" s="39" t="s">
        <v>53</v>
      </c>
      <c r="E28" s="40">
        <v>43884</v>
      </c>
      <c r="F28" s="40">
        <v>43884</v>
      </c>
      <c r="G28" s="39" t="s">
        <v>44</v>
      </c>
      <c r="H28" s="41">
        <v>13</v>
      </c>
      <c r="I28" s="39" t="s">
        <v>54</v>
      </c>
      <c r="J28" s="39" t="s">
        <v>3</v>
      </c>
      <c r="K28" s="39"/>
      <c r="L28" s="35" t="str">
        <f t="shared" si="2"/>
        <v>febrero</v>
      </c>
    </row>
    <row r="29" spans="1:12" ht="15" thickBot="1" x14ac:dyDescent="0.25">
      <c r="A29" s="37" t="s">
        <v>44</v>
      </c>
      <c r="B29" s="39"/>
      <c r="C29" s="39"/>
      <c r="D29" s="39" t="s">
        <v>53</v>
      </c>
      <c r="E29" s="40">
        <v>43884</v>
      </c>
      <c r="F29" s="40">
        <v>43884</v>
      </c>
      <c r="G29" s="41"/>
      <c r="H29" s="41">
        <v>2129</v>
      </c>
      <c r="I29" s="39" t="s">
        <v>54</v>
      </c>
      <c r="J29" s="39" t="s">
        <v>25</v>
      </c>
      <c r="K29" s="39"/>
      <c r="L29" s="35" t="str">
        <f t="shared" si="2"/>
        <v>febrero</v>
      </c>
    </row>
    <row r="30" spans="1:12" ht="15" thickBot="1" x14ac:dyDescent="0.25">
      <c r="A30" s="37" t="s">
        <v>44</v>
      </c>
      <c r="B30" s="39"/>
      <c r="C30" s="39"/>
      <c r="D30" s="39" t="s">
        <v>53</v>
      </c>
      <c r="E30" s="40">
        <v>43883</v>
      </c>
      <c r="F30" s="40">
        <v>43883</v>
      </c>
      <c r="G30" s="41"/>
      <c r="H30" s="41">
        <v>780</v>
      </c>
      <c r="I30" s="39" t="s">
        <v>54</v>
      </c>
      <c r="J30" s="39" t="s">
        <v>5</v>
      </c>
      <c r="K30" s="39"/>
      <c r="L30" s="35" t="str">
        <f t="shared" si="2"/>
        <v>febrero</v>
      </c>
    </row>
    <row r="31" spans="1:12" ht="15" thickBot="1" x14ac:dyDescent="0.25">
      <c r="A31" s="37" t="s">
        <v>44</v>
      </c>
      <c r="B31" s="39"/>
      <c r="C31" s="39"/>
      <c r="D31" s="39" t="s">
        <v>53</v>
      </c>
      <c r="E31" s="40">
        <v>43882</v>
      </c>
      <c r="F31" s="40">
        <v>43882</v>
      </c>
      <c r="G31" s="41"/>
      <c r="H31" s="41">
        <v>1111.1400000000001</v>
      </c>
      <c r="I31" s="39" t="s">
        <v>54</v>
      </c>
      <c r="J31" s="39" t="s">
        <v>29</v>
      </c>
      <c r="K31" s="39"/>
      <c r="L31" s="35" t="str">
        <f t="shared" si="2"/>
        <v>febrero</v>
      </c>
    </row>
    <row r="32" spans="1:12" ht="15" thickBot="1" x14ac:dyDescent="0.25">
      <c r="A32" s="37" t="s">
        <v>44</v>
      </c>
      <c r="B32" s="39"/>
      <c r="C32" s="39"/>
      <c r="D32" s="39" t="s">
        <v>53</v>
      </c>
      <c r="E32" s="40">
        <v>43882</v>
      </c>
      <c r="F32" s="40">
        <v>43882</v>
      </c>
      <c r="G32" s="41"/>
      <c r="H32" s="41">
        <v>756</v>
      </c>
      <c r="I32" s="39" t="s">
        <v>54</v>
      </c>
      <c r="J32" s="39" t="s">
        <v>38</v>
      </c>
      <c r="K32" s="39"/>
      <c r="L32" s="35" t="str">
        <f t="shared" si="2"/>
        <v>febrero</v>
      </c>
    </row>
    <row r="33" spans="1:12" ht="15" thickBot="1" x14ac:dyDescent="0.25">
      <c r="A33" s="37" t="s">
        <v>44</v>
      </c>
      <c r="B33" s="39"/>
      <c r="C33" s="39"/>
      <c r="D33" s="39" t="s">
        <v>53</v>
      </c>
      <c r="E33" s="40">
        <v>43881</v>
      </c>
      <c r="F33" s="40">
        <v>43881</v>
      </c>
      <c r="G33" s="39" t="s">
        <v>44</v>
      </c>
      <c r="H33" s="41">
        <v>78.900000000000006</v>
      </c>
      <c r="I33" s="39" t="s">
        <v>54</v>
      </c>
      <c r="J33" s="39" t="s">
        <v>28</v>
      </c>
      <c r="K33" s="39"/>
      <c r="L33" s="35" t="str">
        <f t="shared" si="2"/>
        <v>febrero</v>
      </c>
    </row>
    <row r="34" spans="1:12" ht="15" thickBot="1" x14ac:dyDescent="0.25">
      <c r="A34" s="37" t="s">
        <v>44</v>
      </c>
      <c r="B34" s="39"/>
      <c r="C34" s="39"/>
      <c r="D34" s="39" t="s">
        <v>53</v>
      </c>
      <c r="E34" s="40">
        <v>43881</v>
      </c>
      <c r="F34" s="40">
        <v>43881</v>
      </c>
      <c r="G34" s="39" t="s">
        <v>44</v>
      </c>
      <c r="H34" s="41">
        <v>34.479999999999997</v>
      </c>
      <c r="I34" s="39" t="s">
        <v>54</v>
      </c>
      <c r="J34" s="39" t="s">
        <v>28</v>
      </c>
      <c r="K34" s="39"/>
      <c r="L34" s="35" t="str">
        <f t="shared" si="2"/>
        <v>febrero</v>
      </c>
    </row>
    <row r="35" spans="1:12" ht="15" thickBot="1" x14ac:dyDescent="0.25">
      <c r="A35" s="37" t="s">
        <v>44</v>
      </c>
      <c r="B35" s="39"/>
      <c r="C35" s="39"/>
      <c r="D35" s="39" t="s">
        <v>53</v>
      </c>
      <c r="E35" s="40">
        <v>43879</v>
      </c>
      <c r="F35" s="40">
        <v>43879</v>
      </c>
      <c r="G35" s="39" t="s">
        <v>44</v>
      </c>
      <c r="H35" s="41">
        <v>145</v>
      </c>
      <c r="I35" s="39" t="s">
        <v>54</v>
      </c>
      <c r="J35" s="39" t="s">
        <v>58</v>
      </c>
      <c r="K35" s="39"/>
      <c r="L35" s="35" t="str">
        <f t="shared" si="2"/>
        <v>febrero</v>
      </c>
    </row>
    <row r="36" spans="1:12" ht="15" thickBot="1" x14ac:dyDescent="0.25">
      <c r="A36" s="37" t="s">
        <v>44</v>
      </c>
      <c r="B36" s="39"/>
      <c r="C36" s="39"/>
      <c r="D36" s="39" t="s">
        <v>53</v>
      </c>
      <c r="E36" s="40">
        <v>43877</v>
      </c>
      <c r="F36" s="40">
        <v>43877</v>
      </c>
      <c r="G36" s="39" t="s">
        <v>44</v>
      </c>
      <c r="H36" s="41">
        <v>17.649999999999999</v>
      </c>
      <c r="I36" s="39" t="s">
        <v>54</v>
      </c>
      <c r="J36" s="39" t="s">
        <v>3</v>
      </c>
      <c r="K36" s="39"/>
      <c r="L36" s="35" t="str">
        <f t="shared" si="2"/>
        <v>febrero</v>
      </c>
    </row>
    <row r="37" spans="1:12" ht="15" thickBot="1" x14ac:dyDescent="0.25">
      <c r="A37" s="37" t="s">
        <v>44</v>
      </c>
      <c r="B37" s="39"/>
      <c r="C37" s="39"/>
      <c r="D37" s="39" t="s">
        <v>53</v>
      </c>
      <c r="E37" s="40">
        <v>43877</v>
      </c>
      <c r="F37" s="40">
        <v>43877</v>
      </c>
      <c r="G37" s="39">
        <v>2800</v>
      </c>
      <c r="H37" s="41"/>
      <c r="I37" s="39" t="s">
        <v>54</v>
      </c>
      <c r="J37" s="39"/>
      <c r="K37" s="39"/>
      <c r="L37" s="35" t="str">
        <f t="shared" si="2"/>
        <v>febrero</v>
      </c>
    </row>
    <row r="38" spans="1:12" ht="15" thickBot="1" x14ac:dyDescent="0.25">
      <c r="A38" s="37" t="s">
        <v>44</v>
      </c>
      <c r="B38" s="39"/>
      <c r="C38" s="39"/>
      <c r="D38" s="39" t="s">
        <v>53</v>
      </c>
      <c r="E38" s="40">
        <v>40206</v>
      </c>
      <c r="F38" s="40">
        <v>43843</v>
      </c>
      <c r="G38" s="39">
        <v>2200</v>
      </c>
      <c r="H38" s="41"/>
      <c r="I38" s="39" t="s">
        <v>54</v>
      </c>
      <c r="J38" s="39"/>
      <c r="K38" s="39"/>
      <c r="L38" s="35" t="str">
        <f t="shared" si="2"/>
        <v>enero</v>
      </c>
    </row>
    <row r="39" spans="1:12" ht="15" thickBot="1" x14ac:dyDescent="0.25">
      <c r="A39" s="37" t="s">
        <v>44</v>
      </c>
      <c r="B39" s="39"/>
      <c r="C39" s="39"/>
      <c r="D39" s="39" t="s">
        <v>53</v>
      </c>
      <c r="E39" s="40">
        <v>40206</v>
      </c>
      <c r="F39" s="40">
        <v>43844</v>
      </c>
      <c r="G39" s="39">
        <v>1250</v>
      </c>
      <c r="H39" s="41"/>
      <c r="I39" s="39" t="s">
        <v>54</v>
      </c>
      <c r="J39" s="39"/>
      <c r="K39" s="39"/>
      <c r="L39" s="35" t="str">
        <f t="shared" si="2"/>
        <v>enero</v>
      </c>
    </row>
    <row r="40" spans="1:12" ht="15" thickBot="1" x14ac:dyDescent="0.25">
      <c r="A40" s="37" t="s">
        <v>44</v>
      </c>
      <c r="B40" s="39"/>
      <c r="C40" s="39"/>
      <c r="D40" s="39" t="s">
        <v>53</v>
      </c>
      <c r="E40" s="40">
        <v>40204</v>
      </c>
      <c r="F40" s="40">
        <v>43845</v>
      </c>
      <c r="G40" s="41">
        <v>1080</v>
      </c>
      <c r="H40" s="39"/>
      <c r="I40" s="39" t="s">
        <v>54</v>
      </c>
      <c r="J40" s="39"/>
      <c r="K40" s="39"/>
      <c r="L40" s="35" t="str">
        <f t="shared" si="2"/>
        <v>enero</v>
      </c>
    </row>
    <row r="41" spans="1:12" ht="15" thickBot="1" x14ac:dyDescent="0.25">
      <c r="A41" s="37" t="s">
        <v>44</v>
      </c>
      <c r="B41" s="39"/>
      <c r="C41" s="39"/>
      <c r="D41" s="39" t="s">
        <v>53</v>
      </c>
      <c r="E41" s="40">
        <v>40204</v>
      </c>
      <c r="F41" s="40">
        <v>43846</v>
      </c>
      <c r="G41" s="39" t="s">
        <v>44</v>
      </c>
      <c r="H41" s="41">
        <v>9.99</v>
      </c>
      <c r="I41" s="39" t="s">
        <v>54</v>
      </c>
      <c r="J41" s="39" t="s">
        <v>28</v>
      </c>
      <c r="K41" s="39"/>
      <c r="L41" s="35" t="str">
        <f t="shared" si="2"/>
        <v>enero</v>
      </c>
    </row>
    <row r="42" spans="1:12" ht="15" thickBot="1" x14ac:dyDescent="0.25">
      <c r="A42" s="37" t="s">
        <v>44</v>
      </c>
      <c r="B42" s="39"/>
      <c r="C42" s="39"/>
      <c r="D42" s="39" t="s">
        <v>53</v>
      </c>
      <c r="E42" s="40">
        <v>40204</v>
      </c>
      <c r="F42" s="40">
        <v>43847</v>
      </c>
      <c r="G42" s="39" t="s">
        <v>44</v>
      </c>
      <c r="H42" s="41">
        <v>3420</v>
      </c>
      <c r="I42" s="39" t="s">
        <v>54</v>
      </c>
      <c r="J42" s="39" t="s">
        <v>25</v>
      </c>
      <c r="K42" s="39"/>
      <c r="L42" s="35" t="str">
        <f t="shared" si="2"/>
        <v>enero</v>
      </c>
    </row>
    <row r="43" spans="1:12" ht="15" thickBot="1" x14ac:dyDescent="0.25">
      <c r="A43" s="37" t="s">
        <v>44</v>
      </c>
      <c r="B43" s="39"/>
      <c r="C43" s="39"/>
      <c r="D43" s="39" t="s">
        <v>53</v>
      </c>
      <c r="E43" s="40">
        <v>40204</v>
      </c>
      <c r="F43" s="40">
        <v>43850</v>
      </c>
      <c r="G43" s="39" t="s">
        <v>44</v>
      </c>
      <c r="H43" s="41">
        <v>720</v>
      </c>
      <c r="I43" s="39" t="s">
        <v>54</v>
      </c>
      <c r="J43" s="39" t="s">
        <v>5</v>
      </c>
      <c r="K43" s="39"/>
      <c r="L43" s="35" t="str">
        <f t="shared" si="2"/>
        <v>enero</v>
      </c>
    </row>
    <row r="44" spans="1:12" ht="15" thickBot="1" x14ac:dyDescent="0.25">
      <c r="A44" s="37" t="s">
        <v>44</v>
      </c>
      <c r="B44" s="39"/>
      <c r="C44" s="39"/>
      <c r="D44" s="39" t="s">
        <v>53</v>
      </c>
      <c r="E44" s="40">
        <v>40203</v>
      </c>
      <c r="F44" s="40">
        <v>43850</v>
      </c>
      <c r="G44" s="39" t="s">
        <v>44</v>
      </c>
      <c r="H44" s="41">
        <v>9</v>
      </c>
      <c r="I44" s="39" t="s">
        <v>54</v>
      </c>
      <c r="J44" s="39" t="s">
        <v>28</v>
      </c>
      <c r="K44" s="39"/>
      <c r="L44" s="35" t="str">
        <f t="shared" si="2"/>
        <v>enero</v>
      </c>
    </row>
    <row r="45" spans="1:12" ht="15" thickBot="1" x14ac:dyDescent="0.25">
      <c r="A45" s="37" t="s">
        <v>44</v>
      </c>
      <c r="B45" s="39"/>
      <c r="C45" s="39"/>
      <c r="D45" s="39" t="s">
        <v>53</v>
      </c>
      <c r="E45" s="40">
        <v>40202</v>
      </c>
      <c r="F45" s="40">
        <v>43850</v>
      </c>
      <c r="G45" s="39" t="s">
        <v>44</v>
      </c>
      <c r="H45" s="41">
        <v>150</v>
      </c>
      <c r="I45" s="39" t="s">
        <v>54</v>
      </c>
      <c r="J45" s="39" t="s">
        <v>31</v>
      </c>
      <c r="K45" s="39"/>
      <c r="L45" s="35" t="str">
        <f t="shared" si="2"/>
        <v>enero</v>
      </c>
    </row>
    <row r="46" spans="1:12" ht="15" thickBot="1" x14ac:dyDescent="0.25">
      <c r="A46" s="37" t="s">
        <v>44</v>
      </c>
      <c r="B46" s="39"/>
      <c r="C46" s="39"/>
      <c r="D46" s="39" t="s">
        <v>53</v>
      </c>
      <c r="E46" s="40">
        <v>40202</v>
      </c>
      <c r="F46" s="40">
        <v>43851</v>
      </c>
      <c r="G46" s="39" t="s">
        <v>44</v>
      </c>
      <c r="H46" s="41">
        <v>450</v>
      </c>
      <c r="I46" s="39" t="s">
        <v>54</v>
      </c>
      <c r="J46" s="39" t="s">
        <v>38</v>
      </c>
      <c r="K46" s="39"/>
      <c r="L46" s="35" t="str">
        <f t="shared" si="2"/>
        <v>enero</v>
      </c>
    </row>
    <row r="47" spans="1:12" ht="15" thickBot="1" x14ac:dyDescent="0.25">
      <c r="A47" s="37" t="s">
        <v>44</v>
      </c>
      <c r="B47" s="39"/>
      <c r="C47" s="39"/>
      <c r="D47" s="39" t="s">
        <v>53</v>
      </c>
      <c r="E47" s="40">
        <v>40201</v>
      </c>
      <c r="F47" s="40">
        <v>43852</v>
      </c>
      <c r="G47" s="39" t="s">
        <v>44</v>
      </c>
      <c r="H47" s="41">
        <v>10</v>
      </c>
      <c r="I47" s="39" t="s">
        <v>54</v>
      </c>
      <c r="J47" s="39" t="s">
        <v>3</v>
      </c>
      <c r="K47" s="39"/>
      <c r="L47" s="35" t="str">
        <f t="shared" si="2"/>
        <v>enero</v>
      </c>
    </row>
    <row r="48" spans="1:12" ht="15" thickBot="1" x14ac:dyDescent="0.25">
      <c r="A48" s="37" t="s">
        <v>44</v>
      </c>
      <c r="B48" s="39"/>
      <c r="C48" s="39"/>
      <c r="D48" s="39" t="s">
        <v>53</v>
      </c>
      <c r="E48" s="40">
        <v>40201</v>
      </c>
      <c r="F48" s="40">
        <v>43853</v>
      </c>
      <c r="G48" s="39" t="s">
        <v>44</v>
      </c>
      <c r="H48" s="41">
        <v>12</v>
      </c>
      <c r="I48" s="39" t="s">
        <v>54</v>
      </c>
      <c r="J48" s="39" t="s">
        <v>3</v>
      </c>
      <c r="K48" s="39"/>
      <c r="L48" s="35" t="str">
        <f t="shared" si="2"/>
        <v>enero</v>
      </c>
    </row>
    <row r="49" spans="1:12" ht="15" thickBot="1" x14ac:dyDescent="0.25">
      <c r="A49" s="37" t="s">
        <v>44</v>
      </c>
      <c r="B49" s="39"/>
      <c r="C49" s="39"/>
      <c r="D49" s="39" t="s">
        <v>53</v>
      </c>
      <c r="E49" s="40">
        <v>40200</v>
      </c>
      <c r="F49" s="40">
        <v>43854</v>
      </c>
      <c r="G49" s="41">
        <v>1500</v>
      </c>
      <c r="H49" s="39" t="s">
        <v>44</v>
      </c>
      <c r="I49" s="39" t="s">
        <v>54</v>
      </c>
      <c r="J49" s="39"/>
      <c r="K49" s="39"/>
      <c r="L49" s="35" t="str">
        <f t="shared" si="2"/>
        <v>enero</v>
      </c>
    </row>
    <row r="50" spans="1:12" ht="15" thickBot="1" x14ac:dyDescent="0.25">
      <c r="A50" s="37" t="s">
        <v>44</v>
      </c>
      <c r="B50" s="39"/>
      <c r="C50" s="39"/>
      <c r="D50" s="39" t="s">
        <v>53</v>
      </c>
      <c r="E50" s="40">
        <v>40199</v>
      </c>
      <c r="F50" s="40">
        <v>43855</v>
      </c>
      <c r="G50" s="39" t="s">
        <v>44</v>
      </c>
      <c r="H50" s="41">
        <v>1200.94</v>
      </c>
      <c r="I50" s="39" t="s">
        <v>54</v>
      </c>
      <c r="J50" s="39" t="s">
        <v>29</v>
      </c>
      <c r="K50" s="39"/>
      <c r="L50" s="35" t="str">
        <f t="shared" si="2"/>
        <v>enero</v>
      </c>
    </row>
    <row r="51" spans="1:12" ht="15" thickBot="1" x14ac:dyDescent="0.25">
      <c r="A51" s="37" t="s">
        <v>44</v>
      </c>
      <c r="B51" s="39"/>
      <c r="C51" s="39"/>
      <c r="D51" s="39" t="s">
        <v>53</v>
      </c>
      <c r="E51" s="40">
        <v>40199</v>
      </c>
      <c r="F51" s="40">
        <v>43856</v>
      </c>
      <c r="G51" s="39" t="s">
        <v>44</v>
      </c>
      <c r="H51" s="41">
        <v>162.35</v>
      </c>
      <c r="I51" s="39" t="s">
        <v>54</v>
      </c>
      <c r="J51" s="39" t="s">
        <v>38</v>
      </c>
      <c r="K51" s="39"/>
      <c r="L51" s="35" t="str">
        <f t="shared" si="2"/>
        <v>enero</v>
      </c>
    </row>
    <row r="52" spans="1:12" ht="15" thickBot="1" x14ac:dyDescent="0.25">
      <c r="A52" s="37" t="s">
        <v>44</v>
      </c>
      <c r="B52" s="39"/>
      <c r="C52" s="39"/>
      <c r="D52" s="39" t="s">
        <v>53</v>
      </c>
      <c r="E52" s="40">
        <v>40198</v>
      </c>
      <c r="F52" s="40">
        <v>43857</v>
      </c>
      <c r="G52" s="39" t="s">
        <v>44</v>
      </c>
      <c r="H52" s="41">
        <v>406.23</v>
      </c>
      <c r="I52" s="39" t="s">
        <v>54</v>
      </c>
      <c r="J52" s="39" t="s">
        <v>58</v>
      </c>
      <c r="K52" s="39"/>
      <c r="L52" s="35" t="str">
        <f t="shared" si="2"/>
        <v>enero</v>
      </c>
    </row>
    <row r="53" spans="1:12" ht="15" thickBot="1" x14ac:dyDescent="0.25">
      <c r="A53" s="37" t="s">
        <v>44</v>
      </c>
      <c r="B53" s="39"/>
      <c r="C53" s="39"/>
      <c r="D53" s="39" t="s">
        <v>53</v>
      </c>
      <c r="E53" s="40">
        <v>40198</v>
      </c>
      <c r="F53" s="40">
        <v>43858</v>
      </c>
      <c r="G53" s="39" t="s">
        <v>44</v>
      </c>
      <c r="H53" s="41">
        <v>145</v>
      </c>
      <c r="I53" s="39" t="s">
        <v>54</v>
      </c>
      <c r="J53" s="39" t="s">
        <v>43</v>
      </c>
      <c r="K53" s="39"/>
      <c r="L53" s="35" t="str">
        <f t="shared" si="2"/>
        <v>enero</v>
      </c>
    </row>
    <row r="54" spans="1:12" ht="15" thickBot="1" x14ac:dyDescent="0.25">
      <c r="A54" s="37" t="s">
        <v>44</v>
      </c>
      <c r="B54" s="39"/>
      <c r="C54" s="39"/>
      <c r="D54" s="39" t="s">
        <v>53</v>
      </c>
      <c r="E54" s="40">
        <v>40196</v>
      </c>
      <c r="F54" s="40">
        <v>43859</v>
      </c>
      <c r="G54" s="39" t="s">
        <v>44</v>
      </c>
      <c r="H54" s="41">
        <v>67.37</v>
      </c>
      <c r="I54" s="39" t="s">
        <v>54</v>
      </c>
      <c r="J54" s="39" t="s">
        <v>3</v>
      </c>
      <c r="K54" s="39"/>
      <c r="L54" s="35" t="str">
        <f t="shared" si="2"/>
        <v>enero</v>
      </c>
    </row>
    <row r="55" spans="1:12" ht="15" thickBot="1" x14ac:dyDescent="0.25">
      <c r="A55" s="37" t="s">
        <v>44</v>
      </c>
      <c r="B55" s="39"/>
      <c r="C55" s="39"/>
      <c r="D55" s="39" t="s">
        <v>53</v>
      </c>
      <c r="E55" s="40">
        <v>40194</v>
      </c>
      <c r="F55" s="40">
        <v>43860</v>
      </c>
      <c r="G55" s="39" t="s">
        <v>44</v>
      </c>
      <c r="H55" s="41">
        <v>12</v>
      </c>
      <c r="I55" s="39" t="s">
        <v>54</v>
      </c>
      <c r="J55" s="39" t="s">
        <v>3</v>
      </c>
      <c r="K55" s="39"/>
      <c r="L55" s="35" t="str">
        <f t="shared" si="2"/>
        <v>enero</v>
      </c>
    </row>
    <row r="56" spans="1:12" x14ac:dyDescent="0.2">
      <c r="B56" s="42"/>
      <c r="C56" s="42"/>
      <c r="D56" s="42" t="s">
        <v>44</v>
      </c>
      <c r="E56" s="42" t="s">
        <v>44</v>
      </c>
      <c r="F56" s="42" t="s">
        <v>44</v>
      </c>
      <c r="G56" s="42" t="s">
        <v>44</v>
      </c>
      <c r="H56" s="42" t="s">
        <v>44</v>
      </c>
      <c r="I56" s="42" t="s">
        <v>44</v>
      </c>
      <c r="J56" s="42" t="s">
        <v>44</v>
      </c>
      <c r="K56" s="42" t="s">
        <v>44</v>
      </c>
    </row>
  </sheetData>
  <dataValidations count="1">
    <dataValidation type="list" allowBlank="1" showInputMessage="1" showErrorMessage="1" sqref="JF65539:JF68034 TB65539:TB68034 ACX65539:ACX68034 AMT65539:AMT68034 AWP65539:AWP68034 BGL65539:BGL68034 BQH65539:BQH68034 CAD65539:CAD68034 CJZ65539:CJZ68034 CTV65539:CTV68034 DDR65539:DDR68034 DNN65539:DNN68034 DXJ65539:DXJ68034 EHF65539:EHF68034 ERB65539:ERB68034 FAX65539:FAX68034 FKT65539:FKT68034 FUP65539:FUP68034 GEL65539:GEL68034 GOH65539:GOH68034 GYD65539:GYD68034 HHZ65539:HHZ68034 HRV65539:HRV68034 IBR65539:IBR68034 ILN65539:ILN68034 IVJ65539:IVJ68034 JFF65539:JFF68034 JPB65539:JPB68034 JYX65539:JYX68034 KIT65539:KIT68034 KSP65539:KSP68034 LCL65539:LCL68034 LMH65539:LMH68034 LWD65539:LWD68034 MFZ65539:MFZ68034 MPV65539:MPV68034 MZR65539:MZR68034 NJN65539:NJN68034 NTJ65539:NTJ68034 ODF65539:ODF68034 ONB65539:ONB68034 OWX65539:OWX68034 PGT65539:PGT68034 PQP65539:PQP68034 QAL65539:QAL68034 QKH65539:QKH68034 QUD65539:QUD68034 RDZ65539:RDZ68034 RNV65539:RNV68034 RXR65539:RXR68034 SHN65539:SHN68034 SRJ65539:SRJ68034 TBF65539:TBF68034 TLB65539:TLB68034 TUX65539:TUX68034 UET65539:UET68034 UOP65539:UOP68034 UYL65539:UYL68034 VIH65539:VIH68034 VSD65539:VSD68034 WBZ65539:WBZ68034 WLV65539:WLV68034 WVR65539:WVR68034 JF131075:JF133570 TB131075:TB133570 ACX131075:ACX133570 AMT131075:AMT133570 AWP131075:AWP133570 BGL131075:BGL133570 BQH131075:BQH133570 CAD131075:CAD133570 CJZ131075:CJZ133570 CTV131075:CTV133570 DDR131075:DDR133570 DNN131075:DNN133570 DXJ131075:DXJ133570 EHF131075:EHF133570 ERB131075:ERB133570 FAX131075:FAX133570 FKT131075:FKT133570 FUP131075:FUP133570 GEL131075:GEL133570 GOH131075:GOH133570 GYD131075:GYD133570 HHZ131075:HHZ133570 HRV131075:HRV133570 IBR131075:IBR133570 ILN131075:ILN133570 IVJ131075:IVJ133570 JFF131075:JFF133570 JPB131075:JPB133570 JYX131075:JYX133570 KIT131075:KIT133570 KSP131075:KSP133570 LCL131075:LCL133570 LMH131075:LMH133570 LWD131075:LWD133570 MFZ131075:MFZ133570 MPV131075:MPV133570 MZR131075:MZR133570 NJN131075:NJN133570 NTJ131075:NTJ133570 ODF131075:ODF133570 ONB131075:ONB133570 OWX131075:OWX133570 PGT131075:PGT133570 PQP131075:PQP133570 QAL131075:QAL133570 QKH131075:QKH133570 QUD131075:QUD133570 RDZ131075:RDZ133570 RNV131075:RNV133570 RXR131075:RXR133570 SHN131075:SHN133570 SRJ131075:SRJ133570 TBF131075:TBF133570 TLB131075:TLB133570 TUX131075:TUX133570 UET131075:UET133570 UOP131075:UOP133570 UYL131075:UYL133570 VIH131075:VIH133570 VSD131075:VSD133570 WBZ131075:WBZ133570 WLV131075:WLV133570 WVR131075:WVR133570 JF196611:JF199106 TB196611:TB199106 ACX196611:ACX199106 AMT196611:AMT199106 AWP196611:AWP199106 BGL196611:BGL199106 BQH196611:BQH199106 CAD196611:CAD199106 CJZ196611:CJZ199106 CTV196611:CTV199106 DDR196611:DDR199106 DNN196611:DNN199106 DXJ196611:DXJ199106 EHF196611:EHF199106 ERB196611:ERB199106 FAX196611:FAX199106 FKT196611:FKT199106 FUP196611:FUP199106 GEL196611:GEL199106 GOH196611:GOH199106 GYD196611:GYD199106 HHZ196611:HHZ199106 HRV196611:HRV199106 IBR196611:IBR199106 ILN196611:ILN199106 IVJ196611:IVJ199106 JFF196611:JFF199106 JPB196611:JPB199106 JYX196611:JYX199106 KIT196611:KIT199106 KSP196611:KSP199106 LCL196611:LCL199106 LMH196611:LMH199106 LWD196611:LWD199106 MFZ196611:MFZ199106 MPV196611:MPV199106 MZR196611:MZR199106 NJN196611:NJN199106 NTJ196611:NTJ199106 ODF196611:ODF199106 ONB196611:ONB199106 OWX196611:OWX199106 PGT196611:PGT199106 PQP196611:PQP199106 QAL196611:QAL199106 QKH196611:QKH199106 QUD196611:QUD199106 RDZ196611:RDZ199106 RNV196611:RNV199106 RXR196611:RXR199106 SHN196611:SHN199106 SRJ196611:SRJ199106 TBF196611:TBF199106 TLB196611:TLB199106 TUX196611:TUX199106 UET196611:UET199106 UOP196611:UOP199106 UYL196611:UYL199106 VIH196611:VIH199106 VSD196611:VSD199106 WBZ196611:WBZ199106 WLV196611:WLV199106 WVR196611:WVR199106 JF262147:JF264642 TB262147:TB264642 ACX262147:ACX264642 AMT262147:AMT264642 AWP262147:AWP264642 BGL262147:BGL264642 BQH262147:BQH264642 CAD262147:CAD264642 CJZ262147:CJZ264642 CTV262147:CTV264642 DDR262147:DDR264642 DNN262147:DNN264642 DXJ262147:DXJ264642 EHF262147:EHF264642 ERB262147:ERB264642 FAX262147:FAX264642 FKT262147:FKT264642 FUP262147:FUP264642 GEL262147:GEL264642 GOH262147:GOH264642 GYD262147:GYD264642 HHZ262147:HHZ264642 HRV262147:HRV264642 IBR262147:IBR264642 ILN262147:ILN264642 IVJ262147:IVJ264642 JFF262147:JFF264642 JPB262147:JPB264642 JYX262147:JYX264642 KIT262147:KIT264642 KSP262147:KSP264642 LCL262147:LCL264642 LMH262147:LMH264642 LWD262147:LWD264642 MFZ262147:MFZ264642 MPV262147:MPV264642 MZR262147:MZR264642 NJN262147:NJN264642 NTJ262147:NTJ264642 ODF262147:ODF264642 ONB262147:ONB264642 OWX262147:OWX264642 PGT262147:PGT264642 PQP262147:PQP264642 QAL262147:QAL264642 QKH262147:QKH264642 QUD262147:QUD264642 RDZ262147:RDZ264642 RNV262147:RNV264642 RXR262147:RXR264642 SHN262147:SHN264642 SRJ262147:SRJ264642 TBF262147:TBF264642 TLB262147:TLB264642 TUX262147:TUX264642 UET262147:UET264642 UOP262147:UOP264642 UYL262147:UYL264642 VIH262147:VIH264642 VSD262147:VSD264642 WBZ262147:WBZ264642 WLV262147:WLV264642 WVR262147:WVR264642 JF327683:JF330178 TB327683:TB330178 ACX327683:ACX330178 AMT327683:AMT330178 AWP327683:AWP330178 BGL327683:BGL330178 BQH327683:BQH330178 CAD327683:CAD330178 CJZ327683:CJZ330178 CTV327683:CTV330178 DDR327683:DDR330178 DNN327683:DNN330178 DXJ327683:DXJ330178 EHF327683:EHF330178 ERB327683:ERB330178 FAX327683:FAX330178 FKT327683:FKT330178 FUP327683:FUP330178 GEL327683:GEL330178 GOH327683:GOH330178 GYD327683:GYD330178 HHZ327683:HHZ330178 HRV327683:HRV330178 IBR327683:IBR330178 ILN327683:ILN330178 IVJ327683:IVJ330178 JFF327683:JFF330178 JPB327683:JPB330178 JYX327683:JYX330178 KIT327683:KIT330178 KSP327683:KSP330178 LCL327683:LCL330178 LMH327683:LMH330178 LWD327683:LWD330178 MFZ327683:MFZ330178 MPV327683:MPV330178 MZR327683:MZR330178 NJN327683:NJN330178 NTJ327683:NTJ330178 ODF327683:ODF330178 ONB327683:ONB330178 OWX327683:OWX330178 PGT327683:PGT330178 PQP327683:PQP330178 QAL327683:QAL330178 QKH327683:QKH330178 QUD327683:QUD330178 RDZ327683:RDZ330178 RNV327683:RNV330178 RXR327683:RXR330178 SHN327683:SHN330178 SRJ327683:SRJ330178 TBF327683:TBF330178 TLB327683:TLB330178 TUX327683:TUX330178 UET327683:UET330178 UOP327683:UOP330178 UYL327683:UYL330178 VIH327683:VIH330178 VSD327683:VSD330178 WBZ327683:WBZ330178 WLV327683:WLV330178 WVR327683:WVR330178 JF393219:JF395714 TB393219:TB395714 ACX393219:ACX395714 AMT393219:AMT395714 AWP393219:AWP395714 BGL393219:BGL395714 BQH393219:BQH395714 CAD393219:CAD395714 CJZ393219:CJZ395714 CTV393219:CTV395714 DDR393219:DDR395714 DNN393219:DNN395714 DXJ393219:DXJ395714 EHF393219:EHF395714 ERB393219:ERB395714 FAX393219:FAX395714 FKT393219:FKT395714 FUP393219:FUP395714 GEL393219:GEL395714 GOH393219:GOH395714 GYD393219:GYD395714 HHZ393219:HHZ395714 HRV393219:HRV395714 IBR393219:IBR395714 ILN393219:ILN395714 IVJ393219:IVJ395714 JFF393219:JFF395714 JPB393219:JPB395714 JYX393219:JYX395714 KIT393219:KIT395714 KSP393219:KSP395714 LCL393219:LCL395714 LMH393219:LMH395714 LWD393219:LWD395714 MFZ393219:MFZ395714 MPV393219:MPV395714 MZR393219:MZR395714 NJN393219:NJN395714 NTJ393219:NTJ395714 ODF393219:ODF395714 ONB393219:ONB395714 OWX393219:OWX395714 PGT393219:PGT395714 PQP393219:PQP395714 QAL393219:QAL395714 QKH393219:QKH395714 QUD393219:QUD395714 RDZ393219:RDZ395714 RNV393219:RNV395714 RXR393219:RXR395714 SHN393219:SHN395714 SRJ393219:SRJ395714 TBF393219:TBF395714 TLB393219:TLB395714 TUX393219:TUX395714 UET393219:UET395714 UOP393219:UOP395714 UYL393219:UYL395714 VIH393219:VIH395714 VSD393219:VSD395714 WBZ393219:WBZ395714 WLV393219:WLV395714 WVR393219:WVR395714 JF458755:JF461250 TB458755:TB461250 ACX458755:ACX461250 AMT458755:AMT461250 AWP458755:AWP461250 BGL458755:BGL461250 BQH458755:BQH461250 CAD458755:CAD461250 CJZ458755:CJZ461250 CTV458755:CTV461250 DDR458755:DDR461250 DNN458755:DNN461250 DXJ458755:DXJ461250 EHF458755:EHF461250 ERB458755:ERB461250 FAX458755:FAX461250 FKT458755:FKT461250 FUP458755:FUP461250 GEL458755:GEL461250 GOH458755:GOH461250 GYD458755:GYD461250 HHZ458755:HHZ461250 HRV458755:HRV461250 IBR458755:IBR461250 ILN458755:ILN461250 IVJ458755:IVJ461250 JFF458755:JFF461250 JPB458755:JPB461250 JYX458755:JYX461250 KIT458755:KIT461250 KSP458755:KSP461250 LCL458755:LCL461250 LMH458755:LMH461250 LWD458755:LWD461250 MFZ458755:MFZ461250 MPV458755:MPV461250 MZR458755:MZR461250 NJN458755:NJN461250 NTJ458755:NTJ461250 ODF458755:ODF461250 ONB458755:ONB461250 OWX458755:OWX461250 PGT458755:PGT461250 PQP458755:PQP461250 QAL458755:QAL461250 QKH458755:QKH461250 QUD458755:QUD461250 RDZ458755:RDZ461250 RNV458755:RNV461250 RXR458755:RXR461250 SHN458755:SHN461250 SRJ458755:SRJ461250 TBF458755:TBF461250 TLB458755:TLB461250 TUX458755:TUX461250 UET458755:UET461250 UOP458755:UOP461250 UYL458755:UYL461250 VIH458755:VIH461250 VSD458755:VSD461250 WBZ458755:WBZ461250 WLV458755:WLV461250 WVR458755:WVR461250 JF524291:JF526786 TB524291:TB526786 ACX524291:ACX526786 AMT524291:AMT526786 AWP524291:AWP526786 BGL524291:BGL526786 BQH524291:BQH526786 CAD524291:CAD526786 CJZ524291:CJZ526786 CTV524291:CTV526786 DDR524291:DDR526786 DNN524291:DNN526786 DXJ524291:DXJ526786 EHF524291:EHF526786 ERB524291:ERB526786 FAX524291:FAX526786 FKT524291:FKT526786 FUP524291:FUP526786 GEL524291:GEL526786 GOH524291:GOH526786 GYD524291:GYD526786 HHZ524291:HHZ526786 HRV524291:HRV526786 IBR524291:IBR526786 ILN524291:ILN526786 IVJ524291:IVJ526786 JFF524291:JFF526786 JPB524291:JPB526786 JYX524291:JYX526786 KIT524291:KIT526786 KSP524291:KSP526786 LCL524291:LCL526786 LMH524291:LMH526786 LWD524291:LWD526786 MFZ524291:MFZ526786 MPV524291:MPV526786 MZR524291:MZR526786 NJN524291:NJN526786 NTJ524291:NTJ526786 ODF524291:ODF526786 ONB524291:ONB526786 OWX524291:OWX526786 PGT524291:PGT526786 PQP524291:PQP526786 QAL524291:QAL526786 QKH524291:QKH526786 QUD524291:QUD526786 RDZ524291:RDZ526786 RNV524291:RNV526786 RXR524291:RXR526786 SHN524291:SHN526786 SRJ524291:SRJ526786 TBF524291:TBF526786 TLB524291:TLB526786 TUX524291:TUX526786 UET524291:UET526786 UOP524291:UOP526786 UYL524291:UYL526786 VIH524291:VIH526786 VSD524291:VSD526786 WBZ524291:WBZ526786 WLV524291:WLV526786 WVR524291:WVR526786 JF589827:JF592322 TB589827:TB592322 ACX589827:ACX592322 AMT589827:AMT592322 AWP589827:AWP592322 BGL589827:BGL592322 BQH589827:BQH592322 CAD589827:CAD592322 CJZ589827:CJZ592322 CTV589827:CTV592322 DDR589827:DDR592322 DNN589827:DNN592322 DXJ589827:DXJ592322 EHF589827:EHF592322 ERB589827:ERB592322 FAX589827:FAX592322 FKT589827:FKT592322 FUP589827:FUP592322 GEL589827:GEL592322 GOH589827:GOH592322 GYD589827:GYD592322 HHZ589827:HHZ592322 HRV589827:HRV592322 IBR589827:IBR592322 ILN589827:ILN592322 IVJ589827:IVJ592322 JFF589827:JFF592322 JPB589827:JPB592322 JYX589827:JYX592322 KIT589827:KIT592322 KSP589827:KSP592322 LCL589827:LCL592322 LMH589827:LMH592322 LWD589827:LWD592322 MFZ589827:MFZ592322 MPV589827:MPV592322 MZR589827:MZR592322 NJN589827:NJN592322 NTJ589827:NTJ592322 ODF589827:ODF592322 ONB589827:ONB592322 OWX589827:OWX592322 PGT589827:PGT592322 PQP589827:PQP592322 QAL589827:QAL592322 QKH589827:QKH592322 QUD589827:QUD592322 RDZ589827:RDZ592322 RNV589827:RNV592322 RXR589827:RXR592322 SHN589827:SHN592322 SRJ589827:SRJ592322 TBF589827:TBF592322 TLB589827:TLB592322 TUX589827:TUX592322 UET589827:UET592322 UOP589827:UOP592322 UYL589827:UYL592322 VIH589827:VIH592322 VSD589827:VSD592322 WBZ589827:WBZ592322 WLV589827:WLV592322 WVR589827:WVR592322 JF655363:JF657858 TB655363:TB657858 ACX655363:ACX657858 AMT655363:AMT657858 AWP655363:AWP657858 BGL655363:BGL657858 BQH655363:BQH657858 CAD655363:CAD657858 CJZ655363:CJZ657858 CTV655363:CTV657858 DDR655363:DDR657858 DNN655363:DNN657858 DXJ655363:DXJ657858 EHF655363:EHF657858 ERB655363:ERB657858 FAX655363:FAX657858 FKT655363:FKT657858 FUP655363:FUP657858 GEL655363:GEL657858 GOH655363:GOH657858 GYD655363:GYD657858 HHZ655363:HHZ657858 HRV655363:HRV657858 IBR655363:IBR657858 ILN655363:ILN657858 IVJ655363:IVJ657858 JFF655363:JFF657858 JPB655363:JPB657858 JYX655363:JYX657858 KIT655363:KIT657858 KSP655363:KSP657858 LCL655363:LCL657858 LMH655363:LMH657858 LWD655363:LWD657858 MFZ655363:MFZ657858 MPV655363:MPV657858 MZR655363:MZR657858 NJN655363:NJN657858 NTJ655363:NTJ657858 ODF655363:ODF657858 ONB655363:ONB657858 OWX655363:OWX657858 PGT655363:PGT657858 PQP655363:PQP657858 QAL655363:QAL657858 QKH655363:QKH657858 QUD655363:QUD657858 RDZ655363:RDZ657858 RNV655363:RNV657858 RXR655363:RXR657858 SHN655363:SHN657858 SRJ655363:SRJ657858 TBF655363:TBF657858 TLB655363:TLB657858 TUX655363:TUX657858 UET655363:UET657858 UOP655363:UOP657858 UYL655363:UYL657858 VIH655363:VIH657858 VSD655363:VSD657858 WBZ655363:WBZ657858 WLV655363:WLV657858 WVR655363:WVR657858 JF720899:JF723394 TB720899:TB723394 ACX720899:ACX723394 AMT720899:AMT723394 AWP720899:AWP723394 BGL720899:BGL723394 BQH720899:BQH723394 CAD720899:CAD723394 CJZ720899:CJZ723394 CTV720899:CTV723394 DDR720899:DDR723394 DNN720899:DNN723394 DXJ720899:DXJ723394 EHF720899:EHF723394 ERB720899:ERB723394 FAX720899:FAX723394 FKT720899:FKT723394 FUP720899:FUP723394 GEL720899:GEL723394 GOH720899:GOH723394 GYD720899:GYD723394 HHZ720899:HHZ723394 HRV720899:HRV723394 IBR720899:IBR723394 ILN720899:ILN723394 IVJ720899:IVJ723394 JFF720899:JFF723394 JPB720899:JPB723394 JYX720899:JYX723394 KIT720899:KIT723394 KSP720899:KSP723394 LCL720899:LCL723394 LMH720899:LMH723394 LWD720899:LWD723394 MFZ720899:MFZ723394 MPV720899:MPV723394 MZR720899:MZR723394 NJN720899:NJN723394 NTJ720899:NTJ723394 ODF720899:ODF723394 ONB720899:ONB723394 OWX720899:OWX723394 PGT720899:PGT723394 PQP720899:PQP723394 QAL720899:QAL723394 QKH720899:QKH723394 QUD720899:QUD723394 RDZ720899:RDZ723394 RNV720899:RNV723394 RXR720899:RXR723394 SHN720899:SHN723394 SRJ720899:SRJ723394 TBF720899:TBF723394 TLB720899:TLB723394 TUX720899:TUX723394 UET720899:UET723394 UOP720899:UOP723394 UYL720899:UYL723394 VIH720899:VIH723394 VSD720899:VSD723394 WBZ720899:WBZ723394 WLV720899:WLV723394 WVR720899:WVR723394 JF786435:JF788930 TB786435:TB788930 ACX786435:ACX788930 AMT786435:AMT788930 AWP786435:AWP788930 BGL786435:BGL788930 BQH786435:BQH788930 CAD786435:CAD788930 CJZ786435:CJZ788930 CTV786435:CTV788930 DDR786435:DDR788930 DNN786435:DNN788930 DXJ786435:DXJ788930 EHF786435:EHF788930 ERB786435:ERB788930 FAX786435:FAX788930 FKT786435:FKT788930 FUP786435:FUP788930 GEL786435:GEL788930 GOH786435:GOH788930 GYD786435:GYD788930 HHZ786435:HHZ788930 HRV786435:HRV788930 IBR786435:IBR788930 ILN786435:ILN788930 IVJ786435:IVJ788930 JFF786435:JFF788930 JPB786435:JPB788930 JYX786435:JYX788930 KIT786435:KIT788930 KSP786435:KSP788930 LCL786435:LCL788930 LMH786435:LMH788930 LWD786435:LWD788930 MFZ786435:MFZ788930 MPV786435:MPV788930 MZR786435:MZR788930 NJN786435:NJN788930 NTJ786435:NTJ788930 ODF786435:ODF788930 ONB786435:ONB788930 OWX786435:OWX788930 PGT786435:PGT788930 PQP786435:PQP788930 QAL786435:QAL788930 QKH786435:QKH788930 QUD786435:QUD788930 RDZ786435:RDZ788930 RNV786435:RNV788930 RXR786435:RXR788930 SHN786435:SHN788930 SRJ786435:SRJ788930 TBF786435:TBF788930 TLB786435:TLB788930 TUX786435:TUX788930 UET786435:UET788930 UOP786435:UOP788930 UYL786435:UYL788930 VIH786435:VIH788930 VSD786435:VSD788930 WBZ786435:WBZ788930 WLV786435:WLV788930 WVR786435:WVR788930 JF851971:JF854466 TB851971:TB854466 ACX851971:ACX854466 AMT851971:AMT854466 AWP851971:AWP854466 BGL851971:BGL854466 BQH851971:BQH854466 CAD851971:CAD854466 CJZ851971:CJZ854466 CTV851971:CTV854466 DDR851971:DDR854466 DNN851971:DNN854466 DXJ851971:DXJ854466 EHF851971:EHF854466 ERB851971:ERB854466 FAX851971:FAX854466 FKT851971:FKT854466 FUP851971:FUP854466 GEL851971:GEL854466 GOH851971:GOH854466 GYD851971:GYD854466 HHZ851971:HHZ854466 HRV851971:HRV854466 IBR851971:IBR854466 ILN851971:ILN854466 IVJ851971:IVJ854466 JFF851971:JFF854466 JPB851971:JPB854466 JYX851971:JYX854466 KIT851971:KIT854466 KSP851971:KSP854466 LCL851971:LCL854466 LMH851971:LMH854466 LWD851971:LWD854466 MFZ851971:MFZ854466 MPV851971:MPV854466 MZR851971:MZR854466 NJN851971:NJN854466 NTJ851971:NTJ854466 ODF851971:ODF854466 ONB851971:ONB854466 OWX851971:OWX854466 PGT851971:PGT854466 PQP851971:PQP854466 QAL851971:QAL854466 QKH851971:QKH854466 QUD851971:QUD854466 RDZ851971:RDZ854466 RNV851971:RNV854466 RXR851971:RXR854466 SHN851971:SHN854466 SRJ851971:SRJ854466 TBF851971:TBF854466 TLB851971:TLB854466 TUX851971:TUX854466 UET851971:UET854466 UOP851971:UOP854466 UYL851971:UYL854466 VIH851971:VIH854466 VSD851971:VSD854466 WBZ851971:WBZ854466 WLV851971:WLV854466 WVR851971:WVR854466 JF917507:JF920002 TB917507:TB920002 ACX917507:ACX920002 AMT917507:AMT920002 AWP917507:AWP920002 BGL917507:BGL920002 BQH917507:BQH920002 CAD917507:CAD920002 CJZ917507:CJZ920002 CTV917507:CTV920002 DDR917507:DDR920002 DNN917507:DNN920002 DXJ917507:DXJ920002 EHF917507:EHF920002 ERB917507:ERB920002 FAX917507:FAX920002 FKT917507:FKT920002 FUP917507:FUP920002 GEL917507:GEL920002 GOH917507:GOH920002 GYD917507:GYD920002 HHZ917507:HHZ920002 HRV917507:HRV920002 IBR917507:IBR920002 ILN917507:ILN920002 IVJ917507:IVJ920002 JFF917507:JFF920002 JPB917507:JPB920002 JYX917507:JYX920002 KIT917507:KIT920002 KSP917507:KSP920002 LCL917507:LCL920002 LMH917507:LMH920002 LWD917507:LWD920002 MFZ917507:MFZ920002 MPV917507:MPV920002 MZR917507:MZR920002 NJN917507:NJN920002 NTJ917507:NTJ920002 ODF917507:ODF920002 ONB917507:ONB920002 OWX917507:OWX920002 PGT917507:PGT920002 PQP917507:PQP920002 QAL917507:QAL920002 QKH917507:QKH920002 QUD917507:QUD920002 RDZ917507:RDZ920002 RNV917507:RNV920002 RXR917507:RXR920002 SHN917507:SHN920002 SRJ917507:SRJ920002 TBF917507:TBF920002 TLB917507:TLB920002 TUX917507:TUX920002 UET917507:UET920002 UOP917507:UOP920002 UYL917507:UYL920002 VIH917507:VIH920002 VSD917507:VSD920002 WBZ917507:WBZ920002 WLV917507:WLV920002 WVR917507:WVR920002 JF983043:JF985538 TB983043:TB985538 ACX983043:ACX985538 AMT983043:AMT985538 AWP983043:AWP985538 BGL983043:BGL985538 BQH983043:BQH985538 CAD983043:CAD985538 CJZ983043:CJZ985538 CTV983043:CTV985538 DDR983043:DDR985538 DNN983043:DNN985538 DXJ983043:DXJ985538 EHF983043:EHF985538 ERB983043:ERB985538 FAX983043:FAX985538 FKT983043:FKT985538 FUP983043:FUP985538 GEL983043:GEL985538 GOH983043:GOH985538 GYD983043:GYD985538 HHZ983043:HHZ985538 HRV983043:HRV985538 IBR983043:IBR985538 ILN983043:ILN985538 IVJ983043:IVJ985538 JFF983043:JFF985538 JPB983043:JPB985538 JYX983043:JYX985538 KIT983043:KIT985538 KSP983043:KSP985538 LCL983043:LCL985538 LMH983043:LMH985538 LWD983043:LWD985538 MFZ983043:MFZ985538 MPV983043:MPV985538 MZR983043:MZR985538 NJN983043:NJN985538 NTJ983043:NTJ985538 ODF983043:ODF985538 ONB983043:ONB985538 OWX983043:OWX985538 PGT983043:PGT985538 PQP983043:PQP985538 QAL983043:QAL985538 QKH983043:QKH985538 QUD983043:QUD985538 RDZ983043:RDZ985538 RNV983043:RNV985538 RXR983043:RXR985538 SHN983043:SHN985538 SRJ983043:SRJ985538 TBF983043:TBF985538 TLB983043:TLB985538 TUX983043:TUX985538 UET983043:UET985538 UOP983043:UOP985538 UYL983043:UYL985538 VIH983043:VIH985538 VSD983043:VSD985538 WBZ983043:WBZ985538 WLV983043:WLV985538 WVR983043:WVR985538 JF5:JF2498 TB5:TB2498 ACX5:ACX2498 AMT5:AMT2498 AWP5:AWP2498 BGL5:BGL2498 BQH5:BQH2498 CAD5:CAD2498 CJZ5:CJZ2498 CTV5:CTV2498 DDR5:DDR2498 DNN5:DNN2498 DXJ5:DXJ2498 EHF5:EHF2498 ERB5:ERB2498 FAX5:FAX2498 FKT5:FKT2498 FUP5:FUP2498 GEL5:GEL2498 GOH5:GOH2498 GYD5:GYD2498 HHZ5:HHZ2498 HRV5:HRV2498 IBR5:IBR2498 ILN5:ILN2498 IVJ5:IVJ2498 JFF5:JFF2498 JPB5:JPB2498 JYX5:JYX2498 KIT5:KIT2498 KSP5:KSP2498 LCL5:LCL2498 LMH5:LMH2498 LWD5:LWD2498 MFZ5:MFZ2498 MPV5:MPV2498 MZR5:MZR2498 NJN5:NJN2498 NTJ5:NTJ2498 ODF5:ODF2498 ONB5:ONB2498 OWX5:OWX2498 PGT5:PGT2498 PQP5:PQP2498 QAL5:QAL2498 QKH5:QKH2498 QUD5:QUD2498 RDZ5:RDZ2498 RNV5:RNV2498 RXR5:RXR2498 SHN5:SHN2498 SRJ5:SRJ2498 TBF5:TBF2498 TLB5:TLB2498 TUX5:TUX2498 UET5:UET2498 UOP5:UOP2498 UYL5:UYL2498 VIH5:VIH2498 VSD5:VSD2498 WBZ5:WBZ2498 WLV5:WLV2498 WVR5:WVR2498" xr:uid="{0D4248D7-0CD4-48D7-B190-54B5DB9A2C48}">
      <formula1>"Personal,Profesional"</formula1>
    </dataValidation>
  </dataValidations>
  <pageMargins left="0.75" right="0.75" top="1" bottom="1" header="0.5" footer="0.5"/>
  <pageSetup orientation="portrait" horizontalDpi="300" verticalDpi="30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1221B-C5A2-4FDF-B46B-3A034D03F63F}">
  <dimension ref="A1:F400"/>
  <sheetViews>
    <sheetView workbookViewId="0">
      <selection activeCell="E1" sqref="E1:E1048576"/>
    </sheetView>
  </sheetViews>
  <sheetFormatPr baseColWidth="10" defaultRowHeight="12.75" x14ac:dyDescent="0.2"/>
  <cols>
    <col min="1" max="1" width="18.28515625" bestFit="1" customWidth="1"/>
    <col min="2" max="2" width="28.42578125" customWidth="1"/>
    <col min="3" max="3" width="15.28515625" customWidth="1"/>
    <col min="5" max="5" width="11.42578125" style="69"/>
  </cols>
  <sheetData>
    <row r="1" spans="1:6" ht="15" x14ac:dyDescent="0.25">
      <c r="A1" s="56" t="s">
        <v>63</v>
      </c>
      <c r="B1" s="57" t="s">
        <v>64</v>
      </c>
      <c r="C1" s="57" t="s">
        <v>65</v>
      </c>
      <c r="D1" s="57" t="s">
        <v>66</v>
      </c>
      <c r="E1" s="57" t="s">
        <v>59</v>
      </c>
      <c r="F1" s="58" t="s">
        <v>67</v>
      </c>
    </row>
    <row r="2" spans="1:6" x14ac:dyDescent="0.2">
      <c r="A2" s="59" t="s">
        <v>68</v>
      </c>
      <c r="B2" s="60"/>
      <c r="C2" s="60"/>
      <c r="D2" s="61">
        <v>43831</v>
      </c>
      <c r="E2" s="62" t="str">
        <f>TEXT(D2,"mmmm")</f>
        <v>enero</v>
      </c>
      <c r="F2" s="63">
        <v>5000</v>
      </c>
    </row>
    <row r="3" spans="1:6" x14ac:dyDescent="0.2">
      <c r="A3" s="59" t="s">
        <v>38</v>
      </c>
      <c r="B3" s="60"/>
      <c r="C3" s="60"/>
      <c r="D3" s="61">
        <v>43832</v>
      </c>
      <c r="E3" s="62" t="str">
        <f t="shared" ref="E3:E66" si="0">TEXT(D3,"mmmm")</f>
        <v>enero</v>
      </c>
      <c r="F3" s="63">
        <v>500</v>
      </c>
    </row>
    <row r="4" spans="1:6" x14ac:dyDescent="0.2">
      <c r="A4" s="59" t="s">
        <v>38</v>
      </c>
      <c r="B4" s="60"/>
      <c r="C4" s="60"/>
      <c r="D4" s="61">
        <v>43833</v>
      </c>
      <c r="E4" s="62" t="str">
        <f t="shared" si="0"/>
        <v>enero</v>
      </c>
      <c r="F4" s="63">
        <v>1000</v>
      </c>
    </row>
    <row r="5" spans="1:6" x14ac:dyDescent="0.2">
      <c r="A5" s="59" t="s">
        <v>69</v>
      </c>
      <c r="B5" s="60"/>
      <c r="C5" s="60"/>
      <c r="D5" s="61">
        <v>43834</v>
      </c>
      <c r="E5" s="62" t="str">
        <f t="shared" si="0"/>
        <v>enero</v>
      </c>
      <c r="F5" s="63">
        <v>80</v>
      </c>
    </row>
    <row r="6" spans="1:6" x14ac:dyDescent="0.2">
      <c r="A6" s="59" t="s">
        <v>69</v>
      </c>
      <c r="B6" s="60"/>
      <c r="C6" s="60"/>
      <c r="D6" s="61">
        <v>43835</v>
      </c>
      <c r="E6" s="62" t="str">
        <f t="shared" si="0"/>
        <v>enero</v>
      </c>
      <c r="F6" s="63">
        <v>60</v>
      </c>
    </row>
    <row r="7" spans="1:6" x14ac:dyDescent="0.2">
      <c r="A7" s="59" t="s">
        <v>58</v>
      </c>
      <c r="B7" s="60"/>
      <c r="C7" s="60"/>
      <c r="D7" s="61">
        <v>43836</v>
      </c>
      <c r="E7" s="62" t="str">
        <f t="shared" si="0"/>
        <v>enero</v>
      </c>
      <c r="F7" s="63">
        <v>40</v>
      </c>
    </row>
    <row r="8" spans="1:6" x14ac:dyDescent="0.2">
      <c r="A8" s="59" t="s">
        <v>70</v>
      </c>
      <c r="B8" s="60"/>
      <c r="C8" s="60"/>
      <c r="D8" s="61">
        <v>43837</v>
      </c>
      <c r="E8" s="62" t="str">
        <f t="shared" si="0"/>
        <v>enero</v>
      </c>
      <c r="F8" s="63">
        <v>100</v>
      </c>
    </row>
    <row r="9" spans="1:6" x14ac:dyDescent="0.2">
      <c r="A9" s="59" t="s">
        <v>70</v>
      </c>
      <c r="B9" s="60"/>
      <c r="C9" s="60"/>
      <c r="D9" s="61">
        <v>43838</v>
      </c>
      <c r="E9" s="62" t="str">
        <f t="shared" si="0"/>
        <v>enero</v>
      </c>
      <c r="F9" s="63">
        <v>500</v>
      </c>
    </row>
    <row r="10" spans="1:6" x14ac:dyDescent="0.2">
      <c r="A10" s="59" t="s">
        <v>68</v>
      </c>
      <c r="B10" s="60"/>
      <c r="C10" s="60"/>
      <c r="D10" s="61">
        <v>43838</v>
      </c>
      <c r="E10" s="62" t="str">
        <f t="shared" si="0"/>
        <v>enero</v>
      </c>
      <c r="F10" s="63">
        <v>50</v>
      </c>
    </row>
    <row r="11" spans="1:6" x14ac:dyDescent="0.2">
      <c r="A11" s="59" t="s">
        <v>68</v>
      </c>
      <c r="B11" s="60"/>
      <c r="C11" s="60"/>
      <c r="D11" s="61">
        <v>43838</v>
      </c>
      <c r="E11" s="62" t="str">
        <f t="shared" si="0"/>
        <v>enero</v>
      </c>
      <c r="F11" s="63">
        <v>300</v>
      </c>
    </row>
    <row r="12" spans="1:6" x14ac:dyDescent="0.2">
      <c r="A12" s="59" t="s">
        <v>24</v>
      </c>
      <c r="B12" s="60"/>
      <c r="C12" s="60"/>
      <c r="D12" s="61">
        <v>43863</v>
      </c>
      <c r="E12" s="62" t="str">
        <f t="shared" si="0"/>
        <v>febrero</v>
      </c>
      <c r="F12" s="63">
        <v>4500</v>
      </c>
    </row>
    <row r="13" spans="1:6" x14ac:dyDescent="0.2">
      <c r="A13" s="59" t="s">
        <v>38</v>
      </c>
      <c r="B13" s="60"/>
      <c r="C13" s="60"/>
      <c r="D13" s="61">
        <v>43863</v>
      </c>
      <c r="E13" s="62" t="str">
        <f t="shared" si="0"/>
        <v>febrero</v>
      </c>
      <c r="F13" s="63">
        <v>300</v>
      </c>
    </row>
    <row r="14" spans="1:6" x14ac:dyDescent="0.2">
      <c r="A14" s="59" t="s">
        <v>38</v>
      </c>
      <c r="B14" s="60"/>
      <c r="C14" s="60"/>
      <c r="D14" s="61">
        <v>43864</v>
      </c>
      <c r="E14" s="62" t="str">
        <f t="shared" si="0"/>
        <v>febrero</v>
      </c>
      <c r="F14" s="63">
        <v>1000</v>
      </c>
    </row>
    <row r="15" spans="1:6" x14ac:dyDescent="0.2">
      <c r="A15" s="59" t="s">
        <v>69</v>
      </c>
      <c r="B15" s="60"/>
      <c r="C15" s="60"/>
      <c r="D15" s="61">
        <v>43865</v>
      </c>
      <c r="E15" s="62" t="str">
        <f t="shared" si="0"/>
        <v>febrero</v>
      </c>
      <c r="F15" s="63">
        <v>80</v>
      </c>
    </row>
    <row r="16" spans="1:6" x14ac:dyDescent="0.2">
      <c r="A16" s="59" t="s">
        <v>69</v>
      </c>
      <c r="B16" s="60"/>
      <c r="C16" s="60"/>
      <c r="D16" s="61">
        <v>43866</v>
      </c>
      <c r="E16" s="62" t="str">
        <f t="shared" si="0"/>
        <v>febrero</v>
      </c>
      <c r="F16" s="63">
        <v>20</v>
      </c>
    </row>
    <row r="17" spans="1:6" x14ac:dyDescent="0.2">
      <c r="A17" s="59" t="s">
        <v>58</v>
      </c>
      <c r="B17" s="60"/>
      <c r="C17" s="60"/>
      <c r="D17" s="61">
        <v>43867</v>
      </c>
      <c r="E17" s="62" t="str">
        <f t="shared" si="0"/>
        <v>febrero</v>
      </c>
      <c r="F17" s="63">
        <v>80</v>
      </c>
    </row>
    <row r="18" spans="1:6" x14ac:dyDescent="0.2">
      <c r="A18" s="59" t="s">
        <v>70</v>
      </c>
      <c r="B18" s="60"/>
      <c r="C18" s="60"/>
      <c r="D18" s="61">
        <v>43868</v>
      </c>
      <c r="E18" s="62" t="str">
        <f t="shared" si="0"/>
        <v>febrero</v>
      </c>
      <c r="F18" s="63">
        <v>500</v>
      </c>
    </row>
    <row r="19" spans="1:6" x14ac:dyDescent="0.2">
      <c r="A19" s="59" t="s">
        <v>70</v>
      </c>
      <c r="B19" s="60"/>
      <c r="C19" s="60"/>
      <c r="D19" s="61">
        <v>43869</v>
      </c>
      <c r="E19" s="62" t="str">
        <f t="shared" si="0"/>
        <v>febrero</v>
      </c>
      <c r="F19" s="63">
        <v>500</v>
      </c>
    </row>
    <row r="20" spans="1:6" x14ac:dyDescent="0.2">
      <c r="A20" s="59" t="s">
        <v>68</v>
      </c>
      <c r="B20" s="60"/>
      <c r="C20" s="60"/>
      <c r="D20" s="61">
        <v>43869</v>
      </c>
      <c r="E20" s="62" t="str">
        <f t="shared" si="0"/>
        <v>febrero</v>
      </c>
      <c r="F20" s="63">
        <v>50</v>
      </c>
    </row>
    <row r="21" spans="1:6" x14ac:dyDescent="0.2">
      <c r="A21" s="59" t="s">
        <v>68</v>
      </c>
      <c r="B21" s="60"/>
      <c r="C21" s="60"/>
      <c r="D21" s="61">
        <v>43869</v>
      </c>
      <c r="E21" s="62" t="str">
        <f t="shared" si="0"/>
        <v>febrero</v>
      </c>
      <c r="F21" s="63">
        <v>500</v>
      </c>
    </row>
    <row r="22" spans="1:6" x14ac:dyDescent="0.2">
      <c r="A22" s="59" t="s">
        <v>24</v>
      </c>
      <c r="B22" s="60"/>
      <c r="C22" s="60"/>
      <c r="D22" s="61">
        <v>43893</v>
      </c>
      <c r="E22" s="62" t="str">
        <f t="shared" si="0"/>
        <v>marzo</v>
      </c>
      <c r="F22" s="63">
        <v>6000</v>
      </c>
    </row>
    <row r="23" spans="1:6" x14ac:dyDescent="0.2">
      <c r="A23" s="59" t="s">
        <v>38</v>
      </c>
      <c r="B23" s="60"/>
      <c r="C23" s="60"/>
      <c r="D23" s="61">
        <v>43893</v>
      </c>
      <c r="E23" s="62" t="str">
        <f t="shared" si="0"/>
        <v>marzo</v>
      </c>
      <c r="F23" s="63">
        <v>300</v>
      </c>
    </row>
    <row r="24" spans="1:6" x14ac:dyDescent="0.2">
      <c r="A24" s="59" t="s">
        <v>38</v>
      </c>
      <c r="B24" s="60"/>
      <c r="C24" s="60"/>
      <c r="D24" s="61">
        <v>43893</v>
      </c>
      <c r="E24" s="62" t="str">
        <f t="shared" si="0"/>
        <v>marzo</v>
      </c>
      <c r="F24" s="63">
        <v>2000</v>
      </c>
    </row>
    <row r="25" spans="1:6" x14ac:dyDescent="0.2">
      <c r="A25" s="59" t="s">
        <v>69</v>
      </c>
      <c r="B25" s="60"/>
      <c r="C25" s="60"/>
      <c r="D25" s="61">
        <v>43894</v>
      </c>
      <c r="E25" s="62" t="str">
        <f t="shared" si="0"/>
        <v>marzo</v>
      </c>
      <c r="F25" s="63">
        <v>80</v>
      </c>
    </row>
    <row r="26" spans="1:6" x14ac:dyDescent="0.2">
      <c r="A26" s="59" t="s">
        <v>69</v>
      </c>
      <c r="B26" s="60"/>
      <c r="C26" s="60"/>
      <c r="D26" s="61">
        <v>43895</v>
      </c>
      <c r="E26" s="62" t="str">
        <f t="shared" si="0"/>
        <v>marzo</v>
      </c>
      <c r="F26" s="63">
        <v>20</v>
      </c>
    </row>
    <row r="27" spans="1:6" x14ac:dyDescent="0.2">
      <c r="A27" s="59" t="s">
        <v>58</v>
      </c>
      <c r="B27" s="60"/>
      <c r="C27" s="60"/>
      <c r="D27" s="61">
        <v>43896</v>
      </c>
      <c r="E27" s="62" t="str">
        <f t="shared" si="0"/>
        <v>marzo</v>
      </c>
      <c r="F27" s="63">
        <v>70</v>
      </c>
    </row>
    <row r="28" spans="1:6" x14ac:dyDescent="0.2">
      <c r="A28" s="59" t="s">
        <v>70</v>
      </c>
      <c r="B28" s="60"/>
      <c r="C28" s="60"/>
      <c r="D28" s="61">
        <v>43897</v>
      </c>
      <c r="E28" s="62" t="str">
        <f t="shared" si="0"/>
        <v>marzo</v>
      </c>
      <c r="F28" s="63">
        <v>500</v>
      </c>
    </row>
    <row r="29" spans="1:6" x14ac:dyDescent="0.2">
      <c r="A29" s="59" t="s">
        <v>70</v>
      </c>
      <c r="B29" s="60"/>
      <c r="C29" s="60"/>
      <c r="D29" s="61">
        <v>43898</v>
      </c>
      <c r="E29" s="62" t="str">
        <f t="shared" si="0"/>
        <v>marzo</v>
      </c>
      <c r="F29" s="63">
        <v>1000</v>
      </c>
    </row>
    <row r="30" spans="1:6" x14ac:dyDescent="0.2">
      <c r="A30" s="59" t="s">
        <v>68</v>
      </c>
      <c r="B30" s="60"/>
      <c r="C30" s="60"/>
      <c r="D30" s="61">
        <v>43898</v>
      </c>
      <c r="E30" s="62" t="str">
        <f t="shared" si="0"/>
        <v>marzo</v>
      </c>
      <c r="F30" s="63">
        <v>50</v>
      </c>
    </row>
    <row r="31" spans="1:6" x14ac:dyDescent="0.2">
      <c r="A31" s="59" t="s">
        <v>68</v>
      </c>
      <c r="B31" s="60"/>
      <c r="C31" s="60"/>
      <c r="D31" s="61">
        <v>43898</v>
      </c>
      <c r="E31" s="62" t="str">
        <f t="shared" si="0"/>
        <v>marzo</v>
      </c>
      <c r="F31" s="63">
        <v>500</v>
      </c>
    </row>
    <row r="32" spans="1:6" x14ac:dyDescent="0.2">
      <c r="A32" s="59" t="s">
        <v>24</v>
      </c>
      <c r="B32" s="60"/>
      <c r="C32" s="60"/>
      <c r="D32" s="61">
        <v>43925</v>
      </c>
      <c r="E32" s="62" t="str">
        <f t="shared" si="0"/>
        <v>abril</v>
      </c>
      <c r="F32" s="63">
        <v>6500</v>
      </c>
    </row>
    <row r="33" spans="1:6" x14ac:dyDescent="0.2">
      <c r="A33" s="59" t="s">
        <v>38</v>
      </c>
      <c r="B33" s="60"/>
      <c r="C33" s="60"/>
      <c r="D33" s="61">
        <v>43925</v>
      </c>
      <c r="E33" s="62" t="str">
        <f t="shared" si="0"/>
        <v>abril</v>
      </c>
      <c r="F33" s="63">
        <v>1000</v>
      </c>
    </row>
    <row r="34" spans="1:6" x14ac:dyDescent="0.2">
      <c r="A34" s="59" t="s">
        <v>38</v>
      </c>
      <c r="B34" s="60"/>
      <c r="C34" s="60"/>
      <c r="D34" s="61">
        <v>43924</v>
      </c>
      <c r="E34" s="62" t="str">
        <f t="shared" si="0"/>
        <v>abril</v>
      </c>
      <c r="F34" s="63">
        <v>1000</v>
      </c>
    </row>
    <row r="35" spans="1:6" x14ac:dyDescent="0.2">
      <c r="A35" s="59" t="s">
        <v>69</v>
      </c>
      <c r="B35" s="60"/>
      <c r="C35" s="60"/>
      <c r="D35" s="61">
        <v>43925</v>
      </c>
      <c r="E35" s="62" t="str">
        <f t="shared" si="0"/>
        <v>abril</v>
      </c>
      <c r="F35" s="63">
        <v>80</v>
      </c>
    </row>
    <row r="36" spans="1:6" x14ac:dyDescent="0.2">
      <c r="A36" s="59" t="s">
        <v>69</v>
      </c>
      <c r="B36" s="60"/>
      <c r="C36" s="60"/>
      <c r="D36" s="61">
        <v>43926</v>
      </c>
      <c r="E36" s="62" t="str">
        <f t="shared" si="0"/>
        <v>abril</v>
      </c>
      <c r="F36" s="63">
        <v>20</v>
      </c>
    </row>
    <row r="37" spans="1:6" x14ac:dyDescent="0.2">
      <c r="A37" s="59" t="s">
        <v>58</v>
      </c>
      <c r="B37" s="60"/>
      <c r="C37" s="60"/>
      <c r="D37" s="61">
        <v>43927</v>
      </c>
      <c r="E37" s="62" t="str">
        <f t="shared" si="0"/>
        <v>abril</v>
      </c>
      <c r="F37" s="63">
        <v>80</v>
      </c>
    </row>
    <row r="38" spans="1:6" x14ac:dyDescent="0.2">
      <c r="A38" s="59" t="s">
        <v>70</v>
      </c>
      <c r="B38" s="60"/>
      <c r="C38" s="60"/>
      <c r="D38" s="61">
        <v>43928</v>
      </c>
      <c r="E38" s="62" t="str">
        <f t="shared" si="0"/>
        <v>abril</v>
      </c>
      <c r="F38" s="63">
        <v>800</v>
      </c>
    </row>
    <row r="39" spans="1:6" x14ac:dyDescent="0.2">
      <c r="A39" s="59" t="s">
        <v>70</v>
      </c>
      <c r="B39" s="60"/>
      <c r="C39" s="60"/>
      <c r="D39" s="61">
        <v>43929</v>
      </c>
      <c r="E39" s="62" t="str">
        <f t="shared" si="0"/>
        <v>abril</v>
      </c>
      <c r="F39" s="63">
        <v>200</v>
      </c>
    </row>
    <row r="40" spans="1:6" x14ac:dyDescent="0.2">
      <c r="A40" s="59" t="s">
        <v>68</v>
      </c>
      <c r="B40" s="60"/>
      <c r="C40" s="60"/>
      <c r="D40" s="61">
        <v>43929</v>
      </c>
      <c r="E40" s="62" t="str">
        <f t="shared" si="0"/>
        <v>abril</v>
      </c>
      <c r="F40" s="63">
        <v>50</v>
      </c>
    </row>
    <row r="41" spans="1:6" x14ac:dyDescent="0.2">
      <c r="A41" s="59" t="s">
        <v>68</v>
      </c>
      <c r="B41" s="60"/>
      <c r="C41" s="60"/>
      <c r="D41" s="61">
        <v>43929</v>
      </c>
      <c r="E41" s="62" t="str">
        <f t="shared" si="0"/>
        <v>abril</v>
      </c>
      <c r="F41" s="63">
        <v>1000</v>
      </c>
    </row>
    <row r="42" spans="1:6" x14ac:dyDescent="0.2">
      <c r="A42" s="59" t="s">
        <v>24</v>
      </c>
      <c r="B42" s="60"/>
      <c r="C42" s="60"/>
      <c r="D42" s="61">
        <v>43956</v>
      </c>
      <c r="E42" s="62" t="str">
        <f t="shared" si="0"/>
        <v>mayo</v>
      </c>
      <c r="F42" s="63">
        <v>5000</v>
      </c>
    </row>
    <row r="43" spans="1:6" x14ac:dyDescent="0.2">
      <c r="A43" s="59" t="s">
        <v>38</v>
      </c>
      <c r="B43" s="60"/>
      <c r="C43" s="60"/>
      <c r="D43" s="61">
        <v>43956</v>
      </c>
      <c r="E43" s="62" t="str">
        <f t="shared" si="0"/>
        <v>mayo</v>
      </c>
      <c r="F43" s="63">
        <v>100</v>
      </c>
    </row>
    <row r="44" spans="1:6" x14ac:dyDescent="0.2">
      <c r="A44" s="59" t="s">
        <v>38</v>
      </c>
      <c r="B44" s="60"/>
      <c r="C44" s="60"/>
      <c r="D44" s="61">
        <v>43954</v>
      </c>
      <c r="E44" s="62" t="str">
        <f t="shared" si="0"/>
        <v>mayo</v>
      </c>
      <c r="F44" s="63">
        <v>1000</v>
      </c>
    </row>
    <row r="45" spans="1:6" x14ac:dyDescent="0.2">
      <c r="A45" s="59" t="s">
        <v>69</v>
      </c>
      <c r="B45" s="60"/>
      <c r="C45" s="60"/>
      <c r="D45" s="61">
        <v>43956</v>
      </c>
      <c r="E45" s="62" t="str">
        <f t="shared" si="0"/>
        <v>mayo</v>
      </c>
      <c r="F45" s="63">
        <v>80</v>
      </c>
    </row>
    <row r="46" spans="1:6" x14ac:dyDescent="0.2">
      <c r="A46" s="59" t="s">
        <v>69</v>
      </c>
      <c r="B46" s="60"/>
      <c r="C46" s="60"/>
      <c r="D46" s="61">
        <v>43956</v>
      </c>
      <c r="E46" s="62" t="str">
        <f t="shared" si="0"/>
        <v>mayo</v>
      </c>
      <c r="F46" s="63">
        <v>60</v>
      </c>
    </row>
    <row r="47" spans="1:6" x14ac:dyDescent="0.2">
      <c r="A47" s="59" t="s">
        <v>58</v>
      </c>
      <c r="B47" s="60"/>
      <c r="C47" s="60"/>
      <c r="D47" s="61">
        <v>43957</v>
      </c>
      <c r="E47" s="62" t="str">
        <f t="shared" si="0"/>
        <v>mayo</v>
      </c>
      <c r="F47" s="63">
        <v>100</v>
      </c>
    </row>
    <row r="48" spans="1:6" x14ac:dyDescent="0.2">
      <c r="A48" s="59" t="s">
        <v>70</v>
      </c>
      <c r="B48" s="60"/>
      <c r="C48" s="60"/>
      <c r="D48" s="61">
        <v>43958</v>
      </c>
      <c r="E48" s="62" t="str">
        <f t="shared" si="0"/>
        <v>mayo</v>
      </c>
      <c r="F48" s="63">
        <v>500</v>
      </c>
    </row>
    <row r="49" spans="1:6" x14ac:dyDescent="0.2">
      <c r="A49" s="59" t="s">
        <v>70</v>
      </c>
      <c r="B49" s="60"/>
      <c r="C49" s="60"/>
      <c r="D49" s="61">
        <v>43959</v>
      </c>
      <c r="E49" s="62" t="str">
        <f t="shared" si="0"/>
        <v>mayo</v>
      </c>
      <c r="F49" s="63">
        <v>200</v>
      </c>
    </row>
    <row r="50" spans="1:6" x14ac:dyDescent="0.2">
      <c r="A50" s="59" t="s">
        <v>68</v>
      </c>
      <c r="B50" s="60"/>
      <c r="C50" s="60"/>
      <c r="D50" s="61">
        <v>43959</v>
      </c>
      <c r="E50" s="62" t="str">
        <f t="shared" si="0"/>
        <v>mayo</v>
      </c>
      <c r="F50" s="63">
        <v>100</v>
      </c>
    </row>
    <row r="51" spans="1:6" x14ac:dyDescent="0.2">
      <c r="A51" s="59" t="s">
        <v>68</v>
      </c>
      <c r="B51" s="60"/>
      <c r="C51" s="60"/>
      <c r="D51" s="61">
        <v>43959</v>
      </c>
      <c r="E51" s="62" t="str">
        <f t="shared" si="0"/>
        <v>mayo</v>
      </c>
      <c r="F51" s="63">
        <v>1000</v>
      </c>
    </row>
    <row r="52" spans="1:6" x14ac:dyDescent="0.2">
      <c r="A52" s="59" t="s">
        <v>24</v>
      </c>
      <c r="B52" s="60"/>
      <c r="C52" s="60"/>
      <c r="D52" s="61">
        <v>43988</v>
      </c>
      <c r="E52" s="62" t="str">
        <f t="shared" si="0"/>
        <v>junio</v>
      </c>
      <c r="F52" s="63">
        <v>5500</v>
      </c>
    </row>
    <row r="53" spans="1:6" x14ac:dyDescent="0.2">
      <c r="A53" s="59" t="s">
        <v>38</v>
      </c>
      <c r="B53" s="60"/>
      <c r="C53" s="60"/>
      <c r="D53" s="61">
        <v>43988</v>
      </c>
      <c r="E53" s="62" t="str">
        <f t="shared" si="0"/>
        <v>junio</v>
      </c>
      <c r="F53" s="63">
        <v>500</v>
      </c>
    </row>
    <row r="54" spans="1:6" x14ac:dyDescent="0.2">
      <c r="A54" s="59" t="s">
        <v>38</v>
      </c>
      <c r="B54" s="60"/>
      <c r="C54" s="60"/>
      <c r="D54" s="61">
        <v>43985</v>
      </c>
      <c r="E54" s="62" t="str">
        <f t="shared" si="0"/>
        <v>junio</v>
      </c>
      <c r="F54" s="63">
        <v>800</v>
      </c>
    </row>
    <row r="55" spans="1:6" x14ac:dyDescent="0.2">
      <c r="A55" s="59" t="s">
        <v>69</v>
      </c>
      <c r="B55" s="60"/>
      <c r="C55" s="60"/>
      <c r="D55" s="61">
        <v>43988</v>
      </c>
      <c r="E55" s="62" t="str">
        <f t="shared" si="0"/>
        <v>junio</v>
      </c>
      <c r="F55" s="63">
        <v>120</v>
      </c>
    </row>
    <row r="56" spans="1:6" x14ac:dyDescent="0.2">
      <c r="A56" s="59" t="s">
        <v>69</v>
      </c>
      <c r="B56" s="60"/>
      <c r="C56" s="60"/>
      <c r="D56" s="61">
        <v>43987</v>
      </c>
      <c r="E56" s="62" t="str">
        <f t="shared" si="0"/>
        <v>junio</v>
      </c>
      <c r="F56" s="63">
        <v>20</v>
      </c>
    </row>
    <row r="57" spans="1:6" x14ac:dyDescent="0.2">
      <c r="A57" s="59" t="s">
        <v>58</v>
      </c>
      <c r="B57" s="60"/>
      <c r="C57" s="60"/>
      <c r="D57" s="61">
        <v>43988</v>
      </c>
      <c r="E57" s="62" t="str">
        <f t="shared" si="0"/>
        <v>junio</v>
      </c>
      <c r="F57" s="63">
        <v>200</v>
      </c>
    </row>
    <row r="58" spans="1:6" x14ac:dyDescent="0.2">
      <c r="A58" s="59" t="s">
        <v>70</v>
      </c>
      <c r="B58" s="60"/>
      <c r="C58" s="60"/>
      <c r="D58" s="61">
        <v>43989</v>
      </c>
      <c r="E58" s="62" t="str">
        <f t="shared" si="0"/>
        <v>junio</v>
      </c>
      <c r="F58" s="63">
        <v>1000</v>
      </c>
    </row>
    <row r="59" spans="1:6" x14ac:dyDescent="0.2">
      <c r="A59" s="59" t="s">
        <v>70</v>
      </c>
      <c r="B59" s="60"/>
      <c r="C59" s="60"/>
      <c r="D59" s="61">
        <v>43990</v>
      </c>
      <c r="E59" s="62" t="str">
        <f t="shared" si="0"/>
        <v>junio</v>
      </c>
      <c r="F59" s="63">
        <v>200</v>
      </c>
    </row>
    <row r="60" spans="1:6" x14ac:dyDescent="0.2">
      <c r="A60" s="59" t="s">
        <v>68</v>
      </c>
      <c r="B60" s="60"/>
      <c r="C60" s="60"/>
      <c r="D60" s="61">
        <v>43990</v>
      </c>
      <c r="E60" s="62" t="str">
        <f t="shared" si="0"/>
        <v>junio</v>
      </c>
      <c r="F60" s="63">
        <v>600</v>
      </c>
    </row>
    <row r="61" spans="1:6" x14ac:dyDescent="0.2">
      <c r="A61" s="59" t="s">
        <v>68</v>
      </c>
      <c r="B61" s="60"/>
      <c r="C61" s="60"/>
      <c r="D61" s="61">
        <v>43990</v>
      </c>
      <c r="E61" s="62" t="str">
        <f t="shared" si="0"/>
        <v>junio</v>
      </c>
      <c r="F61" s="63">
        <v>1200</v>
      </c>
    </row>
    <row r="62" spans="1:6" x14ac:dyDescent="0.2">
      <c r="A62" s="59" t="s">
        <v>24</v>
      </c>
      <c r="B62" s="60"/>
      <c r="C62" s="60"/>
      <c r="D62" s="61">
        <v>44019</v>
      </c>
      <c r="E62" s="62" t="str">
        <f t="shared" si="0"/>
        <v>julio</v>
      </c>
      <c r="F62" s="63">
        <v>5000</v>
      </c>
    </row>
    <row r="63" spans="1:6" x14ac:dyDescent="0.2">
      <c r="A63" s="59" t="s">
        <v>38</v>
      </c>
      <c r="B63" s="60"/>
      <c r="C63" s="60"/>
      <c r="D63" s="61">
        <v>44019</v>
      </c>
      <c r="E63" s="62" t="str">
        <f t="shared" si="0"/>
        <v>julio</v>
      </c>
      <c r="F63" s="63">
        <v>500</v>
      </c>
    </row>
    <row r="64" spans="1:6" x14ac:dyDescent="0.2">
      <c r="A64" s="59" t="s">
        <v>38</v>
      </c>
      <c r="B64" s="60"/>
      <c r="C64" s="60"/>
      <c r="D64" s="61">
        <v>44015</v>
      </c>
      <c r="E64" s="62" t="str">
        <f t="shared" si="0"/>
        <v>julio</v>
      </c>
      <c r="F64" s="63">
        <v>50</v>
      </c>
    </row>
    <row r="65" spans="1:6" x14ac:dyDescent="0.2">
      <c r="A65" s="59" t="s">
        <v>69</v>
      </c>
      <c r="B65" s="60"/>
      <c r="C65" s="60"/>
      <c r="D65" s="61">
        <v>44019</v>
      </c>
      <c r="E65" s="62" t="str">
        <f t="shared" si="0"/>
        <v>julio</v>
      </c>
      <c r="F65" s="63">
        <v>120</v>
      </c>
    </row>
    <row r="66" spans="1:6" x14ac:dyDescent="0.2">
      <c r="A66" s="59" t="s">
        <v>69</v>
      </c>
      <c r="B66" s="60"/>
      <c r="C66" s="60"/>
      <c r="D66" s="61">
        <v>44017</v>
      </c>
      <c r="E66" s="62" t="str">
        <f t="shared" si="0"/>
        <v>julio</v>
      </c>
      <c r="F66" s="63">
        <v>20</v>
      </c>
    </row>
    <row r="67" spans="1:6" x14ac:dyDescent="0.2">
      <c r="A67" s="59" t="s">
        <v>58</v>
      </c>
      <c r="B67" s="60"/>
      <c r="C67" s="60"/>
      <c r="D67" s="61">
        <v>44019</v>
      </c>
      <c r="E67" s="62" t="str">
        <f t="shared" ref="E67:E121" si="1">TEXT(D67,"mmmm")</f>
        <v>julio</v>
      </c>
      <c r="F67" s="63">
        <v>200</v>
      </c>
    </row>
    <row r="68" spans="1:6" x14ac:dyDescent="0.2">
      <c r="A68" s="59" t="s">
        <v>70</v>
      </c>
      <c r="B68" s="60"/>
      <c r="C68" s="60"/>
      <c r="D68" s="61">
        <v>44019</v>
      </c>
      <c r="E68" s="62" t="str">
        <f t="shared" si="1"/>
        <v>julio</v>
      </c>
      <c r="F68" s="63">
        <v>500</v>
      </c>
    </row>
    <row r="69" spans="1:6" x14ac:dyDescent="0.2">
      <c r="A69" s="59" t="s">
        <v>70</v>
      </c>
      <c r="B69" s="60"/>
      <c r="C69" s="60"/>
      <c r="D69" s="61">
        <v>44020</v>
      </c>
      <c r="E69" s="62" t="str">
        <f t="shared" si="1"/>
        <v>julio</v>
      </c>
      <c r="F69" s="63">
        <v>200</v>
      </c>
    </row>
    <row r="70" spans="1:6" x14ac:dyDescent="0.2">
      <c r="A70" s="59" t="s">
        <v>68</v>
      </c>
      <c r="B70" s="60"/>
      <c r="C70" s="60"/>
      <c r="D70" s="61">
        <v>44020</v>
      </c>
      <c r="E70" s="62" t="str">
        <f t="shared" si="1"/>
        <v>julio</v>
      </c>
      <c r="F70" s="63">
        <v>600</v>
      </c>
    </row>
    <row r="71" spans="1:6" x14ac:dyDescent="0.2">
      <c r="A71" s="59" t="s">
        <v>68</v>
      </c>
      <c r="B71" s="60"/>
      <c r="C71" s="60"/>
      <c r="D71" s="61">
        <v>44020</v>
      </c>
      <c r="E71" s="62" t="str">
        <f t="shared" si="1"/>
        <v>julio</v>
      </c>
      <c r="F71" s="63">
        <v>600</v>
      </c>
    </row>
    <row r="72" spans="1:6" x14ac:dyDescent="0.2">
      <c r="A72" s="59" t="s">
        <v>24</v>
      </c>
      <c r="B72" s="60"/>
      <c r="C72" s="60"/>
      <c r="D72" s="61">
        <v>44051</v>
      </c>
      <c r="E72" s="62" t="str">
        <f t="shared" si="1"/>
        <v>agosto</v>
      </c>
      <c r="F72" s="63">
        <v>6000</v>
      </c>
    </row>
    <row r="73" spans="1:6" x14ac:dyDescent="0.2">
      <c r="A73" s="59" t="s">
        <v>38</v>
      </c>
      <c r="B73" s="60"/>
      <c r="C73" s="60"/>
      <c r="D73" s="61">
        <v>44051</v>
      </c>
      <c r="E73" s="62" t="str">
        <f t="shared" si="1"/>
        <v>agosto</v>
      </c>
      <c r="F73" s="63">
        <v>500</v>
      </c>
    </row>
    <row r="74" spans="1:6" x14ac:dyDescent="0.2">
      <c r="A74" s="59" t="s">
        <v>38</v>
      </c>
      <c r="B74" s="60"/>
      <c r="C74" s="60"/>
      <c r="D74" s="61">
        <v>44046</v>
      </c>
      <c r="E74" s="62" t="str">
        <f t="shared" si="1"/>
        <v>agosto</v>
      </c>
      <c r="F74" s="63">
        <v>1200</v>
      </c>
    </row>
    <row r="75" spans="1:6" x14ac:dyDescent="0.2">
      <c r="A75" s="59" t="s">
        <v>69</v>
      </c>
      <c r="B75" s="60"/>
      <c r="C75" s="60"/>
      <c r="D75" s="61">
        <v>44051</v>
      </c>
      <c r="E75" s="62" t="str">
        <f t="shared" si="1"/>
        <v>agosto</v>
      </c>
      <c r="F75" s="63">
        <v>120</v>
      </c>
    </row>
    <row r="76" spans="1:6" x14ac:dyDescent="0.2">
      <c r="A76" s="59" t="s">
        <v>69</v>
      </c>
      <c r="B76" s="60"/>
      <c r="C76" s="60"/>
      <c r="D76" s="61">
        <v>44048</v>
      </c>
      <c r="E76" s="62" t="str">
        <f t="shared" si="1"/>
        <v>agosto</v>
      </c>
      <c r="F76" s="63">
        <v>60</v>
      </c>
    </row>
    <row r="77" spans="1:6" x14ac:dyDescent="0.2">
      <c r="A77" s="59" t="s">
        <v>58</v>
      </c>
      <c r="B77" s="60"/>
      <c r="C77" s="60"/>
      <c r="D77" s="61">
        <v>44051</v>
      </c>
      <c r="E77" s="62" t="str">
        <f t="shared" si="1"/>
        <v>agosto</v>
      </c>
      <c r="F77" s="63">
        <v>500</v>
      </c>
    </row>
    <row r="78" spans="1:6" x14ac:dyDescent="0.2">
      <c r="A78" s="59" t="s">
        <v>70</v>
      </c>
      <c r="B78" s="60"/>
      <c r="C78" s="60"/>
      <c r="D78" s="61">
        <v>44050</v>
      </c>
      <c r="E78" s="62" t="str">
        <f t="shared" si="1"/>
        <v>agosto</v>
      </c>
      <c r="F78" s="63">
        <v>800</v>
      </c>
    </row>
    <row r="79" spans="1:6" x14ac:dyDescent="0.2">
      <c r="A79" s="59" t="s">
        <v>70</v>
      </c>
      <c r="B79" s="60"/>
      <c r="C79" s="60"/>
      <c r="D79" s="61">
        <v>44051</v>
      </c>
      <c r="E79" s="62" t="str">
        <f t="shared" si="1"/>
        <v>agosto</v>
      </c>
      <c r="F79" s="63">
        <v>200</v>
      </c>
    </row>
    <row r="80" spans="1:6" x14ac:dyDescent="0.2">
      <c r="A80" s="59" t="s">
        <v>68</v>
      </c>
      <c r="B80" s="60"/>
      <c r="C80" s="60"/>
      <c r="D80" s="61">
        <v>44051</v>
      </c>
      <c r="E80" s="62" t="str">
        <f t="shared" si="1"/>
        <v>agosto</v>
      </c>
      <c r="F80" s="63">
        <v>1200</v>
      </c>
    </row>
    <row r="81" spans="1:6" x14ac:dyDescent="0.2">
      <c r="A81" s="59" t="s">
        <v>68</v>
      </c>
      <c r="B81" s="60"/>
      <c r="C81" s="60"/>
      <c r="D81" s="61">
        <v>44051</v>
      </c>
      <c r="E81" s="62" t="str">
        <f t="shared" si="1"/>
        <v>agosto</v>
      </c>
      <c r="F81" s="63">
        <v>1200</v>
      </c>
    </row>
    <row r="82" spans="1:6" x14ac:dyDescent="0.2">
      <c r="A82" s="59" t="s">
        <v>24</v>
      </c>
      <c r="B82" s="60"/>
      <c r="C82" s="60"/>
      <c r="D82" s="61">
        <v>44083</v>
      </c>
      <c r="E82" s="62" t="str">
        <f t="shared" si="1"/>
        <v>septiembre</v>
      </c>
      <c r="F82" s="63">
        <v>4500</v>
      </c>
    </row>
    <row r="83" spans="1:6" x14ac:dyDescent="0.2">
      <c r="A83" s="59" t="s">
        <v>38</v>
      </c>
      <c r="B83" s="60"/>
      <c r="C83" s="60"/>
      <c r="D83" s="61">
        <v>44083</v>
      </c>
      <c r="E83" s="62" t="str">
        <f t="shared" si="1"/>
        <v>septiembre</v>
      </c>
      <c r="F83" s="63">
        <v>500</v>
      </c>
    </row>
    <row r="84" spans="1:6" x14ac:dyDescent="0.2">
      <c r="A84" s="59" t="s">
        <v>38</v>
      </c>
      <c r="B84" s="60"/>
      <c r="C84" s="60"/>
      <c r="D84" s="61">
        <v>44077</v>
      </c>
      <c r="E84" s="62" t="str">
        <f t="shared" si="1"/>
        <v>septiembre</v>
      </c>
      <c r="F84" s="63">
        <v>800</v>
      </c>
    </row>
    <row r="85" spans="1:6" x14ac:dyDescent="0.2">
      <c r="A85" s="59" t="s">
        <v>69</v>
      </c>
      <c r="B85" s="60"/>
      <c r="C85" s="60"/>
      <c r="D85" s="61">
        <v>44083</v>
      </c>
      <c r="E85" s="62" t="str">
        <f t="shared" si="1"/>
        <v>septiembre</v>
      </c>
      <c r="F85" s="63">
        <v>240</v>
      </c>
    </row>
    <row r="86" spans="1:6" x14ac:dyDescent="0.2">
      <c r="A86" s="59" t="s">
        <v>69</v>
      </c>
      <c r="B86" s="60"/>
      <c r="C86" s="60"/>
      <c r="D86" s="61">
        <v>44079</v>
      </c>
      <c r="E86" s="62" t="str">
        <f t="shared" si="1"/>
        <v>septiembre</v>
      </c>
      <c r="F86" s="63">
        <v>20</v>
      </c>
    </row>
    <row r="87" spans="1:6" x14ac:dyDescent="0.2">
      <c r="A87" s="59" t="s">
        <v>58</v>
      </c>
      <c r="B87" s="60"/>
      <c r="C87" s="60"/>
      <c r="D87" s="61">
        <v>44083</v>
      </c>
      <c r="E87" s="62" t="str">
        <f t="shared" si="1"/>
        <v>septiembre</v>
      </c>
      <c r="F87" s="63">
        <v>100</v>
      </c>
    </row>
    <row r="88" spans="1:6" x14ac:dyDescent="0.2">
      <c r="A88" s="59" t="s">
        <v>70</v>
      </c>
      <c r="B88" s="60"/>
      <c r="C88" s="60"/>
      <c r="D88" s="61">
        <v>44081</v>
      </c>
      <c r="E88" s="62" t="str">
        <f t="shared" si="1"/>
        <v>septiembre</v>
      </c>
      <c r="F88" s="63">
        <v>600</v>
      </c>
    </row>
    <row r="89" spans="1:6" x14ac:dyDescent="0.2">
      <c r="A89" s="59" t="s">
        <v>70</v>
      </c>
      <c r="B89" s="60"/>
      <c r="C89" s="60"/>
      <c r="D89" s="61">
        <v>44082</v>
      </c>
      <c r="E89" s="62" t="str">
        <f t="shared" si="1"/>
        <v>septiembre</v>
      </c>
      <c r="F89" s="63">
        <v>200</v>
      </c>
    </row>
    <row r="90" spans="1:6" x14ac:dyDescent="0.2">
      <c r="A90" s="59" t="s">
        <v>68</v>
      </c>
      <c r="B90" s="60"/>
      <c r="C90" s="60"/>
      <c r="D90" s="61">
        <v>44082</v>
      </c>
      <c r="E90" s="62" t="str">
        <f t="shared" si="1"/>
        <v>septiembre</v>
      </c>
      <c r="F90" s="63">
        <v>600</v>
      </c>
    </row>
    <row r="91" spans="1:6" x14ac:dyDescent="0.2">
      <c r="A91" s="59" t="s">
        <v>68</v>
      </c>
      <c r="B91" s="60"/>
      <c r="C91" s="60"/>
      <c r="D91" s="61">
        <v>44082</v>
      </c>
      <c r="E91" s="62" t="str">
        <f t="shared" si="1"/>
        <v>septiembre</v>
      </c>
      <c r="F91" s="63">
        <v>500</v>
      </c>
    </row>
    <row r="92" spans="1:6" x14ac:dyDescent="0.2">
      <c r="A92" s="59" t="s">
        <v>24</v>
      </c>
      <c r="B92" s="60"/>
      <c r="C92" s="60"/>
      <c r="D92" s="61">
        <v>44114</v>
      </c>
      <c r="E92" s="62" t="str">
        <f t="shared" si="1"/>
        <v>octubre</v>
      </c>
      <c r="F92" s="63">
        <v>4500</v>
      </c>
    </row>
    <row r="93" spans="1:6" x14ac:dyDescent="0.2">
      <c r="A93" s="59" t="s">
        <v>38</v>
      </c>
      <c r="B93" s="60"/>
      <c r="C93" s="60"/>
      <c r="D93" s="61">
        <v>44114</v>
      </c>
      <c r="E93" s="62" t="str">
        <f t="shared" si="1"/>
        <v>octubre</v>
      </c>
      <c r="F93" s="63">
        <v>500</v>
      </c>
    </row>
    <row r="94" spans="1:6" x14ac:dyDescent="0.2">
      <c r="A94" s="59" t="s">
        <v>38</v>
      </c>
      <c r="B94" s="60"/>
      <c r="C94" s="60"/>
      <c r="D94" s="61">
        <v>44107</v>
      </c>
      <c r="E94" s="62" t="str">
        <f t="shared" si="1"/>
        <v>octubre</v>
      </c>
      <c r="F94" s="63">
        <v>800</v>
      </c>
    </row>
    <row r="95" spans="1:6" x14ac:dyDescent="0.2">
      <c r="A95" s="59" t="s">
        <v>69</v>
      </c>
      <c r="B95" s="60"/>
      <c r="C95" s="60"/>
      <c r="D95" s="61">
        <v>44114</v>
      </c>
      <c r="E95" s="62" t="str">
        <f t="shared" si="1"/>
        <v>octubre</v>
      </c>
      <c r="F95" s="63">
        <v>240</v>
      </c>
    </row>
    <row r="96" spans="1:6" x14ac:dyDescent="0.2">
      <c r="A96" s="59" t="s">
        <v>69</v>
      </c>
      <c r="B96" s="60"/>
      <c r="C96" s="60"/>
      <c r="D96" s="61">
        <v>44109</v>
      </c>
      <c r="E96" s="62" t="str">
        <f t="shared" si="1"/>
        <v>octubre</v>
      </c>
      <c r="F96" s="63">
        <v>20</v>
      </c>
    </row>
    <row r="97" spans="1:6" x14ac:dyDescent="0.2">
      <c r="A97" s="59" t="s">
        <v>58</v>
      </c>
      <c r="B97" s="60"/>
      <c r="C97" s="60"/>
      <c r="D97" s="61">
        <v>44114</v>
      </c>
      <c r="E97" s="62" t="str">
        <f t="shared" si="1"/>
        <v>octubre</v>
      </c>
      <c r="F97" s="63">
        <v>100</v>
      </c>
    </row>
    <row r="98" spans="1:6" x14ac:dyDescent="0.2">
      <c r="A98" s="59" t="s">
        <v>70</v>
      </c>
      <c r="B98" s="60"/>
      <c r="C98" s="60"/>
      <c r="D98" s="61">
        <v>44111</v>
      </c>
      <c r="E98" s="62" t="str">
        <f t="shared" si="1"/>
        <v>octubre</v>
      </c>
      <c r="F98" s="63">
        <v>600</v>
      </c>
    </row>
    <row r="99" spans="1:6" x14ac:dyDescent="0.2">
      <c r="A99" s="59" t="s">
        <v>70</v>
      </c>
      <c r="B99" s="60"/>
      <c r="C99" s="60"/>
      <c r="D99" s="61">
        <v>44112</v>
      </c>
      <c r="E99" s="62" t="str">
        <f t="shared" si="1"/>
        <v>octubre</v>
      </c>
      <c r="F99" s="63">
        <v>200</v>
      </c>
    </row>
    <row r="100" spans="1:6" x14ac:dyDescent="0.2">
      <c r="A100" s="59" t="s">
        <v>68</v>
      </c>
      <c r="B100" s="60"/>
      <c r="C100" s="60"/>
      <c r="D100" s="61">
        <v>44112</v>
      </c>
      <c r="E100" s="62" t="str">
        <f t="shared" si="1"/>
        <v>octubre</v>
      </c>
      <c r="F100" s="63">
        <v>600</v>
      </c>
    </row>
    <row r="101" spans="1:6" x14ac:dyDescent="0.2">
      <c r="A101" s="59" t="s">
        <v>68</v>
      </c>
      <c r="B101" s="60"/>
      <c r="C101" s="60"/>
      <c r="D101" s="61">
        <v>44112</v>
      </c>
      <c r="E101" s="62" t="str">
        <f t="shared" si="1"/>
        <v>octubre</v>
      </c>
      <c r="F101" s="63">
        <v>500</v>
      </c>
    </row>
    <row r="102" spans="1:6" x14ac:dyDescent="0.2">
      <c r="A102" s="59" t="s">
        <v>24</v>
      </c>
      <c r="B102" s="60"/>
      <c r="C102" s="60"/>
      <c r="D102" s="61">
        <v>44146</v>
      </c>
      <c r="E102" s="62" t="str">
        <f t="shared" si="1"/>
        <v>noviembre</v>
      </c>
      <c r="F102" s="63">
        <v>4500</v>
      </c>
    </row>
    <row r="103" spans="1:6" x14ac:dyDescent="0.2">
      <c r="A103" s="59" t="s">
        <v>38</v>
      </c>
      <c r="B103" s="60"/>
      <c r="C103" s="60"/>
      <c r="D103" s="61">
        <v>44146</v>
      </c>
      <c r="E103" s="62" t="str">
        <f t="shared" si="1"/>
        <v>noviembre</v>
      </c>
      <c r="F103" s="63">
        <v>500</v>
      </c>
    </row>
    <row r="104" spans="1:6" x14ac:dyDescent="0.2">
      <c r="A104" s="59" t="s">
        <v>38</v>
      </c>
      <c r="B104" s="60"/>
      <c r="C104" s="60"/>
      <c r="D104" s="61">
        <v>44138</v>
      </c>
      <c r="E104" s="62" t="str">
        <f t="shared" si="1"/>
        <v>noviembre</v>
      </c>
      <c r="F104" s="63">
        <v>800</v>
      </c>
    </row>
    <row r="105" spans="1:6" x14ac:dyDescent="0.2">
      <c r="A105" s="59" t="s">
        <v>69</v>
      </c>
      <c r="B105" s="60"/>
      <c r="C105" s="60"/>
      <c r="D105" s="61">
        <v>44146</v>
      </c>
      <c r="E105" s="62" t="str">
        <f t="shared" si="1"/>
        <v>noviembre</v>
      </c>
      <c r="F105" s="63">
        <v>240</v>
      </c>
    </row>
    <row r="106" spans="1:6" x14ac:dyDescent="0.2">
      <c r="A106" s="59" t="s">
        <v>69</v>
      </c>
      <c r="B106" s="60"/>
      <c r="C106" s="60"/>
      <c r="D106" s="61">
        <v>44140</v>
      </c>
      <c r="E106" s="62" t="str">
        <f t="shared" si="1"/>
        <v>noviembre</v>
      </c>
      <c r="F106" s="63">
        <v>20</v>
      </c>
    </row>
    <row r="107" spans="1:6" x14ac:dyDescent="0.2">
      <c r="A107" s="59" t="s">
        <v>58</v>
      </c>
      <c r="B107" s="60"/>
      <c r="C107" s="60"/>
      <c r="D107" s="61">
        <v>44146</v>
      </c>
      <c r="E107" s="62" t="str">
        <f t="shared" si="1"/>
        <v>noviembre</v>
      </c>
      <c r="F107" s="63">
        <v>100</v>
      </c>
    </row>
    <row r="108" spans="1:6" x14ac:dyDescent="0.2">
      <c r="A108" s="59" t="s">
        <v>70</v>
      </c>
      <c r="B108" s="60"/>
      <c r="C108" s="60"/>
      <c r="D108" s="61">
        <v>44142</v>
      </c>
      <c r="E108" s="62" t="str">
        <f t="shared" si="1"/>
        <v>noviembre</v>
      </c>
      <c r="F108" s="63">
        <v>600</v>
      </c>
    </row>
    <row r="109" spans="1:6" x14ac:dyDescent="0.2">
      <c r="A109" s="59" t="s">
        <v>70</v>
      </c>
      <c r="B109" s="60"/>
      <c r="C109" s="60"/>
      <c r="D109" s="61">
        <v>44143</v>
      </c>
      <c r="E109" s="62" t="str">
        <f t="shared" si="1"/>
        <v>noviembre</v>
      </c>
      <c r="F109" s="63">
        <v>200</v>
      </c>
    </row>
    <row r="110" spans="1:6" x14ac:dyDescent="0.2">
      <c r="A110" s="59" t="s">
        <v>68</v>
      </c>
      <c r="B110" s="60"/>
      <c r="C110" s="60"/>
      <c r="D110" s="61">
        <v>44143</v>
      </c>
      <c r="E110" s="62" t="str">
        <f t="shared" si="1"/>
        <v>noviembre</v>
      </c>
      <c r="F110" s="63">
        <v>600</v>
      </c>
    </row>
    <row r="111" spans="1:6" x14ac:dyDescent="0.2">
      <c r="A111" s="59" t="s">
        <v>68</v>
      </c>
      <c r="B111" s="60"/>
      <c r="C111" s="60"/>
      <c r="D111" s="61">
        <v>44143</v>
      </c>
      <c r="E111" s="62" t="str">
        <f t="shared" si="1"/>
        <v>noviembre</v>
      </c>
      <c r="F111" s="63">
        <v>500</v>
      </c>
    </row>
    <row r="112" spans="1:6" x14ac:dyDescent="0.2">
      <c r="A112" s="59" t="s">
        <v>24</v>
      </c>
      <c r="B112" s="60"/>
      <c r="C112" s="60"/>
      <c r="D112" s="61">
        <v>44177</v>
      </c>
      <c r="E112" s="62" t="str">
        <f t="shared" si="1"/>
        <v>diciembre</v>
      </c>
      <c r="F112" s="63">
        <v>4500</v>
      </c>
    </row>
    <row r="113" spans="1:6" x14ac:dyDescent="0.2">
      <c r="A113" s="59" t="s">
        <v>38</v>
      </c>
      <c r="B113" s="60"/>
      <c r="C113" s="60"/>
      <c r="D113" s="61">
        <v>44177</v>
      </c>
      <c r="E113" s="62" t="str">
        <f t="shared" si="1"/>
        <v>diciembre</v>
      </c>
      <c r="F113" s="63">
        <v>500</v>
      </c>
    </row>
    <row r="114" spans="1:6" x14ac:dyDescent="0.2">
      <c r="A114" s="59" t="s">
        <v>38</v>
      </c>
      <c r="B114" s="60"/>
      <c r="C114" s="60"/>
      <c r="D114" s="61">
        <v>44168</v>
      </c>
      <c r="E114" s="62" t="str">
        <f t="shared" si="1"/>
        <v>diciembre</v>
      </c>
      <c r="F114" s="63">
        <v>800</v>
      </c>
    </row>
    <row r="115" spans="1:6" x14ac:dyDescent="0.2">
      <c r="A115" s="59" t="s">
        <v>69</v>
      </c>
      <c r="B115" s="60"/>
      <c r="C115" s="60"/>
      <c r="D115" s="61">
        <v>44177</v>
      </c>
      <c r="E115" s="62" t="str">
        <f t="shared" si="1"/>
        <v>diciembre</v>
      </c>
      <c r="F115" s="63">
        <v>240</v>
      </c>
    </row>
    <row r="116" spans="1:6" x14ac:dyDescent="0.2">
      <c r="A116" s="59" t="s">
        <v>69</v>
      </c>
      <c r="B116" s="60"/>
      <c r="C116" s="60"/>
      <c r="D116" s="61">
        <v>44170</v>
      </c>
      <c r="E116" s="62" t="str">
        <f t="shared" si="1"/>
        <v>diciembre</v>
      </c>
      <c r="F116" s="63">
        <v>20</v>
      </c>
    </row>
    <row r="117" spans="1:6" x14ac:dyDescent="0.2">
      <c r="A117" s="59" t="s">
        <v>58</v>
      </c>
      <c r="B117" s="60"/>
      <c r="C117" s="60"/>
      <c r="D117" s="61">
        <v>44177</v>
      </c>
      <c r="E117" s="62" t="str">
        <f t="shared" si="1"/>
        <v>diciembre</v>
      </c>
      <c r="F117" s="63">
        <v>100</v>
      </c>
    </row>
    <row r="118" spans="1:6" x14ac:dyDescent="0.2">
      <c r="A118" s="59" t="s">
        <v>70</v>
      </c>
      <c r="B118" s="60"/>
      <c r="C118" s="60"/>
      <c r="D118" s="61">
        <v>44172</v>
      </c>
      <c r="E118" s="62" t="str">
        <f t="shared" si="1"/>
        <v>diciembre</v>
      </c>
      <c r="F118" s="63">
        <v>600</v>
      </c>
    </row>
    <row r="119" spans="1:6" x14ac:dyDescent="0.2">
      <c r="A119" s="59" t="s">
        <v>70</v>
      </c>
      <c r="B119" s="60"/>
      <c r="C119" s="60"/>
      <c r="D119" s="61">
        <v>44173</v>
      </c>
      <c r="E119" s="62" t="str">
        <f t="shared" si="1"/>
        <v>diciembre</v>
      </c>
      <c r="F119" s="63">
        <v>200</v>
      </c>
    </row>
    <row r="120" spans="1:6" x14ac:dyDescent="0.2">
      <c r="A120" s="59" t="s">
        <v>68</v>
      </c>
      <c r="B120" s="60"/>
      <c r="C120" s="60"/>
      <c r="D120" s="61">
        <v>44173</v>
      </c>
      <c r="E120" s="62" t="str">
        <f t="shared" si="1"/>
        <v>diciembre</v>
      </c>
      <c r="F120" s="63">
        <v>600</v>
      </c>
    </row>
    <row r="121" spans="1:6" x14ac:dyDescent="0.2">
      <c r="A121" s="59" t="s">
        <v>68</v>
      </c>
      <c r="B121" s="60"/>
      <c r="C121" s="60"/>
      <c r="D121" s="61">
        <v>44173</v>
      </c>
      <c r="E121" s="62" t="str">
        <f t="shared" si="1"/>
        <v>diciembre</v>
      </c>
      <c r="F121" s="63">
        <v>500</v>
      </c>
    </row>
    <row r="122" spans="1:6" x14ac:dyDescent="0.2">
      <c r="A122" s="59"/>
      <c r="B122" s="60"/>
      <c r="C122" s="60"/>
      <c r="D122" s="60"/>
      <c r="E122" s="64"/>
      <c r="F122" s="65"/>
    </row>
    <row r="123" spans="1:6" x14ac:dyDescent="0.2">
      <c r="A123" s="59"/>
      <c r="B123" s="60"/>
      <c r="C123" s="60"/>
      <c r="D123" s="60"/>
      <c r="E123" s="64"/>
      <c r="F123" s="65"/>
    </row>
    <row r="124" spans="1:6" x14ac:dyDescent="0.2">
      <c r="A124" s="59"/>
      <c r="B124" s="60"/>
      <c r="C124" s="60"/>
      <c r="D124" s="60"/>
      <c r="E124" s="64"/>
      <c r="F124" s="65"/>
    </row>
    <row r="125" spans="1:6" x14ac:dyDescent="0.2">
      <c r="A125" s="59"/>
      <c r="B125" s="60"/>
      <c r="C125" s="60"/>
      <c r="D125" s="60"/>
      <c r="E125" s="64"/>
      <c r="F125" s="65"/>
    </row>
    <row r="126" spans="1:6" x14ac:dyDescent="0.2">
      <c r="A126" s="59"/>
      <c r="B126" s="60"/>
      <c r="C126" s="60"/>
      <c r="D126" s="60"/>
      <c r="E126" s="64"/>
      <c r="F126" s="65"/>
    </row>
    <row r="127" spans="1:6" x14ac:dyDescent="0.2">
      <c r="A127" s="59"/>
      <c r="B127" s="60"/>
      <c r="C127" s="60"/>
      <c r="D127" s="60"/>
      <c r="E127" s="64"/>
      <c r="F127" s="65"/>
    </row>
    <row r="128" spans="1:6" x14ac:dyDescent="0.2">
      <c r="A128" s="59"/>
      <c r="B128" s="60"/>
      <c r="C128" s="60"/>
      <c r="D128" s="60"/>
      <c r="E128" s="64"/>
      <c r="F128" s="65"/>
    </row>
    <row r="129" spans="1:6" x14ac:dyDescent="0.2">
      <c r="A129" s="59"/>
      <c r="B129" s="60"/>
      <c r="C129" s="60"/>
      <c r="D129" s="60"/>
      <c r="E129" s="64"/>
      <c r="F129" s="65"/>
    </row>
    <row r="130" spans="1:6" x14ac:dyDescent="0.2">
      <c r="A130" s="59"/>
      <c r="B130" s="60"/>
      <c r="C130" s="60"/>
      <c r="D130" s="60"/>
      <c r="E130" s="64"/>
      <c r="F130" s="65"/>
    </row>
    <row r="131" spans="1:6" x14ac:dyDescent="0.2">
      <c r="A131" s="59"/>
      <c r="B131" s="60"/>
      <c r="C131" s="60"/>
      <c r="D131" s="60"/>
      <c r="E131" s="64"/>
      <c r="F131" s="65"/>
    </row>
    <row r="132" spans="1:6" x14ac:dyDescent="0.2">
      <c r="A132" s="59"/>
      <c r="B132" s="60"/>
      <c r="C132" s="60"/>
      <c r="D132" s="60"/>
      <c r="E132" s="64"/>
      <c r="F132" s="65"/>
    </row>
    <row r="133" spans="1:6" x14ac:dyDescent="0.2">
      <c r="A133" s="59"/>
      <c r="B133" s="60"/>
      <c r="C133" s="60"/>
      <c r="D133" s="60"/>
      <c r="E133" s="64"/>
      <c r="F133" s="65"/>
    </row>
    <row r="134" spans="1:6" x14ac:dyDescent="0.2">
      <c r="A134" s="59"/>
      <c r="B134" s="60"/>
      <c r="C134" s="60"/>
      <c r="D134" s="60"/>
      <c r="E134" s="64"/>
      <c r="F134" s="65"/>
    </row>
    <row r="135" spans="1:6" x14ac:dyDescent="0.2">
      <c r="A135" s="59"/>
      <c r="B135" s="60"/>
      <c r="C135" s="60"/>
      <c r="D135" s="60"/>
      <c r="E135" s="64"/>
      <c r="F135" s="65"/>
    </row>
    <row r="136" spans="1:6" x14ac:dyDescent="0.2">
      <c r="A136" s="59"/>
      <c r="B136" s="60"/>
      <c r="C136" s="60"/>
      <c r="D136" s="60"/>
      <c r="E136" s="64"/>
      <c r="F136" s="65"/>
    </row>
    <row r="137" spans="1:6" x14ac:dyDescent="0.2">
      <c r="A137" s="59"/>
      <c r="B137" s="60"/>
      <c r="C137" s="60"/>
      <c r="D137" s="60"/>
      <c r="E137" s="64"/>
      <c r="F137" s="65"/>
    </row>
    <row r="138" spans="1:6" x14ac:dyDescent="0.2">
      <c r="A138" s="59"/>
      <c r="B138" s="60"/>
      <c r="C138" s="60"/>
      <c r="D138" s="60"/>
      <c r="E138" s="64"/>
      <c r="F138" s="65"/>
    </row>
    <row r="139" spans="1:6" x14ac:dyDescent="0.2">
      <c r="A139" s="59"/>
      <c r="B139" s="60"/>
      <c r="C139" s="60"/>
      <c r="D139" s="60"/>
      <c r="E139" s="64"/>
      <c r="F139" s="65"/>
    </row>
    <row r="140" spans="1:6" x14ac:dyDescent="0.2">
      <c r="A140" s="59"/>
      <c r="B140" s="60"/>
      <c r="C140" s="60"/>
      <c r="D140" s="60"/>
      <c r="E140" s="64"/>
      <c r="F140" s="65"/>
    </row>
    <row r="141" spans="1:6" x14ac:dyDescent="0.2">
      <c r="A141" s="59"/>
      <c r="B141" s="60"/>
      <c r="C141" s="60"/>
      <c r="D141" s="60"/>
      <c r="E141" s="64"/>
      <c r="F141" s="65"/>
    </row>
    <row r="142" spans="1:6" x14ac:dyDescent="0.2">
      <c r="A142" s="59"/>
      <c r="B142" s="60"/>
      <c r="C142" s="60"/>
      <c r="D142" s="60"/>
      <c r="E142" s="64"/>
      <c r="F142" s="65"/>
    </row>
    <row r="143" spans="1:6" x14ac:dyDescent="0.2">
      <c r="A143" s="59"/>
      <c r="B143" s="60"/>
      <c r="C143" s="60"/>
      <c r="D143" s="60"/>
      <c r="E143" s="64"/>
      <c r="F143" s="65"/>
    </row>
    <row r="144" spans="1:6" x14ac:dyDescent="0.2">
      <c r="A144" s="59"/>
      <c r="B144" s="60"/>
      <c r="C144" s="60"/>
      <c r="D144" s="60"/>
      <c r="E144" s="64"/>
      <c r="F144" s="65"/>
    </row>
    <row r="145" spans="1:6" x14ac:dyDescent="0.2">
      <c r="A145" s="59"/>
      <c r="B145" s="60"/>
      <c r="C145" s="60"/>
      <c r="D145" s="60"/>
      <c r="E145" s="64"/>
      <c r="F145" s="65"/>
    </row>
    <row r="146" spans="1:6" x14ac:dyDescent="0.2">
      <c r="A146" s="59"/>
      <c r="B146" s="60"/>
      <c r="C146" s="60"/>
      <c r="D146" s="60"/>
      <c r="E146" s="64"/>
      <c r="F146" s="65"/>
    </row>
    <row r="147" spans="1:6" x14ac:dyDescent="0.2">
      <c r="A147" s="59"/>
      <c r="B147" s="60"/>
      <c r="C147" s="60"/>
      <c r="D147" s="60"/>
      <c r="E147" s="64"/>
      <c r="F147" s="65"/>
    </row>
    <row r="148" spans="1:6" x14ac:dyDescent="0.2">
      <c r="A148" s="59"/>
      <c r="B148" s="60"/>
      <c r="C148" s="60"/>
      <c r="D148" s="60"/>
      <c r="E148" s="64"/>
      <c r="F148" s="65"/>
    </row>
    <row r="149" spans="1:6" x14ac:dyDescent="0.2">
      <c r="A149" s="59"/>
      <c r="B149" s="60"/>
      <c r="C149" s="60"/>
      <c r="D149" s="60"/>
      <c r="E149" s="64"/>
      <c r="F149" s="65"/>
    </row>
    <row r="150" spans="1:6" x14ac:dyDescent="0.2">
      <c r="A150" s="59"/>
      <c r="B150" s="60"/>
      <c r="C150" s="60"/>
      <c r="D150" s="60"/>
      <c r="E150" s="64"/>
      <c r="F150" s="65"/>
    </row>
    <row r="151" spans="1:6" x14ac:dyDescent="0.2">
      <c r="A151" s="59"/>
      <c r="B151" s="60"/>
      <c r="C151" s="60"/>
      <c r="D151" s="60"/>
      <c r="E151" s="64"/>
      <c r="F151" s="65"/>
    </row>
    <row r="152" spans="1:6" x14ac:dyDescent="0.2">
      <c r="A152" s="59"/>
      <c r="B152" s="60"/>
      <c r="C152" s="60"/>
      <c r="D152" s="60"/>
      <c r="E152" s="64"/>
      <c r="F152" s="65"/>
    </row>
    <row r="153" spans="1:6" x14ac:dyDescent="0.2">
      <c r="A153" s="59"/>
      <c r="B153" s="60"/>
      <c r="C153" s="60"/>
      <c r="D153" s="60"/>
      <c r="E153" s="64"/>
      <c r="F153" s="65"/>
    </row>
    <row r="154" spans="1:6" x14ac:dyDescent="0.2">
      <c r="A154" s="59"/>
      <c r="B154" s="60"/>
      <c r="C154" s="60"/>
      <c r="D154" s="60"/>
      <c r="E154" s="64"/>
      <c r="F154" s="65"/>
    </row>
    <row r="155" spans="1:6" x14ac:dyDescent="0.2">
      <c r="A155" s="59"/>
      <c r="B155" s="60"/>
      <c r="C155" s="60"/>
      <c r="D155" s="60"/>
      <c r="E155" s="64"/>
      <c r="F155" s="65"/>
    </row>
    <row r="156" spans="1:6" x14ac:dyDescent="0.2">
      <c r="A156" s="59"/>
      <c r="B156" s="60"/>
      <c r="C156" s="60"/>
      <c r="D156" s="60"/>
      <c r="E156" s="64"/>
      <c r="F156" s="65"/>
    </row>
    <row r="157" spans="1:6" x14ac:dyDescent="0.2">
      <c r="A157" s="59"/>
      <c r="B157" s="60"/>
      <c r="C157" s="60"/>
      <c r="D157" s="60"/>
      <c r="E157" s="64"/>
      <c r="F157" s="65"/>
    </row>
    <row r="158" spans="1:6" x14ac:dyDescent="0.2">
      <c r="A158" s="59"/>
      <c r="B158" s="60"/>
      <c r="C158" s="60"/>
      <c r="D158" s="60"/>
      <c r="E158" s="64"/>
      <c r="F158" s="65"/>
    </row>
    <row r="159" spans="1:6" x14ac:dyDescent="0.2">
      <c r="A159" s="59"/>
      <c r="B159" s="60"/>
      <c r="C159" s="60"/>
      <c r="D159" s="60"/>
      <c r="E159" s="64"/>
      <c r="F159" s="65"/>
    </row>
    <row r="160" spans="1:6" x14ac:dyDescent="0.2">
      <c r="A160" s="59"/>
      <c r="B160" s="60"/>
      <c r="C160" s="60"/>
      <c r="D160" s="60"/>
      <c r="E160" s="64"/>
      <c r="F160" s="65"/>
    </row>
    <row r="161" spans="1:6" x14ac:dyDescent="0.2">
      <c r="A161" s="59"/>
      <c r="B161" s="60"/>
      <c r="C161" s="60"/>
      <c r="D161" s="60"/>
      <c r="E161" s="64"/>
      <c r="F161" s="65"/>
    </row>
    <row r="162" spans="1:6" x14ac:dyDescent="0.2">
      <c r="A162" s="59"/>
      <c r="B162" s="60"/>
      <c r="C162" s="60"/>
      <c r="D162" s="60"/>
      <c r="E162" s="64"/>
      <c r="F162" s="65"/>
    </row>
    <row r="163" spans="1:6" x14ac:dyDescent="0.2">
      <c r="A163" s="59"/>
      <c r="B163" s="60"/>
      <c r="C163" s="60"/>
      <c r="D163" s="60"/>
      <c r="E163" s="64"/>
      <c r="F163" s="65"/>
    </row>
    <row r="164" spans="1:6" x14ac:dyDescent="0.2">
      <c r="A164" s="59"/>
      <c r="B164" s="60"/>
      <c r="C164" s="60"/>
      <c r="D164" s="60"/>
      <c r="E164" s="64"/>
      <c r="F164" s="65"/>
    </row>
    <row r="165" spans="1:6" x14ac:dyDescent="0.2">
      <c r="A165" s="59"/>
      <c r="B165" s="60"/>
      <c r="C165" s="60"/>
      <c r="D165" s="60"/>
      <c r="E165" s="64"/>
      <c r="F165" s="65"/>
    </row>
    <row r="166" spans="1:6" x14ac:dyDescent="0.2">
      <c r="A166" s="59"/>
      <c r="B166" s="60"/>
      <c r="C166" s="60"/>
      <c r="D166" s="60"/>
      <c r="E166" s="64"/>
      <c r="F166" s="65"/>
    </row>
    <row r="167" spans="1:6" x14ac:dyDescent="0.2">
      <c r="A167" s="59"/>
      <c r="B167" s="60"/>
      <c r="C167" s="60"/>
      <c r="D167" s="60"/>
      <c r="E167" s="64"/>
      <c r="F167" s="65"/>
    </row>
    <row r="168" spans="1:6" x14ac:dyDescent="0.2">
      <c r="A168" s="59"/>
      <c r="B168" s="60"/>
      <c r="C168" s="60"/>
      <c r="D168" s="60"/>
      <c r="E168" s="64"/>
      <c r="F168" s="65"/>
    </row>
    <row r="169" spans="1:6" x14ac:dyDescent="0.2">
      <c r="A169" s="59"/>
      <c r="B169" s="60"/>
      <c r="C169" s="60"/>
      <c r="D169" s="60"/>
      <c r="E169" s="64"/>
      <c r="F169" s="65"/>
    </row>
    <row r="170" spans="1:6" x14ac:dyDescent="0.2">
      <c r="A170" s="59"/>
      <c r="B170" s="60"/>
      <c r="C170" s="60"/>
      <c r="D170" s="60"/>
      <c r="E170" s="64"/>
      <c r="F170" s="65"/>
    </row>
    <row r="171" spans="1:6" x14ac:dyDescent="0.2">
      <c r="A171" s="59"/>
      <c r="B171" s="60"/>
      <c r="C171" s="60"/>
      <c r="D171" s="60"/>
      <c r="E171" s="64"/>
      <c r="F171" s="65"/>
    </row>
    <row r="172" spans="1:6" x14ac:dyDescent="0.2">
      <c r="A172" s="59"/>
      <c r="B172" s="60"/>
      <c r="C172" s="60"/>
      <c r="D172" s="60"/>
      <c r="E172" s="64"/>
      <c r="F172" s="65"/>
    </row>
    <row r="173" spans="1:6" x14ac:dyDescent="0.2">
      <c r="A173" s="59"/>
      <c r="B173" s="60"/>
      <c r="C173" s="60"/>
      <c r="D173" s="60"/>
      <c r="E173" s="64"/>
      <c r="F173" s="65"/>
    </row>
    <row r="174" spans="1:6" x14ac:dyDescent="0.2">
      <c r="A174" s="59"/>
      <c r="B174" s="60"/>
      <c r="C174" s="60"/>
      <c r="D174" s="60"/>
      <c r="E174" s="64"/>
      <c r="F174" s="65"/>
    </row>
    <row r="175" spans="1:6" x14ac:dyDescent="0.2">
      <c r="A175" s="59"/>
      <c r="B175" s="60"/>
      <c r="C175" s="60"/>
      <c r="D175" s="60"/>
      <c r="E175" s="64"/>
      <c r="F175" s="65"/>
    </row>
    <row r="176" spans="1:6" x14ac:dyDescent="0.2">
      <c r="A176" s="59"/>
      <c r="B176" s="60"/>
      <c r="C176" s="60"/>
      <c r="D176" s="60"/>
      <c r="E176" s="64"/>
      <c r="F176" s="65"/>
    </row>
    <row r="177" spans="1:6" x14ac:dyDescent="0.2">
      <c r="A177" s="59"/>
      <c r="B177" s="60"/>
      <c r="C177" s="60"/>
      <c r="D177" s="60"/>
      <c r="E177" s="64"/>
      <c r="F177" s="65"/>
    </row>
    <row r="178" spans="1:6" x14ac:dyDescent="0.2">
      <c r="A178" s="59"/>
      <c r="B178" s="60"/>
      <c r="C178" s="60"/>
      <c r="D178" s="60"/>
      <c r="E178" s="64"/>
      <c r="F178" s="65"/>
    </row>
    <row r="179" spans="1:6" x14ac:dyDescent="0.2">
      <c r="A179" s="59"/>
      <c r="B179" s="60"/>
      <c r="C179" s="60"/>
      <c r="D179" s="60"/>
      <c r="E179" s="64"/>
      <c r="F179" s="65"/>
    </row>
    <row r="180" spans="1:6" x14ac:dyDescent="0.2">
      <c r="A180" s="59"/>
      <c r="B180" s="60"/>
      <c r="C180" s="60"/>
      <c r="D180" s="60"/>
      <c r="E180" s="64"/>
      <c r="F180" s="65"/>
    </row>
    <row r="181" spans="1:6" x14ac:dyDescent="0.2">
      <c r="A181" s="59"/>
      <c r="B181" s="60"/>
      <c r="C181" s="60"/>
      <c r="D181" s="60"/>
      <c r="E181" s="64"/>
      <c r="F181" s="65"/>
    </row>
    <row r="182" spans="1:6" x14ac:dyDescent="0.2">
      <c r="A182" s="59"/>
      <c r="B182" s="60"/>
      <c r="C182" s="60"/>
      <c r="D182" s="60"/>
      <c r="E182" s="64"/>
      <c r="F182" s="65"/>
    </row>
    <row r="183" spans="1:6" x14ac:dyDescent="0.2">
      <c r="A183" s="59"/>
      <c r="B183" s="60"/>
      <c r="C183" s="60"/>
      <c r="D183" s="60"/>
      <c r="E183" s="64"/>
      <c r="F183" s="65"/>
    </row>
    <row r="184" spans="1:6" x14ac:dyDescent="0.2">
      <c r="A184" s="59"/>
      <c r="B184" s="60"/>
      <c r="C184" s="60"/>
      <c r="D184" s="60"/>
      <c r="E184" s="64"/>
      <c r="F184" s="65"/>
    </row>
    <row r="185" spans="1:6" x14ac:dyDescent="0.2">
      <c r="A185" s="59"/>
      <c r="B185" s="60"/>
      <c r="C185" s="60"/>
      <c r="D185" s="60"/>
      <c r="E185" s="64"/>
      <c r="F185" s="65"/>
    </row>
    <row r="186" spans="1:6" x14ac:dyDescent="0.2">
      <c r="A186" s="59"/>
      <c r="B186" s="60"/>
      <c r="C186" s="60"/>
      <c r="D186" s="60"/>
      <c r="E186" s="64"/>
      <c r="F186" s="65"/>
    </row>
    <row r="187" spans="1:6" x14ac:dyDescent="0.2">
      <c r="A187" s="59"/>
      <c r="B187" s="60"/>
      <c r="C187" s="60"/>
      <c r="D187" s="60"/>
      <c r="E187" s="64"/>
      <c r="F187" s="65"/>
    </row>
    <row r="188" spans="1:6" x14ac:dyDescent="0.2">
      <c r="A188" s="59"/>
      <c r="B188" s="60"/>
      <c r="C188" s="60"/>
      <c r="D188" s="60"/>
      <c r="E188" s="64"/>
      <c r="F188" s="65"/>
    </row>
    <row r="189" spans="1:6" x14ac:dyDescent="0.2">
      <c r="A189" s="59"/>
      <c r="B189" s="60"/>
      <c r="C189" s="60"/>
      <c r="D189" s="60"/>
      <c r="E189" s="64"/>
      <c r="F189" s="65"/>
    </row>
    <row r="190" spans="1:6" x14ac:dyDescent="0.2">
      <c r="A190" s="59"/>
      <c r="B190" s="60"/>
      <c r="C190" s="60"/>
      <c r="D190" s="60"/>
      <c r="E190" s="64"/>
      <c r="F190" s="65"/>
    </row>
    <row r="191" spans="1:6" x14ac:dyDescent="0.2">
      <c r="A191" s="59"/>
      <c r="B191" s="60"/>
      <c r="C191" s="60"/>
      <c r="D191" s="60"/>
      <c r="E191" s="64"/>
      <c r="F191" s="65"/>
    </row>
    <row r="192" spans="1:6" x14ac:dyDescent="0.2">
      <c r="A192" s="59"/>
      <c r="B192" s="60"/>
      <c r="C192" s="60"/>
      <c r="D192" s="60"/>
      <c r="E192" s="64"/>
      <c r="F192" s="65"/>
    </row>
    <row r="193" spans="1:6" x14ac:dyDescent="0.2">
      <c r="A193" s="59"/>
      <c r="B193" s="60"/>
      <c r="C193" s="60"/>
      <c r="D193" s="60"/>
      <c r="E193" s="64"/>
      <c r="F193" s="65"/>
    </row>
    <row r="194" spans="1:6" x14ac:dyDescent="0.2">
      <c r="A194" s="59"/>
      <c r="B194" s="60"/>
      <c r="C194" s="60"/>
      <c r="D194" s="60"/>
      <c r="E194" s="64"/>
      <c r="F194" s="65"/>
    </row>
    <row r="195" spans="1:6" x14ac:dyDescent="0.2">
      <c r="A195" s="59"/>
      <c r="B195" s="60"/>
      <c r="C195" s="60"/>
      <c r="D195" s="60"/>
      <c r="E195" s="64"/>
      <c r="F195" s="65"/>
    </row>
    <row r="196" spans="1:6" x14ac:dyDescent="0.2">
      <c r="A196" s="59"/>
      <c r="B196" s="60"/>
      <c r="C196" s="60"/>
      <c r="D196" s="60"/>
      <c r="E196" s="64"/>
      <c r="F196" s="65"/>
    </row>
    <row r="197" spans="1:6" x14ac:dyDescent="0.2">
      <c r="A197" s="59"/>
      <c r="B197" s="60"/>
      <c r="C197" s="60"/>
      <c r="D197" s="60"/>
      <c r="E197" s="64"/>
      <c r="F197" s="65"/>
    </row>
    <row r="198" spans="1:6" x14ac:dyDescent="0.2">
      <c r="A198" s="59"/>
      <c r="B198" s="60"/>
      <c r="C198" s="60"/>
      <c r="D198" s="60"/>
      <c r="E198" s="64"/>
      <c r="F198" s="65"/>
    </row>
    <row r="199" spans="1:6" x14ac:dyDescent="0.2">
      <c r="A199" s="59"/>
      <c r="B199" s="60"/>
      <c r="C199" s="60"/>
      <c r="D199" s="60"/>
      <c r="E199" s="64"/>
      <c r="F199" s="65"/>
    </row>
    <row r="200" spans="1:6" x14ac:dyDescent="0.2">
      <c r="A200" s="59"/>
      <c r="B200" s="60"/>
      <c r="C200" s="60"/>
      <c r="D200" s="60"/>
      <c r="E200" s="64"/>
      <c r="F200" s="65"/>
    </row>
    <row r="201" spans="1:6" x14ac:dyDescent="0.2">
      <c r="A201" s="59"/>
      <c r="B201" s="60"/>
      <c r="C201" s="60"/>
      <c r="D201" s="60"/>
      <c r="E201" s="64"/>
      <c r="F201" s="65"/>
    </row>
    <row r="202" spans="1:6" x14ac:dyDescent="0.2">
      <c r="A202" s="59"/>
      <c r="B202" s="60"/>
      <c r="C202" s="60"/>
      <c r="D202" s="60"/>
      <c r="E202" s="64"/>
      <c r="F202" s="65"/>
    </row>
    <row r="203" spans="1:6" x14ac:dyDescent="0.2">
      <c r="A203" s="59"/>
      <c r="B203" s="60"/>
      <c r="C203" s="60"/>
      <c r="D203" s="60"/>
      <c r="E203" s="64"/>
      <c r="F203" s="65"/>
    </row>
    <row r="204" spans="1:6" x14ac:dyDescent="0.2">
      <c r="A204" s="59"/>
      <c r="B204" s="60"/>
      <c r="C204" s="60"/>
      <c r="D204" s="60"/>
      <c r="E204" s="64"/>
      <c r="F204" s="65"/>
    </row>
    <row r="205" spans="1:6" x14ac:dyDescent="0.2">
      <c r="A205" s="59"/>
      <c r="B205" s="60"/>
      <c r="C205" s="60"/>
      <c r="D205" s="60"/>
      <c r="E205" s="64"/>
      <c r="F205" s="65"/>
    </row>
    <row r="206" spans="1:6" x14ac:dyDescent="0.2">
      <c r="A206" s="59"/>
      <c r="B206" s="60"/>
      <c r="C206" s="60"/>
      <c r="D206" s="60"/>
      <c r="E206" s="64"/>
      <c r="F206" s="65"/>
    </row>
    <row r="207" spans="1:6" x14ac:dyDescent="0.2">
      <c r="A207" s="59"/>
      <c r="B207" s="60"/>
      <c r="C207" s="60"/>
      <c r="D207" s="60"/>
      <c r="E207" s="64"/>
      <c r="F207" s="65"/>
    </row>
    <row r="208" spans="1:6" x14ac:dyDescent="0.2">
      <c r="A208" s="59"/>
      <c r="B208" s="60"/>
      <c r="C208" s="60"/>
      <c r="D208" s="60"/>
      <c r="E208" s="64"/>
      <c r="F208" s="65"/>
    </row>
    <row r="209" spans="1:6" x14ac:dyDescent="0.2">
      <c r="A209" s="59"/>
      <c r="B209" s="60"/>
      <c r="C209" s="60"/>
      <c r="D209" s="60"/>
      <c r="E209" s="64"/>
      <c r="F209" s="65"/>
    </row>
    <row r="210" spans="1:6" x14ac:dyDescent="0.2">
      <c r="A210" s="59"/>
      <c r="B210" s="60"/>
      <c r="C210" s="60"/>
      <c r="D210" s="60"/>
      <c r="E210" s="64"/>
      <c r="F210" s="65"/>
    </row>
    <row r="211" spans="1:6" x14ac:dyDescent="0.2">
      <c r="A211" s="59"/>
      <c r="B211" s="60"/>
      <c r="C211" s="60"/>
      <c r="D211" s="60"/>
      <c r="E211" s="64"/>
      <c r="F211" s="65"/>
    </row>
    <row r="212" spans="1:6" x14ac:dyDescent="0.2">
      <c r="A212" s="59"/>
      <c r="B212" s="60"/>
      <c r="C212" s="60"/>
      <c r="D212" s="60"/>
      <c r="E212" s="64"/>
      <c r="F212" s="65"/>
    </row>
    <row r="213" spans="1:6" x14ac:dyDescent="0.2">
      <c r="A213" s="59"/>
      <c r="B213" s="60"/>
      <c r="C213" s="60"/>
      <c r="D213" s="60"/>
      <c r="E213" s="64"/>
      <c r="F213" s="65"/>
    </row>
    <row r="214" spans="1:6" x14ac:dyDescent="0.2">
      <c r="A214" s="59"/>
      <c r="B214" s="60"/>
      <c r="C214" s="60"/>
      <c r="D214" s="60"/>
      <c r="E214" s="64"/>
      <c r="F214" s="65"/>
    </row>
    <row r="215" spans="1:6" x14ac:dyDescent="0.2">
      <c r="A215" s="59"/>
      <c r="B215" s="60"/>
      <c r="C215" s="60"/>
      <c r="D215" s="60"/>
      <c r="E215" s="64"/>
      <c r="F215" s="65"/>
    </row>
    <row r="216" spans="1:6" x14ac:dyDescent="0.2">
      <c r="A216" s="59"/>
      <c r="B216" s="60"/>
      <c r="C216" s="60"/>
      <c r="D216" s="60"/>
      <c r="E216" s="64"/>
      <c r="F216" s="65"/>
    </row>
    <row r="217" spans="1:6" x14ac:dyDescent="0.2">
      <c r="A217" s="59"/>
      <c r="B217" s="60"/>
      <c r="C217" s="60"/>
      <c r="D217" s="60"/>
      <c r="E217" s="64"/>
      <c r="F217" s="65"/>
    </row>
    <row r="218" spans="1:6" x14ac:dyDescent="0.2">
      <c r="A218" s="59"/>
      <c r="B218" s="60"/>
      <c r="C218" s="60"/>
      <c r="D218" s="60"/>
      <c r="E218" s="64"/>
      <c r="F218" s="65"/>
    </row>
    <row r="219" spans="1:6" x14ac:dyDescent="0.2">
      <c r="A219" s="59"/>
      <c r="B219" s="60"/>
      <c r="C219" s="60"/>
      <c r="D219" s="60"/>
      <c r="E219" s="64"/>
      <c r="F219" s="65"/>
    </row>
    <row r="220" spans="1:6" x14ac:dyDescent="0.2">
      <c r="A220" s="59"/>
      <c r="B220" s="60"/>
      <c r="C220" s="60"/>
      <c r="D220" s="60"/>
      <c r="E220" s="64"/>
      <c r="F220" s="65"/>
    </row>
    <row r="221" spans="1:6" x14ac:dyDescent="0.2">
      <c r="A221" s="59"/>
      <c r="B221" s="60"/>
      <c r="C221" s="60"/>
      <c r="D221" s="60"/>
      <c r="E221" s="64"/>
      <c r="F221" s="65"/>
    </row>
    <row r="222" spans="1:6" x14ac:dyDescent="0.2">
      <c r="A222" s="59"/>
      <c r="B222" s="60"/>
      <c r="C222" s="60"/>
      <c r="D222" s="60"/>
      <c r="E222" s="64"/>
      <c r="F222" s="65"/>
    </row>
    <row r="223" spans="1:6" x14ac:dyDescent="0.2">
      <c r="A223" s="59"/>
      <c r="B223" s="60"/>
      <c r="C223" s="60"/>
      <c r="D223" s="60"/>
      <c r="E223" s="64"/>
      <c r="F223" s="65"/>
    </row>
    <row r="224" spans="1:6" x14ac:dyDescent="0.2">
      <c r="A224" s="59"/>
      <c r="B224" s="60"/>
      <c r="C224" s="60"/>
      <c r="D224" s="60"/>
      <c r="E224" s="64"/>
      <c r="F224" s="65"/>
    </row>
    <row r="225" spans="1:6" x14ac:dyDescent="0.2">
      <c r="A225" s="59"/>
      <c r="B225" s="60"/>
      <c r="C225" s="60"/>
      <c r="D225" s="60"/>
      <c r="E225" s="64"/>
      <c r="F225" s="65"/>
    </row>
    <row r="226" spans="1:6" x14ac:dyDescent="0.2">
      <c r="A226" s="59"/>
      <c r="B226" s="60"/>
      <c r="C226" s="60"/>
      <c r="D226" s="60"/>
      <c r="E226" s="64"/>
      <c r="F226" s="65"/>
    </row>
    <row r="227" spans="1:6" x14ac:dyDescent="0.2">
      <c r="A227" s="59"/>
      <c r="B227" s="60"/>
      <c r="C227" s="60"/>
      <c r="D227" s="60"/>
      <c r="E227" s="64"/>
      <c r="F227" s="65"/>
    </row>
    <row r="228" spans="1:6" x14ac:dyDescent="0.2">
      <c r="A228" s="59"/>
      <c r="B228" s="60"/>
      <c r="C228" s="60"/>
      <c r="D228" s="60"/>
      <c r="E228" s="64"/>
      <c r="F228" s="65"/>
    </row>
    <row r="229" spans="1:6" x14ac:dyDescent="0.2">
      <c r="A229" s="59"/>
      <c r="B229" s="60"/>
      <c r="C229" s="60"/>
      <c r="D229" s="60"/>
      <c r="E229" s="64"/>
      <c r="F229" s="65"/>
    </row>
    <row r="230" spans="1:6" x14ac:dyDescent="0.2">
      <c r="A230" s="59"/>
      <c r="B230" s="60"/>
      <c r="C230" s="60"/>
      <c r="D230" s="60"/>
      <c r="E230" s="64"/>
      <c r="F230" s="65"/>
    </row>
    <row r="231" spans="1:6" x14ac:dyDescent="0.2">
      <c r="A231" s="59"/>
      <c r="B231" s="60"/>
      <c r="C231" s="60"/>
      <c r="D231" s="60"/>
      <c r="E231" s="64"/>
      <c r="F231" s="65"/>
    </row>
    <row r="232" spans="1:6" x14ac:dyDescent="0.2">
      <c r="A232" s="59"/>
      <c r="B232" s="60"/>
      <c r="C232" s="60"/>
      <c r="D232" s="60"/>
      <c r="E232" s="64"/>
      <c r="F232" s="65"/>
    </row>
    <row r="233" spans="1:6" x14ac:dyDescent="0.2">
      <c r="A233" s="59"/>
      <c r="B233" s="60"/>
      <c r="C233" s="60"/>
      <c r="D233" s="60"/>
      <c r="E233" s="64"/>
      <c r="F233" s="65"/>
    </row>
    <row r="234" spans="1:6" x14ac:dyDescent="0.2">
      <c r="A234" s="59"/>
      <c r="B234" s="60"/>
      <c r="C234" s="60"/>
      <c r="D234" s="60"/>
      <c r="E234" s="64"/>
      <c r="F234" s="65"/>
    </row>
    <row r="235" spans="1:6" x14ac:dyDescent="0.2">
      <c r="A235" s="59"/>
      <c r="B235" s="60"/>
      <c r="C235" s="60"/>
      <c r="D235" s="60"/>
      <c r="E235" s="64"/>
      <c r="F235" s="65"/>
    </row>
    <row r="236" spans="1:6" x14ac:dyDescent="0.2">
      <c r="A236" s="59"/>
      <c r="B236" s="60"/>
      <c r="C236" s="60"/>
      <c r="D236" s="60"/>
      <c r="E236" s="64"/>
      <c r="F236" s="65"/>
    </row>
    <row r="237" spans="1:6" x14ac:dyDescent="0.2">
      <c r="A237" s="59"/>
      <c r="B237" s="60"/>
      <c r="C237" s="60"/>
      <c r="D237" s="60"/>
      <c r="E237" s="64"/>
      <c r="F237" s="65"/>
    </row>
    <row r="238" spans="1:6" x14ac:dyDescent="0.2">
      <c r="A238" s="59"/>
      <c r="B238" s="60"/>
      <c r="C238" s="60"/>
      <c r="D238" s="60"/>
      <c r="E238" s="64"/>
      <c r="F238" s="65"/>
    </row>
    <row r="239" spans="1:6" x14ac:dyDescent="0.2">
      <c r="A239" s="59"/>
      <c r="B239" s="60"/>
      <c r="C239" s="60"/>
      <c r="D239" s="60"/>
      <c r="E239" s="64"/>
      <c r="F239" s="65"/>
    </row>
    <row r="240" spans="1:6" x14ac:dyDescent="0.2">
      <c r="A240" s="59"/>
      <c r="B240" s="60"/>
      <c r="C240" s="60"/>
      <c r="D240" s="60"/>
      <c r="E240" s="64"/>
      <c r="F240" s="65"/>
    </row>
    <row r="241" spans="1:6" x14ac:dyDescent="0.2">
      <c r="A241" s="59"/>
      <c r="B241" s="60"/>
      <c r="C241" s="60"/>
      <c r="D241" s="60"/>
      <c r="E241" s="64"/>
      <c r="F241" s="65"/>
    </row>
    <row r="242" spans="1:6" x14ac:dyDescent="0.2">
      <c r="A242" s="59"/>
      <c r="B242" s="60"/>
      <c r="C242" s="60"/>
      <c r="D242" s="60"/>
      <c r="E242" s="64"/>
      <c r="F242" s="65"/>
    </row>
    <row r="243" spans="1:6" x14ac:dyDescent="0.2">
      <c r="A243" s="59"/>
      <c r="B243" s="60"/>
      <c r="C243" s="60"/>
      <c r="D243" s="60"/>
      <c r="E243" s="64"/>
      <c r="F243" s="65"/>
    </row>
    <row r="244" spans="1:6" x14ac:dyDescent="0.2">
      <c r="A244" s="59"/>
      <c r="B244" s="60"/>
      <c r="C244" s="60"/>
      <c r="D244" s="60"/>
      <c r="E244" s="64"/>
      <c r="F244" s="65"/>
    </row>
    <row r="245" spans="1:6" x14ac:dyDescent="0.2">
      <c r="A245" s="59"/>
      <c r="B245" s="60"/>
      <c r="C245" s="60"/>
      <c r="D245" s="60"/>
      <c r="E245" s="64"/>
      <c r="F245" s="65"/>
    </row>
    <row r="246" spans="1:6" x14ac:dyDescent="0.2">
      <c r="A246" s="59"/>
      <c r="B246" s="60"/>
      <c r="C246" s="60"/>
      <c r="D246" s="60"/>
      <c r="E246" s="64"/>
      <c r="F246" s="65"/>
    </row>
    <row r="247" spans="1:6" x14ac:dyDescent="0.2">
      <c r="A247" s="59"/>
      <c r="B247" s="60"/>
      <c r="C247" s="60"/>
      <c r="D247" s="60"/>
      <c r="E247" s="64"/>
      <c r="F247" s="65"/>
    </row>
    <row r="248" spans="1:6" x14ac:dyDescent="0.2">
      <c r="A248" s="59"/>
      <c r="B248" s="60"/>
      <c r="C248" s="60"/>
      <c r="D248" s="60"/>
      <c r="E248" s="64"/>
      <c r="F248" s="65"/>
    </row>
    <row r="249" spans="1:6" x14ac:dyDescent="0.2">
      <c r="A249" s="59"/>
      <c r="B249" s="60"/>
      <c r="C249" s="60"/>
      <c r="D249" s="60"/>
      <c r="E249" s="64"/>
      <c r="F249" s="65"/>
    </row>
    <row r="250" spans="1:6" x14ac:dyDescent="0.2">
      <c r="A250" s="59"/>
      <c r="B250" s="60"/>
      <c r="C250" s="60"/>
      <c r="D250" s="60"/>
      <c r="E250" s="64"/>
      <c r="F250" s="65"/>
    </row>
    <row r="251" spans="1:6" x14ac:dyDescent="0.2">
      <c r="A251" s="59"/>
      <c r="B251" s="60"/>
      <c r="C251" s="60"/>
      <c r="D251" s="60"/>
      <c r="E251" s="64"/>
      <c r="F251" s="65"/>
    </row>
    <row r="252" spans="1:6" x14ac:dyDescent="0.2">
      <c r="A252" s="59"/>
      <c r="B252" s="60"/>
      <c r="C252" s="60"/>
      <c r="D252" s="60"/>
      <c r="E252" s="64"/>
      <c r="F252" s="65"/>
    </row>
    <row r="253" spans="1:6" x14ac:dyDescent="0.2">
      <c r="A253" s="59"/>
      <c r="B253" s="60"/>
      <c r="C253" s="60"/>
      <c r="D253" s="60"/>
      <c r="E253" s="64"/>
      <c r="F253" s="65"/>
    </row>
    <row r="254" spans="1:6" x14ac:dyDescent="0.2">
      <c r="A254" s="59"/>
      <c r="B254" s="60"/>
      <c r="C254" s="60"/>
      <c r="D254" s="60"/>
      <c r="E254" s="64"/>
      <c r="F254" s="65"/>
    </row>
    <row r="255" spans="1:6" x14ac:dyDescent="0.2">
      <c r="A255" s="59"/>
      <c r="B255" s="60"/>
      <c r="C255" s="60"/>
      <c r="D255" s="60"/>
      <c r="E255" s="64"/>
      <c r="F255" s="65"/>
    </row>
    <row r="256" spans="1:6" x14ac:dyDescent="0.2">
      <c r="A256" s="59"/>
      <c r="B256" s="60"/>
      <c r="C256" s="60"/>
      <c r="D256" s="60"/>
      <c r="E256" s="64"/>
      <c r="F256" s="65"/>
    </row>
    <row r="257" spans="1:6" x14ac:dyDescent="0.2">
      <c r="A257" s="59"/>
      <c r="B257" s="60"/>
      <c r="C257" s="60"/>
      <c r="D257" s="60"/>
      <c r="E257" s="64"/>
      <c r="F257" s="65"/>
    </row>
    <row r="258" spans="1:6" x14ac:dyDescent="0.2">
      <c r="A258" s="59"/>
      <c r="B258" s="60"/>
      <c r="C258" s="60"/>
      <c r="D258" s="60"/>
      <c r="E258" s="64"/>
      <c r="F258" s="65"/>
    </row>
    <row r="259" spans="1:6" x14ac:dyDescent="0.2">
      <c r="A259" s="59"/>
      <c r="B259" s="60"/>
      <c r="C259" s="60"/>
      <c r="D259" s="60"/>
      <c r="E259" s="64"/>
      <c r="F259" s="65"/>
    </row>
    <row r="260" spans="1:6" x14ac:dyDescent="0.2">
      <c r="A260" s="59"/>
      <c r="B260" s="60"/>
      <c r="C260" s="60"/>
      <c r="D260" s="60"/>
      <c r="E260" s="64"/>
      <c r="F260" s="65"/>
    </row>
    <row r="261" spans="1:6" x14ac:dyDescent="0.2">
      <c r="A261" s="59"/>
      <c r="B261" s="60"/>
      <c r="C261" s="60"/>
      <c r="D261" s="60"/>
      <c r="E261" s="64"/>
      <c r="F261" s="65"/>
    </row>
    <row r="262" spans="1:6" x14ac:dyDescent="0.2">
      <c r="A262" s="59"/>
      <c r="B262" s="60"/>
      <c r="C262" s="60"/>
      <c r="D262" s="60"/>
      <c r="E262" s="64"/>
      <c r="F262" s="65"/>
    </row>
    <row r="263" spans="1:6" x14ac:dyDescent="0.2">
      <c r="A263" s="59"/>
      <c r="B263" s="60"/>
      <c r="C263" s="60"/>
      <c r="D263" s="60"/>
      <c r="E263" s="64"/>
      <c r="F263" s="65"/>
    </row>
    <row r="264" spans="1:6" x14ac:dyDescent="0.2">
      <c r="A264" s="59"/>
      <c r="B264" s="60"/>
      <c r="C264" s="60"/>
      <c r="D264" s="60"/>
      <c r="E264" s="64"/>
      <c r="F264" s="65"/>
    </row>
    <row r="265" spans="1:6" x14ac:dyDescent="0.2">
      <c r="A265" s="59"/>
      <c r="B265" s="60"/>
      <c r="C265" s="60"/>
      <c r="D265" s="60"/>
      <c r="E265" s="64"/>
      <c r="F265" s="65"/>
    </row>
    <row r="266" spans="1:6" x14ac:dyDescent="0.2">
      <c r="A266" s="59"/>
      <c r="B266" s="60"/>
      <c r="C266" s="60"/>
      <c r="D266" s="60"/>
      <c r="E266" s="64"/>
      <c r="F266" s="65"/>
    </row>
    <row r="267" spans="1:6" x14ac:dyDescent="0.2">
      <c r="A267" s="59"/>
      <c r="B267" s="60"/>
      <c r="C267" s="60"/>
      <c r="D267" s="60"/>
      <c r="E267" s="64"/>
      <c r="F267" s="65"/>
    </row>
    <row r="268" spans="1:6" x14ac:dyDescent="0.2">
      <c r="A268" s="59"/>
      <c r="B268" s="60"/>
      <c r="C268" s="60"/>
      <c r="D268" s="60"/>
      <c r="E268" s="64"/>
      <c r="F268" s="65"/>
    </row>
    <row r="269" spans="1:6" x14ac:dyDescent="0.2">
      <c r="A269" s="59"/>
      <c r="B269" s="60"/>
      <c r="C269" s="60"/>
      <c r="D269" s="60"/>
      <c r="E269" s="64"/>
      <c r="F269" s="65"/>
    </row>
    <row r="270" spans="1:6" x14ac:dyDescent="0.2">
      <c r="A270" s="59"/>
      <c r="B270" s="60"/>
      <c r="C270" s="60"/>
      <c r="D270" s="60"/>
      <c r="E270" s="64"/>
      <c r="F270" s="65"/>
    </row>
    <row r="271" spans="1:6" x14ac:dyDescent="0.2">
      <c r="A271" s="59"/>
      <c r="B271" s="60"/>
      <c r="C271" s="60"/>
      <c r="D271" s="60"/>
      <c r="E271" s="64"/>
      <c r="F271" s="65"/>
    </row>
    <row r="272" spans="1:6" x14ac:dyDescent="0.2">
      <c r="A272" s="59"/>
      <c r="B272" s="60"/>
      <c r="C272" s="60"/>
      <c r="D272" s="60"/>
      <c r="E272" s="64"/>
      <c r="F272" s="65"/>
    </row>
    <row r="273" spans="1:6" x14ac:dyDescent="0.2">
      <c r="A273" s="59"/>
      <c r="B273" s="60"/>
      <c r="C273" s="60"/>
      <c r="D273" s="60"/>
      <c r="E273" s="64"/>
      <c r="F273" s="65"/>
    </row>
    <row r="274" spans="1:6" x14ac:dyDescent="0.2">
      <c r="A274" s="59"/>
      <c r="B274" s="60"/>
      <c r="C274" s="60"/>
      <c r="D274" s="60"/>
      <c r="E274" s="64"/>
      <c r="F274" s="65"/>
    </row>
    <row r="275" spans="1:6" x14ac:dyDescent="0.2">
      <c r="A275" s="59"/>
      <c r="B275" s="60"/>
      <c r="C275" s="60"/>
      <c r="D275" s="60"/>
      <c r="E275" s="64"/>
      <c r="F275" s="65"/>
    </row>
    <row r="276" spans="1:6" x14ac:dyDescent="0.2">
      <c r="A276" s="59"/>
      <c r="B276" s="60"/>
      <c r="C276" s="60"/>
      <c r="D276" s="60"/>
      <c r="E276" s="64"/>
      <c r="F276" s="65"/>
    </row>
    <row r="277" spans="1:6" x14ac:dyDescent="0.2">
      <c r="A277" s="59"/>
      <c r="B277" s="60"/>
      <c r="C277" s="60"/>
      <c r="D277" s="60"/>
      <c r="E277" s="64"/>
      <c r="F277" s="65"/>
    </row>
    <row r="278" spans="1:6" x14ac:dyDescent="0.2">
      <c r="A278" s="59"/>
      <c r="B278" s="60"/>
      <c r="C278" s="60"/>
      <c r="D278" s="60"/>
      <c r="E278" s="64"/>
      <c r="F278" s="65"/>
    </row>
    <row r="279" spans="1:6" x14ac:dyDescent="0.2">
      <c r="A279" s="59"/>
      <c r="B279" s="60"/>
      <c r="C279" s="60"/>
      <c r="D279" s="60"/>
      <c r="E279" s="64"/>
      <c r="F279" s="65"/>
    </row>
    <row r="280" spans="1:6" x14ac:dyDescent="0.2">
      <c r="A280" s="59"/>
      <c r="B280" s="60"/>
      <c r="C280" s="60"/>
      <c r="D280" s="60"/>
      <c r="E280" s="64"/>
      <c r="F280" s="65"/>
    </row>
    <row r="281" spans="1:6" x14ac:dyDescent="0.2">
      <c r="A281" s="59"/>
      <c r="B281" s="60"/>
      <c r="C281" s="60"/>
      <c r="D281" s="60"/>
      <c r="E281" s="64"/>
      <c r="F281" s="65"/>
    </row>
    <row r="282" spans="1:6" x14ac:dyDescent="0.2">
      <c r="A282" s="59"/>
      <c r="B282" s="60"/>
      <c r="C282" s="60"/>
      <c r="D282" s="60"/>
      <c r="E282" s="64"/>
      <c r="F282" s="65"/>
    </row>
    <row r="283" spans="1:6" x14ac:dyDescent="0.2">
      <c r="A283" s="59"/>
      <c r="B283" s="60"/>
      <c r="C283" s="60"/>
      <c r="D283" s="60"/>
      <c r="E283" s="64"/>
      <c r="F283" s="65"/>
    </row>
    <row r="284" spans="1:6" x14ac:dyDescent="0.2">
      <c r="A284" s="59"/>
      <c r="B284" s="60"/>
      <c r="C284" s="60"/>
      <c r="D284" s="60"/>
      <c r="E284" s="64"/>
      <c r="F284" s="65"/>
    </row>
    <row r="285" spans="1:6" x14ac:dyDescent="0.2">
      <c r="A285" s="59"/>
      <c r="B285" s="60"/>
      <c r="C285" s="60"/>
      <c r="D285" s="60"/>
      <c r="E285" s="64"/>
      <c r="F285" s="65"/>
    </row>
    <row r="286" spans="1:6" x14ac:dyDescent="0.2">
      <c r="A286" s="59"/>
      <c r="B286" s="60"/>
      <c r="C286" s="60"/>
      <c r="D286" s="60"/>
      <c r="E286" s="64"/>
      <c r="F286" s="65"/>
    </row>
    <row r="287" spans="1:6" x14ac:dyDescent="0.2">
      <c r="A287" s="59"/>
      <c r="B287" s="60"/>
      <c r="C287" s="60"/>
      <c r="D287" s="60"/>
      <c r="E287" s="64"/>
      <c r="F287" s="65"/>
    </row>
    <row r="288" spans="1:6" x14ac:dyDescent="0.2">
      <c r="A288" s="59"/>
      <c r="B288" s="60"/>
      <c r="C288" s="60"/>
      <c r="D288" s="60"/>
      <c r="E288" s="64"/>
      <c r="F288" s="65"/>
    </row>
    <row r="289" spans="1:6" x14ac:dyDescent="0.2">
      <c r="A289" s="59"/>
      <c r="B289" s="60"/>
      <c r="C289" s="60"/>
      <c r="D289" s="60"/>
      <c r="E289" s="64"/>
      <c r="F289" s="65"/>
    </row>
    <row r="290" spans="1:6" x14ac:dyDescent="0.2">
      <c r="A290" s="59"/>
      <c r="B290" s="60"/>
      <c r="C290" s="60"/>
      <c r="D290" s="60"/>
      <c r="E290" s="64"/>
      <c r="F290" s="65"/>
    </row>
    <row r="291" spans="1:6" x14ac:dyDescent="0.2">
      <c r="A291" s="59"/>
      <c r="B291" s="60"/>
      <c r="C291" s="60"/>
      <c r="D291" s="60"/>
      <c r="E291" s="64"/>
      <c r="F291" s="65"/>
    </row>
    <row r="292" spans="1:6" x14ac:dyDescent="0.2">
      <c r="A292" s="59"/>
      <c r="B292" s="60"/>
      <c r="C292" s="60"/>
      <c r="D292" s="60"/>
      <c r="E292" s="64"/>
      <c r="F292" s="65"/>
    </row>
    <row r="293" spans="1:6" x14ac:dyDescent="0.2">
      <c r="A293" s="59"/>
      <c r="B293" s="60"/>
      <c r="C293" s="60"/>
      <c r="D293" s="60"/>
      <c r="E293" s="64"/>
      <c r="F293" s="65"/>
    </row>
    <row r="294" spans="1:6" x14ac:dyDescent="0.2">
      <c r="A294" s="59"/>
      <c r="B294" s="60"/>
      <c r="C294" s="60"/>
      <c r="D294" s="60"/>
      <c r="E294" s="64"/>
      <c r="F294" s="65"/>
    </row>
    <row r="295" spans="1:6" x14ac:dyDescent="0.2">
      <c r="A295" s="59"/>
      <c r="B295" s="60"/>
      <c r="C295" s="60"/>
      <c r="D295" s="60"/>
      <c r="E295" s="64"/>
      <c r="F295" s="65"/>
    </row>
    <row r="296" spans="1:6" x14ac:dyDescent="0.2">
      <c r="A296" s="59"/>
      <c r="B296" s="60"/>
      <c r="C296" s="60"/>
      <c r="D296" s="60"/>
      <c r="E296" s="64"/>
      <c r="F296" s="65"/>
    </row>
    <row r="297" spans="1:6" x14ac:dyDescent="0.2">
      <c r="A297" s="59"/>
      <c r="B297" s="60"/>
      <c r="C297" s="60"/>
      <c r="D297" s="60"/>
      <c r="E297" s="64"/>
      <c r="F297" s="65"/>
    </row>
    <row r="298" spans="1:6" x14ac:dyDescent="0.2">
      <c r="A298" s="59"/>
      <c r="B298" s="60"/>
      <c r="C298" s="60"/>
      <c r="D298" s="60"/>
      <c r="E298" s="64"/>
      <c r="F298" s="65"/>
    </row>
    <row r="299" spans="1:6" x14ac:dyDescent="0.2">
      <c r="A299" s="59"/>
      <c r="B299" s="60"/>
      <c r="C299" s="60"/>
      <c r="D299" s="60"/>
      <c r="E299" s="64"/>
      <c r="F299" s="65"/>
    </row>
    <row r="300" spans="1:6" x14ac:dyDescent="0.2">
      <c r="A300" s="59"/>
      <c r="B300" s="60"/>
      <c r="C300" s="60"/>
      <c r="D300" s="60"/>
      <c r="E300" s="64"/>
      <c r="F300" s="65"/>
    </row>
    <row r="301" spans="1:6" x14ac:dyDescent="0.2">
      <c r="A301" s="59"/>
      <c r="B301" s="60"/>
      <c r="C301" s="60"/>
      <c r="D301" s="60"/>
      <c r="E301" s="64"/>
      <c r="F301" s="65"/>
    </row>
    <row r="302" spans="1:6" x14ac:dyDescent="0.2">
      <c r="A302" s="59"/>
      <c r="B302" s="60"/>
      <c r="C302" s="60"/>
      <c r="D302" s="60"/>
      <c r="E302" s="64"/>
      <c r="F302" s="65"/>
    </row>
    <row r="303" spans="1:6" x14ac:dyDescent="0.2">
      <c r="A303" s="59"/>
      <c r="B303" s="60"/>
      <c r="C303" s="60"/>
      <c r="D303" s="60"/>
      <c r="E303" s="64"/>
      <c r="F303" s="65"/>
    </row>
    <row r="304" spans="1:6" x14ac:dyDescent="0.2">
      <c r="A304" s="59"/>
      <c r="B304" s="60"/>
      <c r="C304" s="60"/>
      <c r="D304" s="60"/>
      <c r="E304" s="64"/>
      <c r="F304" s="65"/>
    </row>
    <row r="305" spans="1:6" x14ac:dyDescent="0.2">
      <c r="A305" s="59"/>
      <c r="B305" s="60"/>
      <c r="C305" s="60"/>
      <c r="D305" s="60"/>
      <c r="E305" s="64"/>
      <c r="F305" s="65"/>
    </row>
    <row r="306" spans="1:6" x14ac:dyDescent="0.2">
      <c r="A306" s="59"/>
      <c r="B306" s="60"/>
      <c r="C306" s="60"/>
      <c r="D306" s="60"/>
      <c r="E306" s="64"/>
      <c r="F306" s="65"/>
    </row>
    <row r="307" spans="1:6" x14ac:dyDescent="0.2">
      <c r="A307" s="59"/>
      <c r="B307" s="60"/>
      <c r="C307" s="60"/>
      <c r="D307" s="60"/>
      <c r="E307" s="64"/>
      <c r="F307" s="65"/>
    </row>
    <row r="308" spans="1:6" x14ac:dyDescent="0.2">
      <c r="A308" s="59"/>
      <c r="B308" s="60"/>
      <c r="C308" s="60"/>
      <c r="D308" s="60"/>
      <c r="E308" s="64"/>
      <c r="F308" s="65"/>
    </row>
    <row r="309" spans="1:6" x14ac:dyDescent="0.2">
      <c r="A309" s="59"/>
      <c r="B309" s="60"/>
      <c r="C309" s="60"/>
      <c r="D309" s="60"/>
      <c r="E309" s="64"/>
      <c r="F309" s="65"/>
    </row>
    <row r="310" spans="1:6" x14ac:dyDescent="0.2">
      <c r="A310" s="59"/>
      <c r="B310" s="60"/>
      <c r="C310" s="60"/>
      <c r="D310" s="60"/>
      <c r="E310" s="64"/>
      <c r="F310" s="65"/>
    </row>
    <row r="311" spans="1:6" x14ac:dyDescent="0.2">
      <c r="A311" s="59"/>
      <c r="B311" s="60"/>
      <c r="C311" s="60"/>
      <c r="D311" s="60"/>
      <c r="E311" s="64"/>
      <c r="F311" s="65"/>
    </row>
    <row r="312" spans="1:6" x14ac:dyDescent="0.2">
      <c r="A312" s="59"/>
      <c r="B312" s="60"/>
      <c r="C312" s="60"/>
      <c r="D312" s="60"/>
      <c r="E312" s="64"/>
      <c r="F312" s="65"/>
    </row>
    <row r="313" spans="1:6" x14ac:dyDescent="0.2">
      <c r="A313" s="59"/>
      <c r="B313" s="60"/>
      <c r="C313" s="60"/>
      <c r="D313" s="60"/>
      <c r="E313" s="64"/>
      <c r="F313" s="65"/>
    </row>
    <row r="314" spans="1:6" x14ac:dyDescent="0.2">
      <c r="A314" s="59"/>
      <c r="B314" s="60"/>
      <c r="C314" s="60"/>
      <c r="D314" s="60"/>
      <c r="E314" s="64"/>
      <c r="F314" s="65"/>
    </row>
    <row r="315" spans="1:6" x14ac:dyDescent="0.2">
      <c r="A315" s="59"/>
      <c r="B315" s="60"/>
      <c r="C315" s="60"/>
      <c r="D315" s="60"/>
      <c r="E315" s="64"/>
      <c r="F315" s="65"/>
    </row>
    <row r="316" spans="1:6" x14ac:dyDescent="0.2">
      <c r="A316" s="59"/>
      <c r="B316" s="60"/>
      <c r="C316" s="60"/>
      <c r="D316" s="60"/>
      <c r="E316" s="64"/>
      <c r="F316" s="65"/>
    </row>
    <row r="317" spans="1:6" x14ac:dyDescent="0.2">
      <c r="A317" s="59"/>
      <c r="B317" s="60"/>
      <c r="C317" s="60"/>
      <c r="D317" s="60"/>
      <c r="E317" s="64"/>
      <c r="F317" s="65"/>
    </row>
    <row r="318" spans="1:6" x14ac:dyDescent="0.2">
      <c r="A318" s="59"/>
      <c r="B318" s="60"/>
      <c r="C318" s="60"/>
      <c r="D318" s="60"/>
      <c r="E318" s="64"/>
      <c r="F318" s="65"/>
    </row>
    <row r="319" spans="1:6" x14ac:dyDescent="0.2">
      <c r="A319" s="59"/>
      <c r="B319" s="60"/>
      <c r="C319" s="60"/>
      <c r="D319" s="60"/>
      <c r="E319" s="64"/>
      <c r="F319" s="65"/>
    </row>
    <row r="320" spans="1:6" x14ac:dyDescent="0.2">
      <c r="A320" s="59"/>
      <c r="B320" s="60"/>
      <c r="C320" s="60"/>
      <c r="D320" s="60"/>
      <c r="E320" s="64"/>
      <c r="F320" s="65"/>
    </row>
    <row r="321" spans="1:6" x14ac:dyDescent="0.2">
      <c r="A321" s="59"/>
      <c r="B321" s="60"/>
      <c r="C321" s="60"/>
      <c r="D321" s="60"/>
      <c r="E321" s="64"/>
      <c r="F321" s="65"/>
    </row>
    <row r="322" spans="1:6" x14ac:dyDescent="0.2">
      <c r="A322" s="59"/>
      <c r="B322" s="60"/>
      <c r="C322" s="60"/>
      <c r="D322" s="60"/>
      <c r="E322" s="64"/>
      <c r="F322" s="65"/>
    </row>
    <row r="323" spans="1:6" x14ac:dyDescent="0.2">
      <c r="A323" s="59"/>
      <c r="B323" s="60"/>
      <c r="C323" s="60"/>
      <c r="D323" s="60"/>
      <c r="E323" s="64"/>
      <c r="F323" s="65"/>
    </row>
    <row r="324" spans="1:6" x14ac:dyDescent="0.2">
      <c r="A324" s="59"/>
      <c r="B324" s="60"/>
      <c r="C324" s="60"/>
      <c r="D324" s="60"/>
      <c r="E324" s="64"/>
      <c r="F324" s="65"/>
    </row>
    <row r="325" spans="1:6" x14ac:dyDescent="0.2">
      <c r="A325" s="59"/>
      <c r="B325" s="60"/>
      <c r="C325" s="60"/>
      <c r="D325" s="60"/>
      <c r="E325" s="64"/>
      <c r="F325" s="65"/>
    </row>
    <row r="326" spans="1:6" x14ac:dyDescent="0.2">
      <c r="A326" s="59"/>
      <c r="B326" s="60"/>
      <c r="C326" s="60"/>
      <c r="D326" s="60"/>
      <c r="E326" s="64"/>
      <c r="F326" s="65"/>
    </row>
    <row r="327" spans="1:6" x14ac:dyDescent="0.2">
      <c r="A327" s="59"/>
      <c r="B327" s="60"/>
      <c r="C327" s="60"/>
      <c r="D327" s="60"/>
      <c r="E327" s="64"/>
      <c r="F327" s="65"/>
    </row>
    <row r="328" spans="1:6" x14ac:dyDescent="0.2">
      <c r="A328" s="59"/>
      <c r="B328" s="60"/>
      <c r="C328" s="60"/>
      <c r="D328" s="60"/>
      <c r="E328" s="64"/>
      <c r="F328" s="65"/>
    </row>
    <row r="329" spans="1:6" x14ac:dyDescent="0.2">
      <c r="A329" s="59"/>
      <c r="B329" s="60"/>
      <c r="C329" s="60"/>
      <c r="D329" s="60"/>
      <c r="E329" s="64"/>
      <c r="F329" s="65"/>
    </row>
    <row r="330" spans="1:6" x14ac:dyDescent="0.2">
      <c r="A330" s="59"/>
      <c r="B330" s="60"/>
      <c r="C330" s="60"/>
      <c r="D330" s="60"/>
      <c r="E330" s="64"/>
      <c r="F330" s="65"/>
    </row>
    <row r="331" spans="1:6" x14ac:dyDescent="0.2">
      <c r="A331" s="59"/>
      <c r="B331" s="60"/>
      <c r="C331" s="60"/>
      <c r="D331" s="60"/>
      <c r="E331" s="64"/>
      <c r="F331" s="65"/>
    </row>
    <row r="332" spans="1:6" x14ac:dyDescent="0.2">
      <c r="A332" s="59"/>
      <c r="B332" s="60"/>
      <c r="C332" s="60"/>
      <c r="D332" s="60"/>
      <c r="E332" s="64"/>
      <c r="F332" s="65"/>
    </row>
    <row r="333" spans="1:6" x14ac:dyDescent="0.2">
      <c r="A333" s="59"/>
      <c r="B333" s="60"/>
      <c r="C333" s="60"/>
      <c r="D333" s="60"/>
      <c r="E333" s="64"/>
      <c r="F333" s="65"/>
    </row>
    <row r="334" spans="1:6" x14ac:dyDescent="0.2">
      <c r="A334" s="59"/>
      <c r="B334" s="60"/>
      <c r="C334" s="60"/>
      <c r="D334" s="60"/>
      <c r="E334" s="64"/>
      <c r="F334" s="65"/>
    </row>
    <row r="335" spans="1:6" x14ac:dyDescent="0.2">
      <c r="A335" s="59"/>
      <c r="B335" s="60"/>
      <c r="C335" s="60"/>
      <c r="D335" s="60"/>
      <c r="E335" s="64"/>
      <c r="F335" s="65"/>
    </row>
    <row r="336" spans="1:6" x14ac:dyDescent="0.2">
      <c r="A336" s="59"/>
      <c r="B336" s="60"/>
      <c r="C336" s="60"/>
      <c r="D336" s="60"/>
      <c r="E336" s="64"/>
      <c r="F336" s="65"/>
    </row>
    <row r="337" spans="1:6" x14ac:dyDescent="0.2">
      <c r="A337" s="59"/>
      <c r="B337" s="60"/>
      <c r="C337" s="60"/>
      <c r="D337" s="60"/>
      <c r="E337" s="64"/>
      <c r="F337" s="65"/>
    </row>
    <row r="338" spans="1:6" x14ac:dyDescent="0.2">
      <c r="A338" s="59"/>
      <c r="B338" s="60"/>
      <c r="C338" s="60"/>
      <c r="D338" s="60"/>
      <c r="E338" s="64"/>
      <c r="F338" s="65"/>
    </row>
    <row r="339" spans="1:6" x14ac:dyDescent="0.2">
      <c r="A339" s="59"/>
      <c r="B339" s="60"/>
      <c r="C339" s="60"/>
      <c r="D339" s="60"/>
      <c r="E339" s="64"/>
      <c r="F339" s="65"/>
    </row>
    <row r="340" spans="1:6" x14ac:dyDescent="0.2">
      <c r="A340" s="59"/>
      <c r="B340" s="60"/>
      <c r="C340" s="60"/>
      <c r="D340" s="60"/>
      <c r="E340" s="64"/>
      <c r="F340" s="65"/>
    </row>
    <row r="341" spans="1:6" x14ac:dyDescent="0.2">
      <c r="A341" s="59"/>
      <c r="B341" s="60"/>
      <c r="C341" s="60"/>
      <c r="D341" s="60"/>
      <c r="E341" s="64"/>
      <c r="F341" s="65"/>
    </row>
    <row r="342" spans="1:6" x14ac:dyDescent="0.2">
      <c r="A342" s="59"/>
      <c r="B342" s="60"/>
      <c r="C342" s="60"/>
      <c r="D342" s="60"/>
      <c r="E342" s="64"/>
      <c r="F342" s="65"/>
    </row>
    <row r="343" spans="1:6" x14ac:dyDescent="0.2">
      <c r="A343" s="59"/>
      <c r="B343" s="60"/>
      <c r="C343" s="60"/>
      <c r="D343" s="60"/>
      <c r="E343" s="64"/>
      <c r="F343" s="65"/>
    </row>
    <row r="344" spans="1:6" x14ac:dyDescent="0.2">
      <c r="A344" s="59"/>
      <c r="B344" s="60"/>
      <c r="C344" s="60"/>
      <c r="D344" s="60"/>
      <c r="E344" s="64"/>
      <c r="F344" s="65"/>
    </row>
    <row r="345" spans="1:6" x14ac:dyDescent="0.2">
      <c r="A345" s="59"/>
      <c r="B345" s="60"/>
      <c r="C345" s="60"/>
      <c r="D345" s="60"/>
      <c r="E345" s="64"/>
      <c r="F345" s="65"/>
    </row>
    <row r="346" spans="1:6" x14ac:dyDescent="0.2">
      <c r="A346" s="59"/>
      <c r="B346" s="60"/>
      <c r="C346" s="60"/>
      <c r="D346" s="60"/>
      <c r="E346" s="64"/>
      <c r="F346" s="65"/>
    </row>
    <row r="347" spans="1:6" x14ac:dyDescent="0.2">
      <c r="A347" s="59"/>
      <c r="B347" s="60"/>
      <c r="C347" s="60"/>
      <c r="D347" s="60"/>
      <c r="E347" s="64"/>
      <c r="F347" s="65"/>
    </row>
    <row r="348" spans="1:6" x14ac:dyDescent="0.2">
      <c r="A348" s="59"/>
      <c r="B348" s="60"/>
      <c r="C348" s="60"/>
      <c r="D348" s="60"/>
      <c r="E348" s="64"/>
      <c r="F348" s="65"/>
    </row>
    <row r="349" spans="1:6" x14ac:dyDescent="0.2">
      <c r="A349" s="59"/>
      <c r="B349" s="60"/>
      <c r="C349" s="60"/>
      <c r="D349" s="60"/>
      <c r="E349" s="64"/>
      <c r="F349" s="65"/>
    </row>
    <row r="350" spans="1:6" x14ac:dyDescent="0.2">
      <c r="A350" s="59"/>
      <c r="B350" s="60"/>
      <c r="C350" s="60"/>
      <c r="D350" s="60"/>
      <c r="E350" s="64"/>
      <c r="F350" s="65"/>
    </row>
    <row r="351" spans="1:6" x14ac:dyDescent="0.2">
      <c r="A351" s="59"/>
      <c r="B351" s="60"/>
      <c r="C351" s="60"/>
      <c r="D351" s="60"/>
      <c r="E351" s="64"/>
      <c r="F351" s="65"/>
    </row>
    <row r="352" spans="1:6" x14ac:dyDescent="0.2">
      <c r="A352" s="59"/>
      <c r="B352" s="60"/>
      <c r="C352" s="60"/>
      <c r="D352" s="60"/>
      <c r="E352" s="64"/>
      <c r="F352" s="65"/>
    </row>
    <row r="353" spans="1:6" x14ac:dyDescent="0.2">
      <c r="A353" s="59"/>
      <c r="B353" s="60"/>
      <c r="C353" s="60"/>
      <c r="D353" s="60"/>
      <c r="E353" s="64"/>
      <c r="F353" s="65"/>
    </row>
    <row r="354" spans="1:6" x14ac:dyDescent="0.2">
      <c r="A354" s="59"/>
      <c r="B354" s="60"/>
      <c r="C354" s="60"/>
      <c r="D354" s="60"/>
      <c r="E354" s="64"/>
      <c r="F354" s="65"/>
    </row>
    <row r="355" spans="1:6" x14ac:dyDescent="0.2">
      <c r="A355" s="59"/>
      <c r="B355" s="60"/>
      <c r="C355" s="60"/>
      <c r="D355" s="60"/>
      <c r="E355" s="64"/>
      <c r="F355" s="65"/>
    </row>
    <row r="356" spans="1:6" x14ac:dyDescent="0.2">
      <c r="A356" s="59"/>
      <c r="B356" s="60"/>
      <c r="C356" s="60"/>
      <c r="D356" s="60"/>
      <c r="E356" s="64"/>
      <c r="F356" s="65"/>
    </row>
    <row r="357" spans="1:6" x14ac:dyDescent="0.2">
      <c r="A357" s="59"/>
      <c r="B357" s="60"/>
      <c r="C357" s="60"/>
      <c r="D357" s="60"/>
      <c r="E357" s="64"/>
      <c r="F357" s="65"/>
    </row>
    <row r="358" spans="1:6" x14ac:dyDescent="0.2">
      <c r="A358" s="59"/>
      <c r="B358" s="60"/>
      <c r="C358" s="60"/>
      <c r="D358" s="60"/>
      <c r="E358" s="64"/>
      <c r="F358" s="65"/>
    </row>
    <row r="359" spans="1:6" x14ac:dyDescent="0.2">
      <c r="A359" s="59"/>
      <c r="B359" s="60"/>
      <c r="C359" s="60"/>
      <c r="D359" s="60"/>
      <c r="E359" s="64"/>
      <c r="F359" s="65"/>
    </row>
    <row r="360" spans="1:6" x14ac:dyDescent="0.2">
      <c r="A360" s="59"/>
      <c r="B360" s="60"/>
      <c r="C360" s="60"/>
      <c r="D360" s="60"/>
      <c r="E360" s="64"/>
      <c r="F360" s="65"/>
    </row>
    <row r="361" spans="1:6" x14ac:dyDescent="0.2">
      <c r="A361" s="59"/>
      <c r="B361" s="60"/>
      <c r="C361" s="60"/>
      <c r="D361" s="60"/>
      <c r="E361" s="64"/>
      <c r="F361" s="65"/>
    </row>
    <row r="362" spans="1:6" x14ac:dyDescent="0.2">
      <c r="A362" s="59"/>
      <c r="B362" s="60"/>
      <c r="C362" s="60"/>
      <c r="D362" s="60"/>
      <c r="E362" s="64"/>
      <c r="F362" s="65"/>
    </row>
    <row r="363" spans="1:6" x14ac:dyDescent="0.2">
      <c r="A363" s="59"/>
      <c r="B363" s="60"/>
      <c r="C363" s="60"/>
      <c r="D363" s="60"/>
      <c r="E363" s="64"/>
      <c r="F363" s="65"/>
    </row>
    <row r="364" spans="1:6" x14ac:dyDescent="0.2">
      <c r="A364" s="59"/>
      <c r="B364" s="60"/>
      <c r="C364" s="60"/>
      <c r="D364" s="60"/>
      <c r="E364" s="64"/>
      <c r="F364" s="65"/>
    </row>
    <row r="365" spans="1:6" x14ac:dyDescent="0.2">
      <c r="A365" s="59"/>
      <c r="B365" s="60"/>
      <c r="C365" s="60"/>
      <c r="D365" s="60"/>
      <c r="E365" s="64"/>
      <c r="F365" s="65"/>
    </row>
    <row r="366" spans="1:6" x14ac:dyDescent="0.2">
      <c r="A366" s="59"/>
      <c r="B366" s="60"/>
      <c r="C366" s="60"/>
      <c r="D366" s="60"/>
      <c r="E366" s="64"/>
      <c r="F366" s="65"/>
    </row>
    <row r="367" spans="1:6" x14ac:dyDescent="0.2">
      <c r="A367" s="59"/>
      <c r="B367" s="60"/>
      <c r="C367" s="60"/>
      <c r="D367" s="60"/>
      <c r="E367" s="64"/>
      <c r="F367" s="65"/>
    </row>
    <row r="368" spans="1:6" x14ac:dyDescent="0.2">
      <c r="A368" s="59"/>
      <c r="B368" s="60"/>
      <c r="C368" s="60"/>
      <c r="D368" s="60"/>
      <c r="E368" s="64"/>
      <c r="F368" s="65"/>
    </row>
    <row r="369" spans="1:6" x14ac:dyDescent="0.2">
      <c r="A369" s="59"/>
      <c r="B369" s="60"/>
      <c r="C369" s="60"/>
      <c r="D369" s="60"/>
      <c r="E369" s="64"/>
      <c r="F369" s="65"/>
    </row>
    <row r="370" spans="1:6" x14ac:dyDescent="0.2">
      <c r="A370" s="59"/>
      <c r="B370" s="60"/>
      <c r="C370" s="60"/>
      <c r="D370" s="60"/>
      <c r="E370" s="64"/>
      <c r="F370" s="65"/>
    </row>
    <row r="371" spans="1:6" x14ac:dyDescent="0.2">
      <c r="A371" s="59"/>
      <c r="B371" s="60"/>
      <c r="C371" s="60"/>
      <c r="D371" s="60"/>
      <c r="E371" s="64"/>
      <c r="F371" s="65"/>
    </row>
    <row r="372" spans="1:6" x14ac:dyDescent="0.2">
      <c r="A372" s="59"/>
      <c r="B372" s="60"/>
      <c r="C372" s="60"/>
      <c r="D372" s="60"/>
      <c r="E372" s="64"/>
      <c r="F372" s="65"/>
    </row>
    <row r="373" spans="1:6" x14ac:dyDescent="0.2">
      <c r="A373" s="59"/>
      <c r="B373" s="60"/>
      <c r="C373" s="60"/>
      <c r="D373" s="60"/>
      <c r="E373" s="64"/>
      <c r="F373" s="65"/>
    </row>
    <row r="374" spans="1:6" x14ac:dyDescent="0.2">
      <c r="A374" s="59"/>
      <c r="B374" s="60"/>
      <c r="C374" s="60"/>
      <c r="D374" s="60"/>
      <c r="E374" s="64"/>
      <c r="F374" s="65"/>
    </row>
    <row r="375" spans="1:6" x14ac:dyDescent="0.2">
      <c r="A375" s="59"/>
      <c r="B375" s="60"/>
      <c r="C375" s="60"/>
      <c r="D375" s="60"/>
      <c r="E375" s="64"/>
      <c r="F375" s="65"/>
    </row>
    <row r="376" spans="1:6" x14ac:dyDescent="0.2">
      <c r="A376" s="59"/>
      <c r="B376" s="60"/>
      <c r="C376" s="60"/>
      <c r="D376" s="60"/>
      <c r="E376" s="64"/>
      <c r="F376" s="65"/>
    </row>
    <row r="377" spans="1:6" x14ac:dyDescent="0.2">
      <c r="A377" s="59"/>
      <c r="B377" s="60"/>
      <c r="C377" s="60"/>
      <c r="D377" s="60"/>
      <c r="E377" s="64"/>
      <c r="F377" s="65"/>
    </row>
    <row r="378" spans="1:6" x14ac:dyDescent="0.2">
      <c r="A378" s="59"/>
      <c r="B378" s="60"/>
      <c r="C378" s="60"/>
      <c r="D378" s="60"/>
      <c r="E378" s="64"/>
      <c r="F378" s="65"/>
    </row>
    <row r="379" spans="1:6" x14ac:dyDescent="0.2">
      <c r="A379" s="59"/>
      <c r="B379" s="60"/>
      <c r="C379" s="60"/>
      <c r="D379" s="60"/>
      <c r="E379" s="64"/>
      <c r="F379" s="65"/>
    </row>
    <row r="380" spans="1:6" x14ac:dyDescent="0.2">
      <c r="A380" s="59"/>
      <c r="B380" s="60"/>
      <c r="C380" s="60"/>
      <c r="D380" s="60"/>
      <c r="E380" s="64"/>
      <c r="F380" s="65"/>
    </row>
    <row r="381" spans="1:6" x14ac:dyDescent="0.2">
      <c r="A381" s="59"/>
      <c r="B381" s="60"/>
      <c r="C381" s="60"/>
      <c r="D381" s="60"/>
      <c r="E381" s="64"/>
      <c r="F381" s="65"/>
    </row>
    <row r="382" spans="1:6" x14ac:dyDescent="0.2">
      <c r="A382" s="59"/>
      <c r="B382" s="60"/>
      <c r="C382" s="60"/>
      <c r="D382" s="60"/>
      <c r="E382" s="64"/>
      <c r="F382" s="65"/>
    </row>
    <row r="383" spans="1:6" x14ac:dyDescent="0.2">
      <c r="A383" s="59"/>
      <c r="B383" s="60"/>
      <c r="C383" s="60"/>
      <c r="D383" s="60"/>
      <c r="E383" s="64"/>
      <c r="F383" s="65"/>
    </row>
    <row r="384" spans="1:6" x14ac:dyDescent="0.2">
      <c r="A384" s="59"/>
      <c r="B384" s="60"/>
      <c r="C384" s="60"/>
      <c r="D384" s="60"/>
      <c r="E384" s="64"/>
      <c r="F384" s="65"/>
    </row>
    <row r="385" spans="1:6" x14ac:dyDescent="0.2">
      <c r="A385" s="59"/>
      <c r="B385" s="60"/>
      <c r="C385" s="60"/>
      <c r="D385" s="60"/>
      <c r="E385" s="64"/>
      <c r="F385" s="65"/>
    </row>
    <row r="386" spans="1:6" x14ac:dyDescent="0.2">
      <c r="A386" s="59"/>
      <c r="B386" s="60"/>
      <c r="C386" s="60"/>
      <c r="D386" s="60"/>
      <c r="E386" s="64"/>
      <c r="F386" s="65"/>
    </row>
    <row r="387" spans="1:6" x14ac:dyDescent="0.2">
      <c r="A387" s="59"/>
      <c r="B387" s="60"/>
      <c r="C387" s="60"/>
      <c r="D387" s="60"/>
      <c r="E387" s="64"/>
      <c r="F387" s="65"/>
    </row>
    <row r="388" spans="1:6" x14ac:dyDescent="0.2">
      <c r="A388" s="59"/>
      <c r="B388" s="60"/>
      <c r="C388" s="60"/>
      <c r="D388" s="60"/>
      <c r="E388" s="64"/>
      <c r="F388" s="65"/>
    </row>
    <row r="389" spans="1:6" x14ac:dyDescent="0.2">
      <c r="A389" s="59"/>
      <c r="B389" s="60"/>
      <c r="C389" s="60"/>
      <c r="D389" s="60"/>
      <c r="E389" s="64"/>
      <c r="F389" s="65"/>
    </row>
    <row r="390" spans="1:6" x14ac:dyDescent="0.2">
      <c r="A390" s="59"/>
      <c r="B390" s="60"/>
      <c r="C390" s="60"/>
      <c r="D390" s="60"/>
      <c r="E390" s="64"/>
      <c r="F390" s="65"/>
    </row>
    <row r="391" spans="1:6" x14ac:dyDescent="0.2">
      <c r="A391" s="59"/>
      <c r="B391" s="60"/>
      <c r="C391" s="60"/>
      <c r="D391" s="60"/>
      <c r="E391" s="64"/>
      <c r="F391" s="65"/>
    </row>
    <row r="392" spans="1:6" x14ac:dyDescent="0.2">
      <c r="A392" s="59"/>
      <c r="B392" s="60"/>
      <c r="C392" s="60"/>
      <c r="D392" s="60"/>
      <c r="E392" s="64"/>
      <c r="F392" s="65"/>
    </row>
    <row r="393" spans="1:6" x14ac:dyDescent="0.2">
      <c r="A393" s="59"/>
      <c r="B393" s="60"/>
      <c r="C393" s="60"/>
      <c r="D393" s="60"/>
      <c r="E393" s="64"/>
      <c r="F393" s="65"/>
    </row>
    <row r="394" spans="1:6" x14ac:dyDescent="0.2">
      <c r="A394" s="59"/>
      <c r="B394" s="60"/>
      <c r="C394" s="60"/>
      <c r="D394" s="60"/>
      <c r="E394" s="64"/>
      <c r="F394" s="65"/>
    </row>
    <row r="395" spans="1:6" x14ac:dyDescent="0.2">
      <c r="A395" s="59"/>
      <c r="B395" s="60"/>
      <c r="C395" s="60"/>
      <c r="D395" s="60"/>
      <c r="E395" s="64"/>
      <c r="F395" s="65"/>
    </row>
    <row r="396" spans="1:6" x14ac:dyDescent="0.2">
      <c r="A396" s="59"/>
      <c r="B396" s="60"/>
      <c r="C396" s="60"/>
      <c r="D396" s="60"/>
      <c r="E396" s="64"/>
      <c r="F396" s="65"/>
    </row>
    <row r="397" spans="1:6" x14ac:dyDescent="0.2">
      <c r="A397" s="59"/>
      <c r="B397" s="60"/>
      <c r="C397" s="60"/>
      <c r="D397" s="60"/>
      <c r="E397" s="64"/>
      <c r="F397" s="65"/>
    </row>
    <row r="398" spans="1:6" x14ac:dyDescent="0.2">
      <c r="A398" s="59"/>
      <c r="B398" s="60"/>
      <c r="C398" s="60"/>
      <c r="D398" s="60"/>
      <c r="E398" s="64"/>
      <c r="F398" s="65"/>
    </row>
    <row r="399" spans="1:6" x14ac:dyDescent="0.2">
      <c r="A399" s="59"/>
      <c r="B399" s="60"/>
      <c r="C399" s="60"/>
      <c r="D399" s="60"/>
      <c r="E399" s="64"/>
      <c r="F399" s="65"/>
    </row>
    <row r="400" spans="1:6" x14ac:dyDescent="0.2">
      <c r="A400" s="66"/>
      <c r="B400" s="67"/>
      <c r="C400" s="67"/>
      <c r="D400" s="67"/>
      <c r="E400" s="64"/>
      <c r="F400" s="68"/>
    </row>
  </sheetData>
  <dataValidations count="1">
    <dataValidation type="list" allowBlank="1" showInputMessage="1" showErrorMessage="1" sqref="A2:A400" xr:uid="{E1503CCC-0E2B-41E1-AFBF-DF471E67B003}">
      <formula1>"Compras, Coste Personal,Suministros,Mantenimiento,Serv Externalizados,Otros Gastos"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5D5AD-B431-4802-825C-9D286232CABE}">
  <dimension ref="A1"/>
  <sheetViews>
    <sheetView workbookViewId="0">
      <selection sqref="A1:M1048576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Cuenta resultados nueva</vt:lpstr>
      <vt:lpstr>Tesorería por meses</vt:lpstr>
      <vt:lpstr>ING</vt:lpstr>
      <vt:lpstr>BANKIA</vt:lpstr>
      <vt:lpstr>BANKIA2</vt:lpstr>
      <vt:lpstr>BBVA</vt:lpstr>
      <vt:lpstr>Gastos</vt:lpstr>
      <vt:lpstr>Hoja5</vt:lpstr>
      <vt:lpstr>'Tesorería por meses'!Área_de_impresión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2020-04-23T12:34:51Z</dcterms:created>
  <dcterms:modified xsi:type="dcterms:W3CDTF">2021-04-26T09:06:58Z</dcterms:modified>
</cp:coreProperties>
</file>