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Cache/pivotCacheDefinition2.xml" ContentType="application/vnd.openxmlformats-officedocument.spreadsheetml.pivotCacheDefinition+xml"/>
  <Override PartName="/xl/pivotCache/pivotCacheRecords2.xml" ContentType="application/vnd.openxmlformats-officedocument.spreadsheetml.pivotCacheRecords+xml"/>
  <Override PartName="/xl/slicerCaches/slicerCache1.xml" ContentType="application/vnd.ms-excel.slicerCache+xml"/>
  <Override PartName="/xl/slicerCaches/slicerCache2.xml" ContentType="application/vnd.ms-excel.slicerCache+xml"/>
  <Override PartName="/xl/slicerCaches/slicerCache3.xml" ContentType="application/vnd.ms-excel.slicerCache+xml"/>
  <Override PartName="/xl/slicerCaches/slicerCache4.xml" ContentType="application/vnd.ms-excel.slicerCache+xml"/>
  <Override PartName="/xl/slicerCaches/slicerCache5.xml" ContentType="application/vnd.ms-excel.slicerCache+xml"/>
  <Override PartName="/xl/slicerCaches/slicerCache6.xml" ContentType="application/vnd.ms-excel.slicerCache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drawings/drawing1.xml" ContentType="application/vnd.openxmlformats-officedocument.drawing+xml"/>
  <Override PartName="/xl/slicers/slicer1.xml" ContentType="application/vnd.ms-excel.slicer+xml"/>
  <Override PartName="/xl/pivotTables/pivotTable3.xml" ContentType="application/vnd.openxmlformats-officedocument.spreadsheetml.pivotTable+xml"/>
  <Override PartName="/xl/drawings/drawing2.xml" ContentType="application/vnd.openxmlformats-officedocument.drawing+xml"/>
  <Override PartName="/xl/slicers/slicer2.xml" ContentType="application/vnd.ms-excel.slicer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pivotTables/pivotTable4.xml" ContentType="application/vnd.openxmlformats-officedocument.spreadsheetml.pivotTable+xml"/>
  <Override PartName="/xl/drawings/drawing3.xml" ContentType="application/vnd.openxmlformats-officedocument.drawing+xml"/>
  <Override PartName="/xl/slicers/slicer3.xml" ContentType="application/vnd.ms-excel.slicer+xml"/>
  <Override PartName="/xl/tables/table1.xml" ContentType="application/vnd.openxmlformats-officedocument.spreadsheetml.table+xml"/>
  <Override PartName="/xl/pivotTables/pivotTable5.xml" ContentType="application/vnd.openxmlformats-officedocument.spreadsheetml.pivot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codeName="ThisWorkbook"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879b9ce36d4eb85/4-consultoria y formacion/FORMACION A EMPRESAS/CURSO EXCEL FINANCIERO/4ª CLASE/"/>
    </mc:Choice>
  </mc:AlternateContent>
  <xr:revisionPtr revIDLastSave="5" documentId="8_{4969F17F-2713-4B2E-9A8A-5A4A0FF16ABE}" xr6:coauthVersionLast="46" xr6:coauthVersionMax="46" xr10:uidLastSave="{3F2AF3CF-0FA6-47DC-9986-DCB1265FC7FC}"/>
  <bookViews>
    <workbookView xWindow="10005" yWindow="6705" windowWidth="9825" windowHeight="6330" tabRatio="746" firstSheet="1" activeTab="3" xr2:uid="{00000000-000D-0000-FFFF-FFFF00000000}"/>
  </bookViews>
  <sheets>
    <sheet name="Deuda Pendiente" sheetId="9" state="hidden" r:id="rId1"/>
    <sheet name="Hoja1 (2)" sheetId="13" r:id="rId2"/>
    <sheet name="Hoja1 (3)" sheetId="14" r:id="rId3"/>
    <sheet name="Hoja1" sheetId="12" r:id="rId4"/>
    <sheet name="Facturas" sheetId="1" r:id="rId5"/>
    <sheet name="Principales Clientes" sheetId="7" state="hidden" r:id="rId6"/>
  </sheets>
  <definedNames>
    <definedName name="_xlnm._FilterDatabase" localSheetId="4" hidden="1">Facturas!$A$1:$K$287</definedName>
    <definedName name="SegmentaciónDeDatos_Control">#N/A</definedName>
    <definedName name="SegmentaciónDeDatos_Control1">#N/A</definedName>
    <definedName name="SegmentaciónDeDatos_Control2">#N/A</definedName>
    <definedName name="SegmentaciónDeDatos_Mes">#N/A</definedName>
    <definedName name="SegmentaciónDeDatos_Mes1">#N/A</definedName>
    <definedName name="SegmentaciónDeDatos_Mes2">#N/A</definedName>
  </definedNames>
  <calcPr calcId="191029"/>
  <pivotCaches>
    <pivotCache cacheId="24" r:id="rId7"/>
    <pivotCache cacheId="25" r:id="rId8"/>
  </pivotCaches>
  <extLst>
    <ext xmlns:x14="http://schemas.microsoft.com/office/spreadsheetml/2009/9/main" uri="{BBE1A952-AA13-448e-AADC-164F8A28A991}">
      <x14:slicerCaches>
        <x14:slicerCache r:id="rId9"/>
        <x14:slicerCache r:id="rId10"/>
        <x14:slicerCache r:id="rId11"/>
        <x14:slicerCache r:id="rId12"/>
        <x14:slicerCache r:id="rId13"/>
        <x14:slicerCache r:id="rId14"/>
      </x14:slicerCaches>
    </ext>
    <ext xmlns:x14="http://schemas.microsoft.com/office/spreadsheetml/2009/9/main" uri="{79F54976-1DA5-4618-B147-4CDE4B953A38}">
      <x14:workbookPr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K3" i="1" l="1"/>
  <c r="L3" i="1" s="1"/>
  <c r="K4" i="1"/>
  <c r="L4" i="1" s="1"/>
  <c r="K5" i="1"/>
  <c r="L5" i="1" s="1"/>
  <c r="K6" i="1"/>
  <c r="L6" i="1" s="1"/>
  <c r="K7" i="1"/>
  <c r="L7" i="1" s="1"/>
  <c r="K8" i="1"/>
  <c r="L8" i="1" s="1"/>
  <c r="K9" i="1"/>
  <c r="L9" i="1" s="1"/>
  <c r="K10" i="1"/>
  <c r="L10" i="1" s="1"/>
  <c r="K11" i="1"/>
  <c r="L11" i="1" s="1"/>
  <c r="K12" i="1"/>
  <c r="L12" i="1" s="1"/>
  <c r="K13" i="1"/>
  <c r="L13" i="1" s="1"/>
  <c r="K14" i="1"/>
  <c r="L14" i="1" s="1"/>
  <c r="K15" i="1"/>
  <c r="L15" i="1" s="1"/>
  <c r="K16" i="1"/>
  <c r="L16" i="1" s="1"/>
  <c r="K17" i="1"/>
  <c r="L17" i="1" s="1"/>
  <c r="K18" i="1"/>
  <c r="L18" i="1" s="1"/>
  <c r="K19" i="1"/>
  <c r="L19" i="1" s="1"/>
  <c r="K20" i="1"/>
  <c r="L20" i="1" s="1"/>
  <c r="K21" i="1"/>
  <c r="L21" i="1" s="1"/>
  <c r="K22" i="1"/>
  <c r="L22" i="1" s="1"/>
  <c r="K23" i="1"/>
  <c r="L23" i="1" s="1"/>
  <c r="K24" i="1"/>
  <c r="L24" i="1" s="1"/>
  <c r="K25" i="1"/>
  <c r="L25" i="1" s="1"/>
  <c r="K26" i="1"/>
  <c r="L26" i="1" s="1"/>
  <c r="K27" i="1"/>
  <c r="L27" i="1" s="1"/>
  <c r="K28" i="1"/>
  <c r="L28" i="1" s="1"/>
  <c r="K29" i="1"/>
  <c r="L29" i="1" s="1"/>
  <c r="K30" i="1"/>
  <c r="L30" i="1" s="1"/>
  <c r="K31" i="1"/>
  <c r="L31" i="1" s="1"/>
  <c r="K32" i="1"/>
  <c r="L32" i="1" s="1"/>
  <c r="K33" i="1"/>
  <c r="L33" i="1" s="1"/>
  <c r="K34" i="1"/>
  <c r="L34" i="1" s="1"/>
  <c r="K35" i="1"/>
  <c r="L35" i="1" s="1"/>
  <c r="K36" i="1"/>
  <c r="L36" i="1" s="1"/>
  <c r="K37" i="1"/>
  <c r="L37" i="1" s="1"/>
  <c r="K38" i="1"/>
  <c r="L38" i="1" s="1"/>
  <c r="K39" i="1"/>
  <c r="L39" i="1" s="1"/>
  <c r="K40" i="1"/>
  <c r="L40" i="1" s="1"/>
  <c r="K41" i="1"/>
  <c r="L41" i="1" s="1"/>
  <c r="K42" i="1"/>
  <c r="L42" i="1" s="1"/>
  <c r="K43" i="1"/>
  <c r="L43" i="1" s="1"/>
  <c r="K44" i="1"/>
  <c r="L44" i="1" s="1"/>
  <c r="K45" i="1"/>
  <c r="L45" i="1" s="1"/>
  <c r="K46" i="1"/>
  <c r="L46" i="1" s="1"/>
  <c r="K47" i="1"/>
  <c r="L47" i="1" s="1"/>
  <c r="K48" i="1"/>
  <c r="L48" i="1" s="1"/>
  <c r="K49" i="1"/>
  <c r="L49" i="1" s="1"/>
  <c r="K50" i="1"/>
  <c r="L50" i="1" s="1"/>
  <c r="K51" i="1"/>
  <c r="L51" i="1" s="1"/>
  <c r="K52" i="1"/>
  <c r="L52" i="1" s="1"/>
  <c r="K53" i="1"/>
  <c r="L53" i="1" s="1"/>
  <c r="K54" i="1"/>
  <c r="L54" i="1" s="1"/>
  <c r="K55" i="1"/>
  <c r="L55" i="1" s="1"/>
  <c r="K56" i="1"/>
  <c r="L56" i="1" s="1"/>
  <c r="K57" i="1"/>
  <c r="L57" i="1" s="1"/>
  <c r="K58" i="1"/>
  <c r="L58" i="1" s="1"/>
  <c r="K59" i="1"/>
  <c r="L59" i="1" s="1"/>
  <c r="K60" i="1"/>
  <c r="L60" i="1" s="1"/>
  <c r="K61" i="1"/>
  <c r="L61" i="1" s="1"/>
  <c r="K62" i="1"/>
  <c r="L62" i="1" s="1"/>
  <c r="K63" i="1"/>
  <c r="L63" i="1" s="1"/>
  <c r="K64" i="1"/>
  <c r="L64" i="1" s="1"/>
  <c r="K65" i="1"/>
  <c r="L65" i="1" s="1"/>
  <c r="K66" i="1"/>
  <c r="L66" i="1" s="1"/>
  <c r="K67" i="1"/>
  <c r="L67" i="1" s="1"/>
  <c r="K68" i="1"/>
  <c r="L68" i="1" s="1"/>
  <c r="K69" i="1"/>
  <c r="L69" i="1" s="1"/>
  <c r="K70" i="1"/>
  <c r="L70" i="1" s="1"/>
  <c r="K71" i="1"/>
  <c r="L71" i="1" s="1"/>
  <c r="K72" i="1"/>
  <c r="L72" i="1" s="1"/>
  <c r="K73" i="1"/>
  <c r="L73" i="1" s="1"/>
  <c r="K74" i="1"/>
  <c r="L74" i="1" s="1"/>
  <c r="K75" i="1"/>
  <c r="L75" i="1" s="1"/>
  <c r="K76" i="1"/>
  <c r="L76" i="1" s="1"/>
  <c r="K77" i="1"/>
  <c r="L77" i="1" s="1"/>
  <c r="K78" i="1"/>
  <c r="L78" i="1" s="1"/>
  <c r="K79" i="1"/>
  <c r="L79" i="1" s="1"/>
  <c r="K80" i="1"/>
  <c r="L80" i="1" s="1"/>
  <c r="K81" i="1"/>
  <c r="L81" i="1" s="1"/>
  <c r="K82" i="1"/>
  <c r="L82" i="1" s="1"/>
  <c r="K83" i="1"/>
  <c r="L83" i="1" s="1"/>
  <c r="K84" i="1"/>
  <c r="L84" i="1" s="1"/>
  <c r="K85" i="1"/>
  <c r="L85" i="1" s="1"/>
  <c r="K86" i="1"/>
  <c r="L86" i="1" s="1"/>
  <c r="K87" i="1"/>
  <c r="L87" i="1" s="1"/>
  <c r="K88" i="1"/>
  <c r="L88" i="1" s="1"/>
  <c r="K89" i="1"/>
  <c r="L89" i="1" s="1"/>
  <c r="K90" i="1"/>
  <c r="L90" i="1" s="1"/>
  <c r="K91" i="1"/>
  <c r="L91" i="1" s="1"/>
  <c r="K92" i="1"/>
  <c r="L92" i="1" s="1"/>
  <c r="K93" i="1"/>
  <c r="L93" i="1" s="1"/>
  <c r="K94" i="1"/>
  <c r="L94" i="1" s="1"/>
  <c r="K95" i="1"/>
  <c r="L95" i="1" s="1"/>
  <c r="K96" i="1"/>
  <c r="L96" i="1" s="1"/>
  <c r="K97" i="1"/>
  <c r="L97" i="1" s="1"/>
  <c r="K98" i="1"/>
  <c r="L98" i="1" s="1"/>
  <c r="K99" i="1"/>
  <c r="L99" i="1" s="1"/>
  <c r="K100" i="1"/>
  <c r="L100" i="1" s="1"/>
  <c r="K101" i="1"/>
  <c r="L101" i="1" s="1"/>
  <c r="K102" i="1"/>
  <c r="L102" i="1" s="1"/>
  <c r="K103" i="1"/>
  <c r="L103" i="1" s="1"/>
  <c r="K104" i="1"/>
  <c r="L104" i="1" s="1"/>
  <c r="K105" i="1"/>
  <c r="L105" i="1" s="1"/>
  <c r="K106" i="1"/>
  <c r="L106" i="1" s="1"/>
  <c r="K107" i="1"/>
  <c r="L107" i="1" s="1"/>
  <c r="K108" i="1"/>
  <c r="L108" i="1" s="1"/>
  <c r="K109" i="1"/>
  <c r="L109" i="1" s="1"/>
  <c r="K110" i="1"/>
  <c r="L110" i="1" s="1"/>
  <c r="K111" i="1"/>
  <c r="L111" i="1" s="1"/>
  <c r="K112" i="1"/>
  <c r="L112" i="1" s="1"/>
  <c r="K113" i="1"/>
  <c r="L113" i="1" s="1"/>
  <c r="K114" i="1"/>
  <c r="L114" i="1" s="1"/>
  <c r="K115" i="1"/>
  <c r="L115" i="1" s="1"/>
  <c r="K116" i="1"/>
  <c r="L116" i="1" s="1"/>
  <c r="K117" i="1"/>
  <c r="L117" i="1" s="1"/>
  <c r="K118" i="1"/>
  <c r="L118" i="1" s="1"/>
  <c r="K119" i="1"/>
  <c r="L119" i="1" s="1"/>
  <c r="K120" i="1"/>
  <c r="L120" i="1" s="1"/>
  <c r="K121" i="1"/>
  <c r="L121" i="1" s="1"/>
  <c r="K122" i="1"/>
  <c r="L122" i="1" s="1"/>
  <c r="K123" i="1"/>
  <c r="L123" i="1" s="1"/>
  <c r="K124" i="1"/>
  <c r="L124" i="1" s="1"/>
  <c r="K125" i="1"/>
  <c r="L125" i="1" s="1"/>
  <c r="K126" i="1"/>
  <c r="L126" i="1" s="1"/>
  <c r="K127" i="1"/>
  <c r="L127" i="1" s="1"/>
  <c r="K128" i="1"/>
  <c r="L128" i="1" s="1"/>
  <c r="K129" i="1"/>
  <c r="L129" i="1" s="1"/>
  <c r="K130" i="1"/>
  <c r="L130" i="1" s="1"/>
  <c r="K131" i="1"/>
  <c r="L131" i="1" s="1"/>
  <c r="K132" i="1"/>
  <c r="L132" i="1" s="1"/>
  <c r="K133" i="1"/>
  <c r="L133" i="1" s="1"/>
  <c r="K134" i="1"/>
  <c r="L134" i="1" s="1"/>
  <c r="K135" i="1"/>
  <c r="L135" i="1" s="1"/>
  <c r="K136" i="1"/>
  <c r="L136" i="1" s="1"/>
  <c r="K137" i="1"/>
  <c r="L137" i="1" s="1"/>
  <c r="K138" i="1"/>
  <c r="L138" i="1" s="1"/>
  <c r="K139" i="1"/>
  <c r="L139" i="1" s="1"/>
  <c r="K140" i="1"/>
  <c r="L140" i="1" s="1"/>
  <c r="K141" i="1"/>
  <c r="L141" i="1" s="1"/>
  <c r="K142" i="1"/>
  <c r="L142" i="1" s="1"/>
  <c r="K143" i="1"/>
  <c r="L143" i="1" s="1"/>
  <c r="K144" i="1"/>
  <c r="L144" i="1" s="1"/>
  <c r="K145" i="1"/>
  <c r="L145" i="1" s="1"/>
  <c r="K146" i="1"/>
  <c r="L146" i="1" s="1"/>
  <c r="K147" i="1"/>
  <c r="L147" i="1" s="1"/>
  <c r="K148" i="1"/>
  <c r="L148" i="1" s="1"/>
  <c r="K149" i="1"/>
  <c r="L149" i="1" s="1"/>
  <c r="K150" i="1"/>
  <c r="L150" i="1" s="1"/>
  <c r="K151" i="1"/>
  <c r="L151" i="1" s="1"/>
  <c r="K152" i="1"/>
  <c r="L152" i="1" s="1"/>
  <c r="K153" i="1"/>
  <c r="L153" i="1" s="1"/>
  <c r="K154" i="1"/>
  <c r="L154" i="1" s="1"/>
  <c r="K155" i="1"/>
  <c r="L155" i="1" s="1"/>
  <c r="K156" i="1"/>
  <c r="L156" i="1" s="1"/>
  <c r="K157" i="1"/>
  <c r="L157" i="1" s="1"/>
  <c r="K158" i="1"/>
  <c r="L158" i="1" s="1"/>
  <c r="K159" i="1"/>
  <c r="L159" i="1" s="1"/>
  <c r="K160" i="1"/>
  <c r="L160" i="1" s="1"/>
  <c r="K161" i="1"/>
  <c r="L161" i="1" s="1"/>
  <c r="K162" i="1"/>
  <c r="L162" i="1" s="1"/>
  <c r="K163" i="1"/>
  <c r="L163" i="1" s="1"/>
  <c r="K164" i="1"/>
  <c r="L164" i="1" s="1"/>
  <c r="K165" i="1"/>
  <c r="L165" i="1" s="1"/>
  <c r="K166" i="1"/>
  <c r="L166" i="1" s="1"/>
  <c r="K167" i="1"/>
  <c r="L167" i="1" s="1"/>
  <c r="K168" i="1"/>
  <c r="L168" i="1" s="1"/>
  <c r="K169" i="1"/>
  <c r="L169" i="1" s="1"/>
  <c r="K170" i="1"/>
  <c r="L170" i="1" s="1"/>
  <c r="K171" i="1"/>
  <c r="L171" i="1" s="1"/>
  <c r="K172" i="1"/>
  <c r="L172" i="1" s="1"/>
  <c r="K173" i="1"/>
  <c r="L173" i="1" s="1"/>
  <c r="K174" i="1"/>
  <c r="L174" i="1" s="1"/>
  <c r="K175" i="1"/>
  <c r="L175" i="1" s="1"/>
  <c r="K176" i="1"/>
  <c r="L176" i="1" s="1"/>
  <c r="K177" i="1"/>
  <c r="L177" i="1" s="1"/>
  <c r="K178" i="1"/>
  <c r="L178" i="1" s="1"/>
  <c r="K179" i="1"/>
  <c r="L179" i="1" s="1"/>
  <c r="K180" i="1"/>
  <c r="L180" i="1" s="1"/>
  <c r="K181" i="1"/>
  <c r="L181" i="1" s="1"/>
  <c r="K182" i="1"/>
  <c r="L182" i="1" s="1"/>
  <c r="K183" i="1"/>
  <c r="L183" i="1" s="1"/>
  <c r="K184" i="1"/>
  <c r="L184" i="1" s="1"/>
  <c r="K185" i="1"/>
  <c r="L185" i="1" s="1"/>
  <c r="K186" i="1"/>
  <c r="L186" i="1" s="1"/>
  <c r="K187" i="1"/>
  <c r="L187" i="1" s="1"/>
  <c r="K188" i="1"/>
  <c r="L188" i="1" s="1"/>
  <c r="K189" i="1"/>
  <c r="L189" i="1" s="1"/>
  <c r="K190" i="1"/>
  <c r="L190" i="1" s="1"/>
  <c r="K191" i="1"/>
  <c r="L191" i="1" s="1"/>
  <c r="K192" i="1"/>
  <c r="L192" i="1" s="1"/>
  <c r="K193" i="1"/>
  <c r="L193" i="1" s="1"/>
  <c r="K194" i="1"/>
  <c r="L194" i="1" s="1"/>
  <c r="K195" i="1"/>
  <c r="L195" i="1" s="1"/>
  <c r="K196" i="1"/>
  <c r="L196" i="1" s="1"/>
  <c r="K197" i="1"/>
  <c r="L197" i="1" s="1"/>
  <c r="K198" i="1"/>
  <c r="L198" i="1" s="1"/>
  <c r="K199" i="1"/>
  <c r="L199" i="1" s="1"/>
  <c r="K200" i="1"/>
  <c r="L200" i="1" s="1"/>
  <c r="K201" i="1"/>
  <c r="L201" i="1" s="1"/>
  <c r="K202" i="1"/>
  <c r="L202" i="1" s="1"/>
  <c r="K203" i="1"/>
  <c r="L203" i="1" s="1"/>
  <c r="K204" i="1"/>
  <c r="L204" i="1" s="1"/>
  <c r="K205" i="1"/>
  <c r="L205" i="1" s="1"/>
  <c r="K206" i="1"/>
  <c r="L206" i="1" s="1"/>
  <c r="K207" i="1"/>
  <c r="L207" i="1" s="1"/>
  <c r="K208" i="1"/>
  <c r="L208" i="1" s="1"/>
  <c r="K209" i="1"/>
  <c r="L209" i="1" s="1"/>
  <c r="K210" i="1"/>
  <c r="L210" i="1" s="1"/>
  <c r="K211" i="1"/>
  <c r="L211" i="1" s="1"/>
  <c r="K212" i="1"/>
  <c r="L212" i="1" s="1"/>
  <c r="K213" i="1"/>
  <c r="L213" i="1" s="1"/>
  <c r="K214" i="1"/>
  <c r="L214" i="1" s="1"/>
  <c r="K215" i="1"/>
  <c r="L215" i="1" s="1"/>
  <c r="K216" i="1"/>
  <c r="L216" i="1" s="1"/>
  <c r="K217" i="1"/>
  <c r="L217" i="1" s="1"/>
  <c r="K218" i="1"/>
  <c r="L218" i="1" s="1"/>
  <c r="K219" i="1"/>
  <c r="L219" i="1" s="1"/>
  <c r="K220" i="1"/>
  <c r="L220" i="1" s="1"/>
  <c r="K221" i="1"/>
  <c r="L221" i="1" s="1"/>
  <c r="K222" i="1"/>
  <c r="L222" i="1" s="1"/>
  <c r="K223" i="1"/>
  <c r="L223" i="1" s="1"/>
  <c r="K224" i="1"/>
  <c r="L224" i="1" s="1"/>
  <c r="K225" i="1"/>
  <c r="L225" i="1" s="1"/>
  <c r="K226" i="1"/>
  <c r="L226" i="1" s="1"/>
  <c r="K227" i="1"/>
  <c r="L227" i="1" s="1"/>
  <c r="K228" i="1"/>
  <c r="L228" i="1" s="1"/>
  <c r="K229" i="1"/>
  <c r="L229" i="1" s="1"/>
  <c r="K230" i="1"/>
  <c r="L230" i="1" s="1"/>
  <c r="K231" i="1"/>
  <c r="L231" i="1" s="1"/>
  <c r="K232" i="1"/>
  <c r="L232" i="1" s="1"/>
  <c r="K233" i="1"/>
  <c r="L233" i="1" s="1"/>
  <c r="K234" i="1"/>
  <c r="L234" i="1" s="1"/>
  <c r="K235" i="1"/>
  <c r="L235" i="1" s="1"/>
  <c r="K236" i="1"/>
  <c r="L236" i="1" s="1"/>
  <c r="K237" i="1"/>
  <c r="L237" i="1" s="1"/>
  <c r="K238" i="1"/>
  <c r="L238" i="1" s="1"/>
  <c r="K239" i="1"/>
  <c r="L239" i="1" s="1"/>
  <c r="K240" i="1"/>
  <c r="L240" i="1" s="1"/>
  <c r="K241" i="1"/>
  <c r="L241" i="1" s="1"/>
  <c r="K242" i="1"/>
  <c r="L242" i="1" s="1"/>
  <c r="K243" i="1"/>
  <c r="L243" i="1" s="1"/>
  <c r="K244" i="1"/>
  <c r="L244" i="1" s="1"/>
  <c r="K245" i="1"/>
  <c r="L245" i="1" s="1"/>
  <c r="K246" i="1"/>
  <c r="L246" i="1" s="1"/>
  <c r="K247" i="1"/>
  <c r="L247" i="1" s="1"/>
  <c r="K248" i="1"/>
  <c r="L248" i="1" s="1"/>
  <c r="K249" i="1"/>
  <c r="L249" i="1" s="1"/>
  <c r="K250" i="1"/>
  <c r="L250" i="1" s="1"/>
  <c r="K251" i="1"/>
  <c r="L251" i="1" s="1"/>
  <c r="K252" i="1"/>
  <c r="L252" i="1" s="1"/>
  <c r="K253" i="1"/>
  <c r="L253" i="1" s="1"/>
  <c r="K254" i="1"/>
  <c r="L254" i="1" s="1"/>
  <c r="K255" i="1"/>
  <c r="L255" i="1" s="1"/>
  <c r="K256" i="1"/>
  <c r="L256" i="1" s="1"/>
  <c r="K257" i="1"/>
  <c r="L257" i="1" s="1"/>
  <c r="K258" i="1"/>
  <c r="L258" i="1" s="1"/>
  <c r="K259" i="1"/>
  <c r="L259" i="1" s="1"/>
  <c r="K260" i="1"/>
  <c r="L260" i="1" s="1"/>
  <c r="K261" i="1"/>
  <c r="L261" i="1" s="1"/>
  <c r="K262" i="1"/>
  <c r="L262" i="1" s="1"/>
  <c r="K263" i="1"/>
  <c r="L263" i="1" s="1"/>
  <c r="K264" i="1"/>
  <c r="L264" i="1" s="1"/>
  <c r="K265" i="1"/>
  <c r="L265" i="1" s="1"/>
  <c r="K266" i="1"/>
  <c r="L266" i="1" s="1"/>
  <c r="K267" i="1"/>
  <c r="L267" i="1" s="1"/>
  <c r="K268" i="1"/>
  <c r="L268" i="1" s="1"/>
  <c r="K269" i="1"/>
  <c r="L269" i="1" s="1"/>
  <c r="K270" i="1"/>
  <c r="L270" i="1" s="1"/>
  <c r="K271" i="1"/>
  <c r="L271" i="1" s="1"/>
  <c r="K272" i="1"/>
  <c r="L272" i="1" s="1"/>
  <c r="K273" i="1"/>
  <c r="L273" i="1" s="1"/>
  <c r="K274" i="1"/>
  <c r="L274" i="1" s="1"/>
  <c r="K275" i="1"/>
  <c r="L275" i="1" s="1"/>
  <c r="K276" i="1"/>
  <c r="L276" i="1" s="1"/>
  <c r="K277" i="1"/>
  <c r="L277" i="1" s="1"/>
  <c r="K278" i="1"/>
  <c r="L278" i="1" s="1"/>
  <c r="K279" i="1"/>
  <c r="L279" i="1" s="1"/>
  <c r="K280" i="1"/>
  <c r="L280" i="1" s="1"/>
  <c r="K281" i="1"/>
  <c r="L281" i="1" s="1"/>
  <c r="K282" i="1"/>
  <c r="L282" i="1" s="1"/>
  <c r="K283" i="1"/>
  <c r="L283" i="1" s="1"/>
  <c r="K284" i="1"/>
  <c r="L284" i="1" s="1"/>
  <c r="K285" i="1"/>
  <c r="L285" i="1" s="1"/>
  <c r="K286" i="1"/>
  <c r="L286" i="1" s="1"/>
  <c r="K287" i="1"/>
  <c r="L287" i="1" s="1"/>
  <c r="K2" i="1"/>
  <c r="L2" i="1" s="1"/>
  <c r="I3" i="1" l="1"/>
  <c r="I4" i="1"/>
  <c r="I5" i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" i="1"/>
  <c r="J3" i="1" l="1"/>
  <c r="J4" i="1"/>
  <c r="J5" i="1"/>
  <c r="J6" i="1"/>
  <c r="J7" i="1"/>
  <c r="J8" i="1"/>
  <c r="J9" i="1"/>
  <c r="J10" i="1"/>
  <c r="J11" i="1"/>
  <c r="J12" i="1"/>
  <c r="J13" i="1"/>
  <c r="J14" i="1"/>
  <c r="J15" i="1"/>
  <c r="J16" i="1"/>
  <c r="J17" i="1"/>
  <c r="J18" i="1"/>
  <c r="J19" i="1"/>
  <c r="J20" i="1"/>
  <c r="J21" i="1"/>
  <c r="J22" i="1"/>
  <c r="J23" i="1"/>
  <c r="J24" i="1"/>
  <c r="J25" i="1"/>
  <c r="J26" i="1"/>
  <c r="J27" i="1"/>
  <c r="J28" i="1"/>
  <c r="J29" i="1"/>
  <c r="J30" i="1"/>
  <c r="J31" i="1"/>
  <c r="J32" i="1"/>
  <c r="J33" i="1"/>
  <c r="J34" i="1"/>
  <c r="J35" i="1"/>
  <c r="J36" i="1"/>
  <c r="J37" i="1"/>
  <c r="J38" i="1"/>
  <c r="J39" i="1"/>
  <c r="J40" i="1"/>
  <c r="J41" i="1"/>
  <c r="J42" i="1"/>
  <c r="J43" i="1"/>
  <c r="J44" i="1"/>
  <c r="J45" i="1"/>
  <c r="J46" i="1"/>
  <c r="J47" i="1"/>
  <c r="J48" i="1"/>
  <c r="J49" i="1"/>
  <c r="J50" i="1"/>
  <c r="J51" i="1"/>
  <c r="J52" i="1"/>
  <c r="J53" i="1"/>
  <c r="J54" i="1"/>
  <c r="J55" i="1"/>
  <c r="J56" i="1"/>
  <c r="J57" i="1"/>
  <c r="J58" i="1"/>
  <c r="J59" i="1"/>
  <c r="J60" i="1"/>
  <c r="J61" i="1"/>
  <c r="J62" i="1"/>
  <c r="J63" i="1"/>
  <c r="J64" i="1"/>
  <c r="J65" i="1"/>
  <c r="J66" i="1"/>
  <c r="J67" i="1"/>
  <c r="J68" i="1"/>
  <c r="J69" i="1"/>
  <c r="J70" i="1"/>
  <c r="J71" i="1"/>
  <c r="J72" i="1"/>
  <c r="J73" i="1"/>
  <c r="J74" i="1"/>
  <c r="J75" i="1"/>
  <c r="J76" i="1"/>
  <c r="J77" i="1"/>
  <c r="J78" i="1"/>
  <c r="J79" i="1"/>
  <c r="J80" i="1"/>
  <c r="J81" i="1"/>
  <c r="J82" i="1"/>
  <c r="J83" i="1"/>
  <c r="J84" i="1"/>
  <c r="J85" i="1"/>
  <c r="J86" i="1"/>
  <c r="J87" i="1"/>
  <c r="J88" i="1"/>
  <c r="J89" i="1"/>
  <c r="J90" i="1"/>
  <c r="J91" i="1"/>
  <c r="J92" i="1"/>
  <c r="J93" i="1"/>
  <c r="J94" i="1"/>
  <c r="J95" i="1"/>
  <c r="J96" i="1"/>
  <c r="J97" i="1"/>
  <c r="J98" i="1"/>
  <c r="J99" i="1"/>
  <c r="J100" i="1"/>
  <c r="J101" i="1"/>
  <c r="J102" i="1"/>
  <c r="J103" i="1"/>
  <c r="J104" i="1"/>
  <c r="J105" i="1"/>
  <c r="J106" i="1"/>
  <c r="J107" i="1"/>
  <c r="J108" i="1"/>
  <c r="J109" i="1"/>
  <c r="J110" i="1"/>
  <c r="J111" i="1"/>
  <c r="J112" i="1"/>
  <c r="J113" i="1"/>
  <c r="J114" i="1"/>
  <c r="J115" i="1"/>
  <c r="J116" i="1"/>
  <c r="J117" i="1"/>
  <c r="J118" i="1"/>
  <c r="J119" i="1"/>
  <c r="J120" i="1"/>
  <c r="J121" i="1"/>
  <c r="J122" i="1"/>
  <c r="J123" i="1"/>
  <c r="J124" i="1"/>
  <c r="J125" i="1"/>
  <c r="J126" i="1"/>
  <c r="J127" i="1"/>
  <c r="J128" i="1"/>
  <c r="J129" i="1"/>
  <c r="J130" i="1"/>
  <c r="J131" i="1"/>
  <c r="J132" i="1"/>
  <c r="J133" i="1"/>
  <c r="J134" i="1"/>
  <c r="J135" i="1"/>
  <c r="J136" i="1"/>
  <c r="J137" i="1"/>
  <c r="J138" i="1"/>
  <c r="J139" i="1"/>
  <c r="J140" i="1"/>
  <c r="J141" i="1"/>
  <c r="J142" i="1"/>
  <c r="J143" i="1"/>
  <c r="J144" i="1"/>
  <c r="J145" i="1"/>
  <c r="J146" i="1"/>
  <c r="J147" i="1"/>
  <c r="J148" i="1"/>
  <c r="J149" i="1"/>
  <c r="J150" i="1"/>
  <c r="J151" i="1"/>
  <c r="J152" i="1"/>
  <c r="J153" i="1"/>
  <c r="J154" i="1"/>
  <c r="J155" i="1"/>
  <c r="J156" i="1"/>
  <c r="J157" i="1"/>
  <c r="J158" i="1"/>
  <c r="J159" i="1"/>
  <c r="J160" i="1"/>
  <c r="J161" i="1"/>
  <c r="J162" i="1"/>
  <c r="J163" i="1"/>
  <c r="J164" i="1"/>
  <c r="J165" i="1"/>
  <c r="J166" i="1"/>
  <c r="J167" i="1"/>
  <c r="J168" i="1"/>
  <c r="J169" i="1"/>
  <c r="J170" i="1"/>
  <c r="J171" i="1"/>
  <c r="J172" i="1"/>
  <c r="J173" i="1"/>
  <c r="J174" i="1"/>
  <c r="J175" i="1"/>
  <c r="J176" i="1"/>
  <c r="J177" i="1"/>
  <c r="J178" i="1"/>
  <c r="J179" i="1"/>
  <c r="J180" i="1"/>
  <c r="J181" i="1"/>
  <c r="J182" i="1"/>
  <c r="J183" i="1"/>
  <c r="J184" i="1"/>
  <c r="J185" i="1"/>
  <c r="J186" i="1"/>
  <c r="J187" i="1"/>
  <c r="J188" i="1"/>
  <c r="J189" i="1"/>
  <c r="J190" i="1"/>
  <c r="J191" i="1"/>
  <c r="J192" i="1"/>
  <c r="J193" i="1"/>
  <c r="J194" i="1"/>
  <c r="J195" i="1"/>
  <c r="J196" i="1"/>
  <c r="J197" i="1"/>
  <c r="J198" i="1"/>
  <c r="J199" i="1"/>
  <c r="J200" i="1"/>
  <c r="J201" i="1"/>
  <c r="J202" i="1"/>
  <c r="J203" i="1"/>
  <c r="J204" i="1"/>
  <c r="J205" i="1"/>
  <c r="J206" i="1"/>
  <c r="J207" i="1"/>
  <c r="J208" i="1"/>
  <c r="J209" i="1"/>
  <c r="J210" i="1"/>
  <c r="J211" i="1"/>
  <c r="J212" i="1"/>
  <c r="J213" i="1"/>
  <c r="J214" i="1"/>
  <c r="J215" i="1"/>
  <c r="J216" i="1"/>
  <c r="J217" i="1"/>
  <c r="J218" i="1"/>
  <c r="J219" i="1"/>
  <c r="J220" i="1"/>
  <c r="J221" i="1"/>
  <c r="J222" i="1"/>
  <c r="J223" i="1"/>
  <c r="J224" i="1"/>
  <c r="J225" i="1"/>
  <c r="J226" i="1"/>
  <c r="J227" i="1"/>
  <c r="J228" i="1"/>
  <c r="J229" i="1"/>
  <c r="J230" i="1"/>
  <c r="J231" i="1"/>
  <c r="J232" i="1"/>
  <c r="J233" i="1"/>
  <c r="J234" i="1"/>
  <c r="J235" i="1"/>
  <c r="J236" i="1"/>
  <c r="J237" i="1"/>
  <c r="J238" i="1"/>
  <c r="J239" i="1"/>
  <c r="J240" i="1"/>
  <c r="J241" i="1"/>
  <c r="J242" i="1"/>
  <c r="J243" i="1"/>
  <c r="J244" i="1"/>
  <c r="J245" i="1"/>
  <c r="J246" i="1"/>
  <c r="J247" i="1"/>
  <c r="J248" i="1"/>
  <c r="J249" i="1"/>
  <c r="J250" i="1"/>
  <c r="J251" i="1"/>
  <c r="J252" i="1"/>
  <c r="J253" i="1"/>
  <c r="J254" i="1"/>
  <c r="J255" i="1"/>
  <c r="J256" i="1"/>
  <c r="J257" i="1"/>
  <c r="J258" i="1"/>
  <c r="J259" i="1"/>
  <c r="J260" i="1"/>
  <c r="J261" i="1"/>
  <c r="J262" i="1"/>
  <c r="J263" i="1"/>
  <c r="J264" i="1"/>
  <c r="J265" i="1"/>
  <c r="J266" i="1"/>
  <c r="J267" i="1"/>
  <c r="J268" i="1"/>
  <c r="J269" i="1"/>
  <c r="J270" i="1"/>
  <c r="J271" i="1"/>
  <c r="J272" i="1"/>
  <c r="J273" i="1"/>
  <c r="J274" i="1"/>
  <c r="J275" i="1"/>
  <c r="J276" i="1"/>
  <c r="J277" i="1"/>
  <c r="J278" i="1"/>
  <c r="J279" i="1"/>
  <c r="J280" i="1"/>
  <c r="J281" i="1"/>
  <c r="J282" i="1"/>
  <c r="J283" i="1"/>
  <c r="J284" i="1"/>
  <c r="J285" i="1"/>
  <c r="J286" i="1"/>
  <c r="J287" i="1"/>
  <c r="E6" i="7"/>
  <c r="D6" i="7"/>
  <c r="E5" i="7"/>
  <c r="D5" i="7"/>
  <c r="E4" i="7"/>
  <c r="D4" i="7"/>
  <c r="E3" i="7"/>
  <c r="D3" i="7"/>
  <c r="E2" i="7"/>
  <c r="D2" i="7"/>
  <c r="J2" i="1" l="1"/>
</calcChain>
</file>

<file path=xl/sharedStrings.xml><?xml version="1.0" encoding="utf-8"?>
<sst xmlns="http://schemas.openxmlformats.org/spreadsheetml/2006/main" count="1114" uniqueCount="102">
  <si>
    <t>Referencia</t>
  </si>
  <si>
    <t>Fecha</t>
  </si>
  <si>
    <t>Cliente</t>
  </si>
  <si>
    <t>Estado</t>
  </si>
  <si>
    <t>Total base</t>
  </si>
  <si>
    <t>Total impuestos</t>
  </si>
  <si>
    <t>Total importe</t>
  </si>
  <si>
    <t>Importe cobrado</t>
  </si>
  <si>
    <t>Importe restante</t>
  </si>
  <si>
    <t>Cobrada</t>
  </si>
  <si>
    <t>Parcialmente cobrada</t>
  </si>
  <si>
    <t>Pendiente</t>
  </si>
  <si>
    <t>Mes</t>
  </si>
  <si>
    <t>Etiquetas de fila</t>
  </si>
  <si>
    <t>(en blanco)</t>
  </si>
  <si>
    <t>Total general</t>
  </si>
  <si>
    <t>Suma de Total base</t>
  </si>
  <si>
    <t>Principales Clientes</t>
  </si>
  <si>
    <t>Ventas</t>
  </si>
  <si>
    <t>(Varios elementos)</t>
  </si>
  <si>
    <t>Suma de Importe restante</t>
  </si>
  <si>
    <t>Cliente 1</t>
  </si>
  <si>
    <t>Cliente 2</t>
  </si>
  <si>
    <t>Cliente 3</t>
  </si>
  <si>
    <t>Cliente 4</t>
  </si>
  <si>
    <t>Cliente 5</t>
  </si>
  <si>
    <t>Cliente 6</t>
  </si>
  <si>
    <t>Cliente 7</t>
  </si>
  <si>
    <t>Cliente 8</t>
  </si>
  <si>
    <t>Cliente 9</t>
  </si>
  <si>
    <t>Cliente 10</t>
  </si>
  <si>
    <t>Cliente 11</t>
  </si>
  <si>
    <t>Cliente 12</t>
  </si>
  <si>
    <t>Cliente 13</t>
  </si>
  <si>
    <t>Cliente 14</t>
  </si>
  <si>
    <t>Cliente 15</t>
  </si>
  <si>
    <t>Cliente 16</t>
  </si>
  <si>
    <t>Cliente 17</t>
  </si>
  <si>
    <t>Cliente 18</t>
  </si>
  <si>
    <t>Cliente 19</t>
  </si>
  <si>
    <t>Cliente 20</t>
  </si>
  <si>
    <t>Cliente 21</t>
  </si>
  <si>
    <t>Cliente 22</t>
  </si>
  <si>
    <t>Cliente 23</t>
  </si>
  <si>
    <t>Cliente 24</t>
  </si>
  <si>
    <t>Cliente 25</t>
  </si>
  <si>
    <t>Cliente 26</t>
  </si>
  <si>
    <t>Cliente 27</t>
  </si>
  <si>
    <t>Cliente 28</t>
  </si>
  <si>
    <t>Cliente 29</t>
  </si>
  <si>
    <t>Cliente 30</t>
  </si>
  <si>
    <t>Cliente 31</t>
  </si>
  <si>
    <t>Cliente 32</t>
  </si>
  <si>
    <t>Cliente 33</t>
  </si>
  <si>
    <t>Cliente 34</t>
  </si>
  <si>
    <t>Cliente 35</t>
  </si>
  <si>
    <t>Cliente 36</t>
  </si>
  <si>
    <t>Cliente 37</t>
  </si>
  <si>
    <t>Cliente 38</t>
  </si>
  <si>
    <t>Cliente 39</t>
  </si>
  <si>
    <t>Cliente 40</t>
  </si>
  <si>
    <t>Cliente 41</t>
  </si>
  <si>
    <t>Cliente 42</t>
  </si>
  <si>
    <t>Cliente 43</t>
  </si>
  <si>
    <t>Cliente 44</t>
  </si>
  <si>
    <t>Cliente 45</t>
  </si>
  <si>
    <t>Cliente 46</t>
  </si>
  <si>
    <t>Cliente 47</t>
  </si>
  <si>
    <t>Cliente 48</t>
  </si>
  <si>
    <t>Cliente 49</t>
  </si>
  <si>
    <t>Cliente 50</t>
  </si>
  <si>
    <t>Cliente 51</t>
  </si>
  <si>
    <t>Etiquetas de columna</t>
  </si>
  <si>
    <t>FAC20/00100</t>
  </si>
  <si>
    <t>FAC20/00099</t>
  </si>
  <si>
    <t>FAC20/00098</t>
  </si>
  <si>
    <t>FAC20/00097</t>
  </si>
  <si>
    <t>FAC20/00096</t>
  </si>
  <si>
    <t>FAC20/00095</t>
  </si>
  <si>
    <t>FAC20/00094</t>
  </si>
  <si>
    <t>FAC20/00093</t>
  </si>
  <si>
    <t>FAC20/00092</t>
  </si>
  <si>
    <t>FAC20/00091</t>
  </si>
  <si>
    <t>FAC20/00090</t>
  </si>
  <si>
    <t>FAC20/00089</t>
  </si>
  <si>
    <t>FAC20/00088</t>
  </si>
  <si>
    <t>Control</t>
  </si>
  <si>
    <t>Días</t>
  </si>
  <si>
    <t>2020</t>
  </si>
  <si>
    <t>2021</t>
  </si>
  <si>
    <t>mar</t>
  </si>
  <si>
    <t>abr</t>
  </si>
  <si>
    <t>may</t>
  </si>
  <si>
    <t>jun</t>
  </si>
  <si>
    <t>jul</t>
  </si>
  <si>
    <t>ago</t>
  </si>
  <si>
    <t>sep</t>
  </si>
  <si>
    <t>oct</t>
  </si>
  <si>
    <t>nov</t>
  </si>
  <si>
    <t>dic</t>
  </si>
  <si>
    <t>ene</t>
  </si>
  <si>
    <t>feb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</si>
</sst>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* #,##0.00\ &quot;€&quot;_-;\-* #,##0.00\ &quot;€&quot;_-;_-* &quot;-&quot;??\ &quot;€&quot;_-;_-@_-"/>
    <numFmt numFmtId="164" formatCode="_-* #,##0.00\ _€_-;\-* #,##0.00\ _€_-;_-* &quot;-&quot;??\ _€_-;_-@_-"/>
    <numFmt numFmtId="165" formatCode="_-* #,##0\ _€_-;\-* #,##0\ _€_-;_-* &quot;-&quot;??\ _€_-;_-@_-"/>
    <numFmt numFmtId="166" formatCode="_-* #,##0\ &quot;€&quot;_-;\-* #,##0\ &quot;€&quot;_-;_-* &quot;-&quot;??\ &quot;€&quot;_-;_-@_-"/>
  </numFmts>
  <fonts count="3" x14ac:knownFonts="1">
    <font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9" tint="0.79998168889431442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11">
    <xf numFmtId="0" fontId="0" fillId="0" borderId="0" xfId="0"/>
    <xf numFmtId="14" fontId="0" fillId="0" borderId="0" xfId="0" applyNumberFormat="1"/>
    <xf numFmtId="0" fontId="0" fillId="0" borderId="0" xfId="0" applyNumberFormat="1"/>
    <xf numFmtId="0" fontId="0" fillId="0" borderId="0" xfId="0" pivotButton="1"/>
    <xf numFmtId="0" fontId="0" fillId="0" borderId="0" xfId="0" applyAlignment="1">
      <alignment horizontal="left"/>
    </xf>
    <xf numFmtId="166" fontId="0" fillId="0" borderId="0" xfId="0" applyNumberFormat="1"/>
    <xf numFmtId="166" fontId="0" fillId="0" borderId="0" xfId="2" applyNumberFormat="1" applyFont="1"/>
    <xf numFmtId="0" fontId="2" fillId="2" borderId="0" xfId="0" applyFont="1" applyFill="1"/>
    <xf numFmtId="0" fontId="0" fillId="3" borderId="0" xfId="0" applyFill="1"/>
    <xf numFmtId="165" fontId="0" fillId="0" borderId="0" xfId="1" applyNumberFormat="1" applyFont="1"/>
    <xf numFmtId="44" fontId="0" fillId="0" borderId="0" xfId="0" applyNumberFormat="1"/>
  </cellXfs>
  <cellStyles count="3">
    <cellStyle name="Millares" xfId="1" builtinId="3"/>
    <cellStyle name="Moneda" xfId="2" builtinId="4"/>
    <cellStyle name="Normal" xfId="0" builtinId="0"/>
  </cellStyles>
  <dxfs count="21">
    <dxf>
      <numFmt numFmtId="34" formatCode="_-* #,##0.00\ &quot;€&quot;_-;\-* #,##0.00\ &quot;€&quot;_-;_-* &quot;-&quot;??\ &quot;€&quot;_-;_-@_-"/>
    </dxf>
    <dxf>
      <numFmt numFmtId="166" formatCode="_-* #,##0\ &quot;€&quot;_-;\-* #,##0\ &quot;€&quot;_-;_-* &quot;-&quot;??\ &quot;€&quot;_-;_-@_-"/>
    </dxf>
    <dxf>
      <numFmt numFmtId="34" formatCode="_-* #,##0.00\ &quot;€&quot;_-;\-* #,##0.00\ &quot;€&quot;_-;_-* &quot;-&quot;??\ &quot;€&quot;_-;_-@_-"/>
    </dxf>
    <dxf>
      <numFmt numFmtId="166" formatCode="_-* #,##0\ &quot;€&quot;_-;\-* #,##0\ &quot;€&quot;_-;_-* &quot;-&quot;??\ &quot;€&quot;_-;_-@_-"/>
    </dxf>
    <dxf>
      <numFmt numFmtId="34" formatCode="_-* #,##0.00\ &quot;€&quot;_-;\-* #,##0.00\ &quot;€&quot;_-;_-* &quot;-&quot;??\ &quot;€&quot;_-;_-@_-"/>
    </dxf>
    <dxf>
      <numFmt numFmtId="166" formatCode="_-* #,##0\ &quot;€&quot;_-;\-* #,##0\ &quot;€&quot;_-;_-* &quot;-&quot;??\ &quot;€&quot;_-;_-@_-"/>
    </dxf>
    <dxf>
      <numFmt numFmtId="166" formatCode="_-* #,##0\ &quot;€&quot;_-;\-* #,##0\ &quot;€&quot;_-;_-* &quot;-&quot;??\ &quot;€&quot;_-;_-@_-"/>
    </dxf>
    <dxf>
      <fill>
        <patternFill patternType="solid">
          <fgColor indexed="64"/>
          <bgColor theme="9" tint="0.7999816888943144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family val="2"/>
        <scheme val="minor"/>
      </font>
      <numFmt numFmtId="165" formatCode="_-* #,##0\ _€_-;\-* #,##0\ _€_-;_-* &quot;-&quot;??\ _€_-;_-@_-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family val="2"/>
        <scheme val="minor"/>
      </font>
      <numFmt numFmtId="165" formatCode="_-* #,##0\ _€_-;\-* #,##0\ _€_-;_-* &quot;-&quot;??\ _€_-;_-@_-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family val="2"/>
        <scheme val="minor"/>
      </font>
      <numFmt numFmtId="165" formatCode="_-* #,##0\ _€_-;\-* #,##0\ _€_-;_-* &quot;-&quot;??\ _€_-;_-@_-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family val="2"/>
        <scheme val="minor"/>
      </font>
      <numFmt numFmtId="165" formatCode="_-* #,##0\ _€_-;\-* #,##0\ _€_-;_-* &quot;-&quot;??\ _€_-;_-@_-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family val="2"/>
        <scheme val="minor"/>
      </font>
      <numFmt numFmtId="165" formatCode="_-* #,##0\ _€_-;\-* #,##0\ _€_-;_-* &quot;-&quot;??\ _€_-;_-@_-"/>
    </dxf>
    <dxf>
      <numFmt numFmtId="19" formatCode="dd/mm/yyyy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solid">
          <fgColor indexed="64"/>
          <bgColor theme="9" tint="-0.249977111117893"/>
        </patternFill>
      </fill>
    </dxf>
    <dxf>
      <numFmt numFmtId="166" formatCode="_-* #,##0\ &quot;€&quot;_-;\-* #,##0\ &quot;€&quot;_-;_-* &quot;-&quot;??\ &quot;€&quot;_-;_-@_-"/>
    </dxf>
    <dxf>
      <numFmt numFmtId="34" formatCode="_-* #,##0.00\ &quot;€&quot;_-;\-* #,##0.00\ &quot;€&quot;_-;_-* &quot;-&quot;??\ &quot;€&quot;_-;_-@_-"/>
    </dxf>
    <dxf>
      <numFmt numFmtId="166" formatCode="_-* #,##0\ &quot;€&quot;_-;\-* #,##0\ &quot;€&quot;_-;_-* &quot;-&quot;??\ &quot;€&quot;_-;_-@_-"/>
    </dxf>
    <dxf>
      <numFmt numFmtId="34" formatCode="_-* #,##0.00\ &quot;€&quot;_-;\-* #,##0.00\ &quot;€&quot;_-;_-* &quot;-&quot;??\ &quot;€&quot;_-;_-@_-"/>
    </dxf>
    <dxf>
      <numFmt numFmtId="166" formatCode="_-* #,##0\ &quot;€&quot;_-;\-* #,##0\ &quot;€&quot;_-;_-* &quot;-&quot;??\ &quot;€&quot;_-;_-@_-"/>
    </dxf>
    <dxf>
      <numFmt numFmtId="34" formatCode="_-* #,##0.00\ &quot;€&quot;_-;\-* #,##0.00\ &quot;€&quot;_-;_-* &quot;-&quot;??\ &quot;€&quot;_-;_-@_-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pivotCacheDefinition" Target="pivotCache/pivotCacheDefinition2.xml"/><Relationship Id="rId13" Type="http://schemas.microsoft.com/office/2007/relationships/slicerCache" Target="slicerCaches/slicerCache5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pivotCacheDefinition" Target="pivotCache/pivotCacheDefinition1.xml"/><Relationship Id="rId12" Type="http://schemas.microsoft.com/office/2007/relationships/slicerCache" Target="slicerCaches/slicerCache4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microsoft.com/office/2007/relationships/slicerCache" Target="slicerCaches/slicerCache3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microsoft.com/office/2007/relationships/slicerCache" Target="slicerCaches/slicerCache2.xml"/><Relationship Id="rId4" Type="http://schemas.openxmlformats.org/officeDocument/2006/relationships/worksheet" Target="worksheets/sheet4.xml"/><Relationship Id="rId9" Type="http://schemas.microsoft.com/office/2007/relationships/slicerCache" Target="slicerCaches/slicerCache1.xml"/><Relationship Id="rId14" Type="http://schemas.microsoft.com/office/2007/relationships/slicerCache" Target="slicerCaches/slicerCache6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[Control de deuda segmentada.xlsx]Hoja1 (3)!TablaDinámica1</c:name>
    <c:fmtId val="1"/>
  </c:pivotSource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b="0" i="0" u="none" strike="noStrike" kern="1200" baseline="0">
              <a:solidFill>
                <a:schemeClr val="dk1">
                  <a:lumMod val="65000"/>
                  <a:lumOff val="35000"/>
                </a:schemeClr>
              </a:solidFill>
              <a:effectLst/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ivotFmts>
      <c:pivotFmt>
        <c:idx val="0"/>
        <c:spPr>
          <a:gradFill>
            <a:gsLst>
              <a:gs pos="0">
                <a:schemeClr val="accent1"/>
              </a:gs>
              <a:gs pos="100000">
                <a:schemeClr val="accent1">
                  <a:lumMod val="84000"/>
                </a:schemeClr>
              </a:gs>
            </a:gsLst>
            <a:lin ang="5400000" scaled="1"/>
          </a:gradFill>
          <a:ln>
            <a:noFill/>
          </a:ln>
          <a:effectLst>
            <a:outerShdw blurRad="76200" dir="18900000" sy="23000" kx="-1200000" algn="bl" rotWithShape="0">
              <a:prstClr val="black">
                <a:alpha val="20000"/>
              </a:prstClr>
            </a:outerShdw>
          </a:effectLst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000" b="1" i="0" u="none" strike="noStrike" kern="1200" baseline="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  <c:dLblPos val="in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'Hoja1 (3)'!$B$3</c:f>
              <c:strCache>
                <c:ptCount val="1"/>
                <c:pt idx="0">
                  <c:v>Total</c:v>
                </c:pt>
              </c:strCache>
            </c:strRef>
          </c:tx>
          <c:spPr>
            <a:gradFill>
              <a:gsLst>
                <a:gs pos="0">
                  <a:schemeClr val="accent1"/>
                </a:gs>
                <a:gs pos="100000">
                  <a:schemeClr val="accent1">
                    <a:lumMod val="84000"/>
                  </a:schemeClr>
                </a:gs>
              </a:gsLst>
              <a:lin ang="5400000" scaled="1"/>
            </a:gradFill>
            <a:ln>
              <a:noFill/>
            </a:ln>
            <a:effectLst>
              <a:outerShdw blurRad="76200" dir="18900000" sy="23000" kx="-1200000" algn="bl" rotWithShape="0">
                <a:prstClr val="black">
                  <a:alpha val="2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'Hoja1 (3)'!$A$4:$A$14</c:f>
              <c:strCache>
                <c:ptCount val="10"/>
                <c:pt idx="0">
                  <c:v>Cliente 10</c:v>
                </c:pt>
                <c:pt idx="1">
                  <c:v>Cliente 11</c:v>
                </c:pt>
                <c:pt idx="2">
                  <c:v>Cliente 17</c:v>
                </c:pt>
                <c:pt idx="3">
                  <c:v>Cliente 20</c:v>
                </c:pt>
                <c:pt idx="4">
                  <c:v>Cliente 21</c:v>
                </c:pt>
                <c:pt idx="5">
                  <c:v>Cliente 23</c:v>
                </c:pt>
                <c:pt idx="6">
                  <c:v>Cliente 3</c:v>
                </c:pt>
                <c:pt idx="7">
                  <c:v>Cliente 4</c:v>
                </c:pt>
                <c:pt idx="8">
                  <c:v>Cliente 7</c:v>
                </c:pt>
                <c:pt idx="9">
                  <c:v>Cliente 8</c:v>
                </c:pt>
              </c:strCache>
            </c:strRef>
          </c:cat>
          <c:val>
            <c:numRef>
              <c:f>'Hoja1 (3)'!$B$4:$B$14</c:f>
              <c:numCache>
                <c:formatCode>_-* #,##0\ "€"_-;\-* #,##0\ "€"_-;_-* "-"??\ "€"_-;_-@_-</c:formatCode>
                <c:ptCount val="10"/>
                <c:pt idx="0">
                  <c:v>6479.92</c:v>
                </c:pt>
                <c:pt idx="1">
                  <c:v>4207.5400000000009</c:v>
                </c:pt>
                <c:pt idx="2">
                  <c:v>2859.04</c:v>
                </c:pt>
                <c:pt idx="3">
                  <c:v>4118.4299999999994</c:v>
                </c:pt>
                <c:pt idx="4">
                  <c:v>2743.19</c:v>
                </c:pt>
                <c:pt idx="5">
                  <c:v>2388.2400000000002</c:v>
                </c:pt>
                <c:pt idx="6">
                  <c:v>2515.39</c:v>
                </c:pt>
                <c:pt idx="7">
                  <c:v>3945.09</c:v>
                </c:pt>
                <c:pt idx="8">
                  <c:v>6057.27</c:v>
                </c:pt>
                <c:pt idx="9">
                  <c:v>4778.33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D9A-463C-A580-202BFBD556C5}"/>
            </c:ext>
          </c:extLst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</c:dLbls>
        <c:gapWidth val="41"/>
        <c:axId val="1764901247"/>
        <c:axId val="1764898751"/>
      </c:barChart>
      <c:catAx>
        <c:axId val="176490124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>
                    <a:lumMod val="65000"/>
                    <a:lumOff val="35000"/>
                  </a:schemeClr>
                </a:solidFill>
                <a:effectLst/>
                <a:latin typeface="+mn-lt"/>
                <a:ea typeface="+mn-ea"/>
                <a:cs typeface="+mn-cs"/>
              </a:defRPr>
            </a:pPr>
            <a:endParaRPr lang="es-ES"/>
          </a:p>
        </c:txPr>
        <c:crossAx val="1764898751"/>
        <c:crosses val="autoZero"/>
        <c:auto val="1"/>
        <c:lblAlgn val="ctr"/>
        <c:lblOffset val="100"/>
        <c:noMultiLvlLbl val="0"/>
      </c:catAx>
      <c:valAx>
        <c:axId val="1764898751"/>
        <c:scaling>
          <c:orientation val="minMax"/>
        </c:scaling>
        <c:delete val="1"/>
        <c:axPos val="l"/>
        <c:numFmt formatCode="_-* #,##0\ &quot;€&quot;_-;\-* #,##0\ &quot;€&quot;_-;_-* &quot;-&quot;??\ &quot;€&quot;_-;_-@_-" sourceLinked="1"/>
        <c:majorTickMark val="none"/>
        <c:minorTickMark val="none"/>
        <c:tickLblPos val="nextTo"/>
        <c:crossAx val="1764901247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gradFill flip="none" rotWithShape="1">
      <a:gsLst>
        <a:gs pos="0">
          <a:schemeClr val="lt1"/>
        </a:gs>
        <a:gs pos="68000">
          <a:schemeClr val="lt1">
            <a:lumMod val="85000"/>
          </a:schemeClr>
        </a:gs>
        <a:gs pos="100000">
          <a:schemeClr val="lt1"/>
        </a:gs>
      </a:gsLst>
      <a:lin ang="5400000" scaled="1"/>
      <a:tileRect/>
    </a:gradFill>
    <a:ln w="9525" cap="flat" cmpd="sng" algn="ctr">
      <a:solidFill>
        <a:schemeClr val="dk1">
          <a:lumMod val="15000"/>
          <a:lumOff val="85000"/>
        </a:schemeClr>
      </a:solidFill>
      <a:round/>
    </a:ln>
    <a:effectLst>
      <a:outerShdw blurRad="50800" dist="38100" dir="18900000" algn="bl" rotWithShape="0">
        <a:prstClr val="black">
          <a:alpha val="40000"/>
        </a:prstClr>
      </a:outerShdw>
    </a:effectLst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4">
  <cs:axisTitle>
    <cs:lnRef idx="0"/>
    <cs:fillRef idx="0"/>
    <cs:effectRef idx="0"/>
    <cs:fontRef idx="minor">
      <a:schemeClr val="dk1">
        <a:lumMod val="65000"/>
        <a:lumOff val="3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>
      <a:effectLst/>
    </cs:defRPr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68000">
            <a:schemeClr val="lt1">
              <a:lumMod val="85000"/>
            </a:schemeClr>
          </a:gs>
          <a:gs pos="100000">
            <a:schemeClr val="lt1"/>
          </a:gs>
        </a:gsLst>
        <a:lin ang="5400000" scaled="1"/>
        <a:tileRect/>
      </a:grad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spPr/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solidFill>
        <a:schemeClr val="dk1">
          <a:lumMod val="65000"/>
          <a:lumOff val="35000"/>
          <a:alpha val="75000"/>
        </a:schemeClr>
      </a:solidFill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>
      <cs:styleClr val="auto"/>
    </cs:fillRef>
    <cs:effectRef idx="0"/>
    <cs:fontRef idx="minor">
      <a:schemeClr val="dk1"/>
    </cs:fontRef>
    <cs:spPr>
      <a:gradFill>
        <a:gsLst>
          <a:gs pos="0">
            <a:schemeClr val="phClr"/>
          </a:gs>
          <a:gs pos="100000">
            <a:schemeClr val="phClr">
              <a:lumMod val="84000"/>
            </a:schemeClr>
          </a:gs>
        </a:gsLst>
        <a:lin ang="5400000" scaled="1"/>
      </a:gradFill>
      <a:effectLst>
        <a:outerShdw blurRad="76200" dir="18900000" sy="23000" kx="-1200000" algn="bl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gradFill>
        <a:gsLst>
          <a:gs pos="0">
            <a:schemeClr val="phClr"/>
          </a:gs>
          <a:gs pos="100000">
            <a:schemeClr val="phClr">
              <a:lumMod val="84000"/>
            </a:schemeClr>
          </a:gs>
        </a:gsLst>
        <a:lin ang="5400000" scaled="1"/>
      </a:gradFill>
      <a:effectLst>
        <a:outerShdw blurRad="76200" dir="18900000" sy="23000" kx="-1200000" algn="bl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gradFill>
          <a:gsLst>
            <a:gs pos="0">
              <a:schemeClr val="phClr"/>
            </a:gs>
            <a:gs pos="100000">
              <a:schemeClr val="phClr">
                <a:lumMod val="84000"/>
              </a:schemeClr>
            </a:gs>
          </a:gsLst>
          <a:lin ang="5400000" scaled="1"/>
        </a:gra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gradFill>
        <a:gsLst>
          <a:gs pos="0">
            <a:schemeClr val="phClr"/>
          </a:gs>
          <a:gs pos="100000">
            <a:schemeClr val="phClr">
              <a:lumMod val="84000"/>
            </a:schemeClr>
          </a:gs>
        </a:gsLst>
        <a:lin ang="5400000" scaled="1"/>
      </a:gradFill>
      <a:effectLst>
        <a:outerShdw blurRad="76200" dir="18900000" sy="23000" kx="-1200000" algn="bl" rotWithShape="0">
          <a:prstClr val="black">
            <a:alpha val="20000"/>
          </a:prstClr>
        </a:outerShdw>
      </a:effectLst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65000"/>
        <a:lumOff val="35000"/>
      </a:schemeClr>
    </cs:fontRef>
    <cs:spPr>
      <a:ln w="9525">
        <a:solidFill>
          <a:schemeClr val="dk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dk1">
            <a:lumMod val="50000"/>
            <a:lumOff val="5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dk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65000"/>
        <a:lumOff val="35000"/>
      </a:schemeClr>
    </cs:fontRef>
    <cs:defRPr kern="1200">
      <a:effectLst/>
    </cs:defRPr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dk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476250</xdr:colOff>
      <xdr:row>2</xdr:row>
      <xdr:rowOff>28575</xdr:rowOff>
    </xdr:from>
    <xdr:to>
      <xdr:col>21</xdr:col>
      <xdr:colOff>495300</xdr:colOff>
      <xdr:row>10</xdr:row>
      <xdr:rowOff>76200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2" name="Mes 1">
              <a:extLst>
                <a:ext uri="{FF2B5EF4-FFF2-40B4-BE49-F238E27FC236}">
                  <a16:creationId xmlns:a16="http://schemas.microsoft.com/office/drawing/2014/main" id="{788B0193-498F-43DA-9557-96FFD1A7FE37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Mes 1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2801600" y="409575"/>
              <a:ext cx="2838450" cy="1571625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s-ES" sz="1100"/>
                <a:t>Esta forma representa una segmentación de datos. La segmentación de datos se admite en Excel 2010 y versiones posteriores.
Si la forma se modificó en una versión anterior de Excel o si el libro se guardó en Excel 2003 o una versión anterior, no se puede usar la segmentación de datos.</a:t>
              </a:r>
            </a:p>
          </xdr:txBody>
        </xdr:sp>
      </mc:Fallback>
    </mc:AlternateContent>
    <xdr:clientData/>
  </xdr:twoCellAnchor>
  <xdr:twoCellAnchor editAs="oneCell">
    <xdr:from>
      <xdr:col>14</xdr:col>
      <xdr:colOff>619125</xdr:colOff>
      <xdr:row>2</xdr:row>
      <xdr:rowOff>9525</xdr:rowOff>
    </xdr:from>
    <xdr:to>
      <xdr:col>17</xdr:col>
      <xdr:colOff>323850</xdr:colOff>
      <xdr:row>10</xdr:row>
      <xdr:rowOff>57150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3" name="Control 1">
              <a:extLst>
                <a:ext uri="{FF2B5EF4-FFF2-40B4-BE49-F238E27FC236}">
                  <a16:creationId xmlns:a16="http://schemas.microsoft.com/office/drawing/2014/main" id="{47A967A7-C5E3-45C4-A0B0-734069480875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Control 1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0820400" y="390525"/>
              <a:ext cx="1828800" cy="1571625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s-ES" sz="1100"/>
                <a:t>Esta forma representa una segmentación de datos. La segmentación de datos se admite en Excel 2010 y versiones posteriores.
Si la forma se modificó en una versión anterior de Excel o si el libro se guardó en Excel 2003 o una versión anterior, no se puede usar la segmentación de datos.</a:t>
              </a:r>
            </a:p>
          </xdr:txBody>
        </xdr:sp>
      </mc:Fallback>
    </mc:AlternateContent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19050</xdr:colOff>
      <xdr:row>1</xdr:row>
      <xdr:rowOff>142875</xdr:rowOff>
    </xdr:from>
    <xdr:to>
      <xdr:col>9</xdr:col>
      <xdr:colOff>571500</xdr:colOff>
      <xdr:row>10</xdr:row>
      <xdr:rowOff>0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2" name="Mes 2">
              <a:extLst>
                <a:ext uri="{FF2B5EF4-FFF2-40B4-BE49-F238E27FC236}">
                  <a16:creationId xmlns:a16="http://schemas.microsoft.com/office/drawing/2014/main" id="{EA05DF26-5548-46E8-9BCE-ABFFBEE30BB4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Mes 2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5953125" y="333375"/>
              <a:ext cx="2838450" cy="1571625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s-ES" sz="1100"/>
                <a:t>Esta forma representa una segmentación de datos. La segmentación de datos se admite en Excel 2010 y versiones posteriores.
Si la forma se modificó en una versión anterior de Excel o si el libro se guardó en Excel 2003 o una versión anterior, no se puede usar la segmentación de datos.</a:t>
              </a:r>
            </a:p>
          </xdr:txBody>
        </xdr:sp>
      </mc:Fallback>
    </mc:AlternateContent>
    <xdr:clientData/>
  </xdr:twoCellAnchor>
  <xdr:twoCellAnchor editAs="oneCell">
    <xdr:from>
      <xdr:col>3</xdr:col>
      <xdr:colOff>314325</xdr:colOff>
      <xdr:row>1</xdr:row>
      <xdr:rowOff>142875</xdr:rowOff>
    </xdr:from>
    <xdr:to>
      <xdr:col>5</xdr:col>
      <xdr:colOff>619125</xdr:colOff>
      <xdr:row>10</xdr:row>
      <xdr:rowOff>0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3" name="Control 2">
              <a:extLst>
                <a:ext uri="{FF2B5EF4-FFF2-40B4-BE49-F238E27FC236}">
                  <a16:creationId xmlns:a16="http://schemas.microsoft.com/office/drawing/2014/main" id="{B423037E-91E2-4169-BFF8-A25D770DFE2B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Control 2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3962400" y="333375"/>
              <a:ext cx="1828800" cy="1571625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s-ES" sz="1100"/>
                <a:t>Esta forma representa una segmentación de datos. La segmentación de datos se admite en Excel 2010 y versiones posteriores.
Si la forma se modificó en una versión anterior de Excel o si el libro se guardó en Excel 2003 o una versión anterior, no se puede usar la segmentación de datos.</a:t>
              </a:r>
            </a:p>
          </xdr:txBody>
        </xdr:sp>
      </mc:Fallback>
    </mc:AlternateContent>
    <xdr:clientData/>
  </xdr:twoCellAnchor>
  <xdr:twoCellAnchor>
    <xdr:from>
      <xdr:col>2</xdr:col>
      <xdr:colOff>438150</xdr:colOff>
      <xdr:row>11</xdr:row>
      <xdr:rowOff>128587</xdr:rowOff>
    </xdr:from>
    <xdr:to>
      <xdr:col>10</xdr:col>
      <xdr:colOff>361950</xdr:colOff>
      <xdr:row>26</xdr:row>
      <xdr:rowOff>14287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3BCE0B73-86BE-4786-8F8B-96E3009CFD7A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19050</xdr:colOff>
      <xdr:row>1</xdr:row>
      <xdr:rowOff>142875</xdr:rowOff>
    </xdr:from>
    <xdr:to>
      <xdr:col>9</xdr:col>
      <xdr:colOff>571500</xdr:colOff>
      <xdr:row>10</xdr:row>
      <xdr:rowOff>0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2" name="Mes">
              <a:extLst>
                <a:ext uri="{FF2B5EF4-FFF2-40B4-BE49-F238E27FC236}">
                  <a16:creationId xmlns:a16="http://schemas.microsoft.com/office/drawing/2014/main" id="{371B27B4-2F9D-452D-9EE4-852E9CE5B8D5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Mes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6715125" y="333375"/>
              <a:ext cx="2838450" cy="1571625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s-ES" sz="1100"/>
                <a:t>Esta forma representa una segmentación de datos. La segmentación de datos se admite en Excel 2010 y versiones posteriores.
Si la forma se modificó en una versión anterior de Excel o si el libro se guardó en Excel 2003 o una versión anterior, no se puede usar la segmentación de datos.</a:t>
              </a:r>
            </a:p>
          </xdr:txBody>
        </xdr:sp>
      </mc:Fallback>
    </mc:AlternateContent>
    <xdr:clientData/>
  </xdr:twoCellAnchor>
  <xdr:twoCellAnchor editAs="oneCell">
    <xdr:from>
      <xdr:col>3</xdr:col>
      <xdr:colOff>314325</xdr:colOff>
      <xdr:row>1</xdr:row>
      <xdr:rowOff>142875</xdr:rowOff>
    </xdr:from>
    <xdr:to>
      <xdr:col>5</xdr:col>
      <xdr:colOff>617220</xdr:colOff>
      <xdr:row>10</xdr:row>
      <xdr:rowOff>0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3" name="Control">
              <a:extLst>
                <a:ext uri="{FF2B5EF4-FFF2-40B4-BE49-F238E27FC236}">
                  <a16:creationId xmlns:a16="http://schemas.microsoft.com/office/drawing/2014/main" id="{09CF24CB-898D-46A0-8BDC-B50D0AD0BCB2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Control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4724400" y="333375"/>
              <a:ext cx="1828800" cy="1571625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s-ES" sz="1100"/>
                <a:t>Esta forma representa una segmentación de datos. La segmentación de datos se admite en Excel 2010 y versiones posteriores.
Si la forma se modificó en una versión anterior de Excel o si el libro se guardó en Excel 2003 o una versión anterior, no se puede usar la segmentación de datos.</a:t>
              </a:r>
            </a:p>
          </xdr:txBody>
        </xdr:sp>
      </mc:Fallback>
    </mc:AlternateContent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_rels/pivotCacheDefinition2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Miguel Antunez" refreshedDate="43492.762260763891" createdVersion="6" refreshedVersion="6" minRefreshableVersion="3" recordCount="287" xr:uid="{A9868797-EA49-4FA8-81B1-51E8598049FA}">
  <cacheSource type="worksheet">
    <worksheetSource ref="A1:J3000" sheet="Facturas"/>
  </cacheSource>
  <cacheFields count="16">
    <cacheField name="Referencia" numFmtId="0">
      <sharedItems containsBlank="1"/>
    </cacheField>
    <cacheField name="Fecha" numFmtId="0">
      <sharedItems containsNonDate="0" containsDate="1" containsString="0" containsBlank="1" minDate="2018-01-24T00:00:00" maxDate="2019-01-01T00:00:00"/>
    </cacheField>
    <cacheField name="Cliente" numFmtId="0">
      <sharedItems containsBlank="1" count="67">
        <s v="Cliente 1"/>
        <s v="Cliente 2"/>
        <s v="Cliente 3"/>
        <s v="Cliente 4"/>
        <s v="Cliente 5"/>
        <s v="Cliente 6"/>
        <s v="Cliente 7"/>
        <s v="Cliente 8"/>
        <s v="Cliente 9"/>
        <s v="Cliente 10"/>
        <s v="Cliente 11"/>
        <s v="Cliente 12"/>
        <s v="Cliente 13"/>
        <s v="Cliente 14"/>
        <s v="Cliente 15"/>
        <s v="Cliente 16"/>
        <s v="Cliente 17"/>
        <s v="Cliente 18"/>
        <s v="Cliente 19"/>
        <s v="Cliente 20"/>
        <s v="Cliente 21"/>
        <s v="Cliente 22"/>
        <s v="Cliente 23"/>
        <s v="Cliente 24"/>
        <s v="Cliente 25"/>
        <s v="Cliente 26"/>
        <s v="Cliente 27"/>
        <s v="Cliente 28"/>
        <s v="Cliente 29"/>
        <s v="Cliente 30"/>
        <s v="Cliente 31"/>
        <s v="Cliente 32"/>
        <s v="Cliente 33"/>
        <s v="Cliente 34"/>
        <s v="Cliente 35"/>
        <s v="Cliente 36"/>
        <s v="Cliente 37"/>
        <s v="Cliente 38"/>
        <s v="Cliente 39"/>
        <s v="Cliente 40"/>
        <s v="Cliente 41"/>
        <s v="Cliente 42"/>
        <s v="Cliente 43"/>
        <s v="Cliente 44"/>
        <s v="Cliente 45"/>
        <s v="Cliente 46"/>
        <s v="Cliente 47"/>
        <s v="Cliente 48"/>
        <s v="Cliente 49"/>
        <s v="Cliente 50"/>
        <s v="Cliente 51"/>
        <m/>
        <s v="KEVIN ARMAS SUAREZ" u="1"/>
        <s v="KLAUSP PFEIFFER" u="1"/>
        <s v="ENERFUER S.L." u="1"/>
        <s v="HOTELERA ADEJE S.L." u="1"/>
        <s v="RAMON ACOSTA BRITO" u="1"/>
        <s v="CANARIAS DE PAPEL Y PLASTICO S.L" u="1"/>
        <s v="STUCKENBROENER S.L." u="1"/>
        <s v="Prueba2" u="1"/>
        <s v="CANARIAS DE COMERCIO S.L." u="1"/>
        <s v="ACTIVA EXTERNALIZACIÓN DE SERVICIOS S.L." u="1"/>
        <s v="Prueba" u="1"/>
        <s v="JAPAVENTURA, S.L.U." u="1"/>
        <s v="NICOLO CAMOZZI" u="1"/>
        <s v="INTERIORES Y PROYECTOS S.L" u="1"/>
        <s v="COMUNIDAD DE PROPIETARIOS LA LAJITA 2000" u="1"/>
      </sharedItems>
    </cacheField>
    <cacheField name="CIF/NIF del cliente" numFmtId="0">
      <sharedItems containsNonDate="0" containsString="0" containsBlank="1"/>
    </cacheField>
    <cacheField name="Email del cliente" numFmtId="0">
      <sharedItems containsNonDate="0" containsString="0" containsBlank="1"/>
    </cacheField>
    <cacheField name="Teléfono" numFmtId="0">
      <sharedItems containsNonDate="0" containsString="0" containsBlank="1"/>
    </cacheField>
    <cacheField name="Estado" numFmtId="0">
      <sharedItems containsBlank="1" count="4">
        <s v="Cobrada"/>
        <s v="Parcialmente cobrada"/>
        <s v="Pendiente"/>
        <m/>
      </sharedItems>
    </cacheField>
    <cacheField name="Forma pago" numFmtId="0">
      <sharedItems containsBlank="1"/>
    </cacheField>
    <cacheField name="Cuenta bancaria" numFmtId="0">
      <sharedItems containsNonDate="0" containsString="0" containsBlank="1"/>
    </cacheField>
    <cacheField name="Tipo de vencimiento" numFmtId="0">
      <sharedItems containsBlank="1"/>
    </cacheField>
    <cacheField name="Total base" numFmtId="0">
      <sharedItems containsString="0" containsBlank="1" containsNumber="1" containsInteger="1" minValue="30" maxValue="1512"/>
    </cacheField>
    <cacheField name="Total impuestos" numFmtId="0">
      <sharedItems containsString="0" containsBlank="1" containsNumber="1" minValue="2.1" maxValue="105.84"/>
    </cacheField>
    <cacheField name="Total importe" numFmtId="0">
      <sharedItems containsString="0" containsBlank="1" containsNumber="1" minValue="32.1" maxValue="1617.84"/>
    </cacheField>
    <cacheField name="Importe cobrado" numFmtId="0">
      <sharedItems containsString="0" containsBlank="1" containsNumber="1" minValue="0" maxValue="1201.9000000000001"/>
    </cacheField>
    <cacheField name="Importe restante" numFmtId="0">
      <sharedItems containsString="0" containsBlank="1" containsNumber="1" minValue="0" maxValue="1617.84"/>
    </cacheField>
    <cacheField name="Mes" numFmtId="0">
      <sharedItems containsBlank="1" count="13">
        <s v="enero"/>
        <s v="febrero"/>
        <s v="marzo"/>
        <s v="abril"/>
        <s v="mayo"/>
        <s v="junio"/>
        <s v="julio"/>
        <s v="agosto"/>
        <s v="septiembre"/>
        <s v="octubre"/>
        <s v="noviembre"/>
        <s v="diciembre"/>
        <m/>
      </sharedItems>
    </cacheField>
  </cacheFields>
  <extLst>
    <ext xmlns:x14="http://schemas.microsoft.com/office/spreadsheetml/2009/9/main" uri="{725AE2AE-9491-48be-B2B4-4EB974FC3084}">
      <x14:pivotCacheDefinition pivotCacheId="1505288760"/>
    </ext>
  </extLst>
</pivotCacheDefinition>
</file>

<file path=xl/pivotCache/pivotCacheDefinition2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PC" refreshedDate="44266.635911921294" createdVersion="6" refreshedVersion="6" minRefreshableVersion="3" recordCount="286" xr:uid="{DB27C0B4-5DB0-449E-8C9E-C8911B27A3CA}">
  <cacheSource type="worksheet">
    <worksheetSource name="Tabla1"/>
  </cacheSource>
  <cacheFields count="13">
    <cacheField name="Referencia" numFmtId="0">
      <sharedItems/>
    </cacheField>
    <cacheField name="Fecha" numFmtId="14">
      <sharedItems containsSemiMixedTypes="0" containsNonDate="0" containsDate="1" containsString="0" minDate="2020-03-24T00:00:00" maxDate="2021-02-25T00:00:00" count="52">
        <d v="2021-01-31T00:00:00"/>
        <d v="2021-01-30T00:00:00"/>
        <d v="2021-01-26T00:00:00"/>
        <d v="2021-01-25T00:00:00"/>
        <d v="2021-01-24T00:00:00"/>
        <d v="2021-02-24T00:00:00"/>
        <d v="2020-03-30T00:00:00"/>
        <d v="2020-03-26T00:00:00"/>
        <d v="2020-03-25T00:00:00"/>
        <d v="2020-03-24T00:00:00"/>
        <d v="2020-03-31T00:00:00"/>
        <d v="2020-04-30T00:00:00"/>
        <d v="2020-04-26T00:00:00"/>
        <d v="2020-04-25T00:00:00"/>
        <d v="2020-04-24T00:00:00"/>
        <d v="2020-05-31T00:00:00"/>
        <d v="2020-05-30T00:00:00"/>
        <d v="2020-05-26T00:00:00"/>
        <d v="2020-05-25T00:00:00"/>
        <d v="2020-05-24T00:00:00"/>
        <d v="2020-06-30T00:00:00"/>
        <d v="2020-06-26T00:00:00"/>
        <d v="2020-06-25T00:00:00"/>
        <d v="2020-06-24T00:00:00"/>
        <d v="2020-07-31T00:00:00"/>
        <d v="2020-07-30T00:00:00"/>
        <d v="2020-07-26T00:00:00"/>
        <d v="2020-07-25T00:00:00"/>
        <d v="2020-07-24T00:00:00"/>
        <d v="2020-08-31T00:00:00"/>
        <d v="2020-08-30T00:00:00"/>
        <d v="2020-08-26T00:00:00"/>
        <d v="2020-08-25T00:00:00"/>
        <d v="2020-08-24T00:00:00"/>
        <d v="2020-09-30T00:00:00"/>
        <d v="2020-09-26T00:00:00"/>
        <d v="2020-09-25T00:00:00"/>
        <d v="2020-09-24T00:00:00"/>
        <d v="2020-10-26T00:00:00"/>
        <d v="2020-10-25T00:00:00"/>
        <d v="2020-10-24T00:00:00"/>
        <d v="2020-10-31T00:00:00"/>
        <d v="2020-10-30T00:00:00"/>
        <d v="2020-11-30T00:00:00"/>
        <d v="2020-11-26T00:00:00"/>
        <d v="2020-11-25T00:00:00"/>
        <d v="2020-11-24T00:00:00"/>
        <d v="2020-12-31T00:00:00"/>
        <d v="2020-12-30T00:00:00"/>
        <d v="2020-12-26T00:00:00"/>
        <d v="2020-12-25T00:00:00"/>
        <d v="2020-12-24T00:00:00"/>
      </sharedItems>
      <fieldGroup par="12" base="1">
        <rangePr groupBy="months" startDate="2020-03-24T00:00:00" endDate="2021-02-25T00:00:00"/>
        <groupItems count="14">
          <s v="&lt;24/03/2020"/>
          <s v="ene"/>
          <s v="feb"/>
          <s v="mar"/>
          <s v="abr"/>
          <s v="may"/>
          <s v="jun"/>
          <s v="jul"/>
          <s v="ago"/>
          <s v="sep"/>
          <s v="oct"/>
          <s v="nov"/>
          <s v="dic"/>
          <s v="&gt;25/02/2021"/>
        </groupItems>
      </fieldGroup>
    </cacheField>
    <cacheField name="Cliente" numFmtId="0">
      <sharedItems count="51">
        <s v="Cliente 1"/>
        <s v="Cliente 2"/>
        <s v="Cliente 3"/>
        <s v="Cliente 4"/>
        <s v="Cliente 5"/>
        <s v="Cliente 6"/>
        <s v="Cliente 7"/>
        <s v="Cliente 8"/>
        <s v="Cliente 9"/>
        <s v="Cliente 10"/>
        <s v="Cliente 11"/>
        <s v="Cliente 12"/>
        <s v="Cliente 13"/>
        <s v="Cliente 14"/>
        <s v="Cliente 15"/>
        <s v="Cliente 16"/>
        <s v="Cliente 17"/>
        <s v="Cliente 18"/>
        <s v="Cliente 19"/>
        <s v="Cliente 20"/>
        <s v="Cliente 21"/>
        <s v="Cliente 22"/>
        <s v="Cliente 23"/>
        <s v="Cliente 24"/>
        <s v="Cliente 25"/>
        <s v="Cliente 26"/>
        <s v="Cliente 27"/>
        <s v="Cliente 28"/>
        <s v="Cliente 29"/>
        <s v="Cliente 30"/>
        <s v="Cliente 31"/>
        <s v="Cliente 32"/>
        <s v="Cliente 33"/>
        <s v="Cliente 34"/>
        <s v="Cliente 35"/>
        <s v="Cliente 36"/>
        <s v="Cliente 37"/>
        <s v="Cliente 38"/>
        <s v="Cliente 39"/>
        <s v="Cliente 40"/>
        <s v="Cliente 41"/>
        <s v="Cliente 42"/>
        <s v="Cliente 43"/>
        <s v="Cliente 44"/>
        <s v="Cliente 45"/>
        <s v="Cliente 46"/>
        <s v="Cliente 47"/>
        <s v="Cliente 48"/>
        <s v="Cliente 49"/>
        <s v="Cliente 50"/>
        <s v="Cliente 51"/>
      </sharedItems>
    </cacheField>
    <cacheField name="Estado" numFmtId="0">
      <sharedItems count="3">
        <s v="Cobrada"/>
        <s v="Parcialmente cobrada"/>
        <s v="Pendiente"/>
      </sharedItems>
    </cacheField>
    <cacheField name="Total base" numFmtId="165">
      <sharedItems containsSemiMixedTypes="0" containsString="0" containsNumber="1" containsInteger="1" minValue="30" maxValue="1512"/>
    </cacheField>
    <cacheField name="Total impuestos" numFmtId="165">
      <sharedItems containsSemiMixedTypes="0" containsString="0" containsNumber="1" minValue="2.1" maxValue="105.84"/>
    </cacheField>
    <cacheField name="Total importe" numFmtId="165">
      <sharedItems containsSemiMixedTypes="0" containsString="0" containsNumber="1" minValue="32.1" maxValue="1617.84"/>
    </cacheField>
    <cacheField name="Importe cobrado" numFmtId="165">
      <sharedItems containsSemiMixedTypes="0" containsString="0" containsNumber="1" minValue="0" maxValue="1201.9000000000001"/>
    </cacheField>
    <cacheField name="Importe restante" numFmtId="165">
      <sharedItems containsSemiMixedTypes="0" containsString="0" containsNumber="1" minValue="0" maxValue="1617.84"/>
    </cacheField>
    <cacheField name="Mes" numFmtId="0">
      <sharedItems count="12">
        <s v="enero"/>
        <s v="febrero"/>
        <s v="marzo"/>
        <s v="abril"/>
        <s v="mayo"/>
        <s v="junio"/>
        <s v="julio"/>
        <s v="agosto"/>
        <s v="septiembre"/>
        <s v="octubre"/>
        <s v="noviembre"/>
        <s v="diciembre"/>
      </sharedItems>
    </cacheField>
    <cacheField name="Días" numFmtId="0">
      <sharedItems containsSemiMixedTypes="0" containsString="0" containsNumber="1" containsInteger="1" minValue="15" maxValue="352"/>
    </cacheField>
    <cacheField name="Control" numFmtId="0">
      <sharedItems count="4">
        <s v="Mas de 30"/>
        <s v="Sin vencer"/>
        <s v="Mas de 90"/>
        <s v="mas de 60"/>
      </sharedItems>
    </cacheField>
    <cacheField name="Años" numFmtId="0" databaseField="0">
      <fieldGroup base="1">
        <rangePr groupBy="years" startDate="2020-03-24T00:00:00" endDate="2021-02-25T00:00:00"/>
        <groupItems count="4">
          <s v="&lt;24/03/2020"/>
          <s v="2020"/>
          <s v="2021"/>
          <s v="&gt;25/02/2021"/>
        </groupItems>
      </fieldGroup>
    </cacheField>
  </cacheFields>
  <extLst>
    <ext xmlns:x14="http://schemas.microsoft.com/office/spreadsheetml/2009/9/main" uri="{725AE2AE-9491-48be-B2B4-4EB974FC3084}">
      <x14:pivotCacheDefinition pivotCacheId="307490008"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87">
  <r>
    <s v="FAC18/00100"/>
    <d v="2018-01-31T00:00:00"/>
    <x v="0"/>
    <m/>
    <m/>
    <m/>
    <x v="0"/>
    <s v="Transferencia bancaria"/>
    <m/>
    <s v="Al contado"/>
    <n v="290"/>
    <n v="20.3"/>
    <n v="310.3"/>
    <n v="310.3"/>
    <n v="0"/>
    <x v="0"/>
  </r>
  <r>
    <s v="FAC18/00099"/>
    <d v="2018-01-31T00:00:00"/>
    <x v="1"/>
    <m/>
    <m/>
    <m/>
    <x v="1"/>
    <s v="Transferencia bancaria"/>
    <m/>
    <s v="Al contado"/>
    <n v="1170"/>
    <n v="81.900000000000006"/>
    <n v="1251.9000000000001"/>
    <n v="1201.9000000000001"/>
    <n v="50"/>
    <x v="0"/>
  </r>
  <r>
    <s v="FAC18/00098"/>
    <d v="2018-01-31T00:00:00"/>
    <x v="2"/>
    <m/>
    <m/>
    <m/>
    <x v="2"/>
    <s v="Transferencia bancaria"/>
    <m/>
    <s v="Al contado"/>
    <n v="60"/>
    <n v="4.2"/>
    <n v="64.2"/>
    <n v="0"/>
    <n v="64.2"/>
    <x v="0"/>
  </r>
  <r>
    <s v="FAC18/00097"/>
    <d v="2018-01-31T00:00:00"/>
    <x v="3"/>
    <m/>
    <m/>
    <m/>
    <x v="2"/>
    <s v="Transferencia bancaria"/>
    <m/>
    <s v="Al contado"/>
    <n v="440"/>
    <n v="30.8"/>
    <n v="470.8"/>
    <n v="0"/>
    <n v="470.8"/>
    <x v="0"/>
  </r>
  <r>
    <s v="FAC18/00096"/>
    <d v="2018-01-31T00:00:00"/>
    <x v="4"/>
    <m/>
    <m/>
    <m/>
    <x v="1"/>
    <s v="Transferencia bancaria"/>
    <m/>
    <s v="Al contado"/>
    <n v="560"/>
    <n v="39.200000000000003"/>
    <n v="599.20000000000005"/>
    <n v="360"/>
    <n v="239.20000000000005"/>
    <x v="0"/>
  </r>
  <r>
    <s v="FAC18/00095"/>
    <d v="2018-01-31T00:00:00"/>
    <x v="5"/>
    <m/>
    <m/>
    <m/>
    <x v="0"/>
    <s v="Transferencia bancaria"/>
    <m/>
    <s v="Al contado"/>
    <n v="1049"/>
    <n v="73.430000000000007"/>
    <n v="1122.43"/>
    <n v="1122.43"/>
    <n v="0"/>
    <x v="0"/>
  </r>
  <r>
    <s v="FAC18/00094"/>
    <d v="2018-01-30T00:00:00"/>
    <x v="6"/>
    <m/>
    <m/>
    <m/>
    <x v="2"/>
    <s v="Transferencia bancaria"/>
    <m/>
    <s v="Al contado"/>
    <n v="135"/>
    <n v="9.4499999999999993"/>
    <n v="144.44999999999999"/>
    <n v="0"/>
    <n v="144.44999999999999"/>
    <x v="0"/>
  </r>
  <r>
    <s v="FAC18/00093"/>
    <d v="2018-01-26T00:00:00"/>
    <x v="7"/>
    <m/>
    <m/>
    <m/>
    <x v="0"/>
    <s v="Transferencia bancaria"/>
    <m/>
    <s v="Al contado"/>
    <n v="180"/>
    <n v="12.6"/>
    <n v="192.6"/>
    <n v="192.6"/>
    <n v="0"/>
    <x v="0"/>
  </r>
  <r>
    <s v="FAC18/00092"/>
    <d v="2018-01-25T00:00:00"/>
    <x v="8"/>
    <m/>
    <m/>
    <m/>
    <x v="2"/>
    <s v="Transferencia bancaria"/>
    <m/>
    <s v="Al contado"/>
    <n v="30"/>
    <n v="2.1"/>
    <n v="32.1"/>
    <n v="0"/>
    <n v="32.1"/>
    <x v="0"/>
  </r>
  <r>
    <s v="FAC18/00091"/>
    <d v="2018-01-25T00:00:00"/>
    <x v="9"/>
    <m/>
    <m/>
    <m/>
    <x v="2"/>
    <s v="Transferencia bancaria"/>
    <m/>
    <s v="Al contado"/>
    <n v="1512"/>
    <n v="105.84"/>
    <n v="1617.84"/>
    <n v="0"/>
    <n v="1617.84"/>
    <x v="0"/>
  </r>
  <r>
    <s v="FAC18/00090"/>
    <d v="2018-01-25T00:00:00"/>
    <x v="10"/>
    <m/>
    <m/>
    <m/>
    <x v="2"/>
    <s v="Transferencia bancaria"/>
    <m/>
    <s v="Al contado"/>
    <n v="390"/>
    <n v="27.3"/>
    <n v="417.3"/>
    <n v="0"/>
    <n v="417.3"/>
    <x v="0"/>
  </r>
  <r>
    <s v="FAC18/00089"/>
    <d v="2018-01-25T00:00:00"/>
    <x v="11"/>
    <m/>
    <m/>
    <m/>
    <x v="2"/>
    <s v="Transferencia bancaria"/>
    <m/>
    <s v="Al contado"/>
    <n v="90"/>
    <n v="6.3"/>
    <n v="96.3"/>
    <n v="0"/>
    <n v="96.3"/>
    <x v="0"/>
  </r>
  <r>
    <s v="FAC18/00088"/>
    <d v="2018-01-24T00:00:00"/>
    <x v="12"/>
    <m/>
    <m/>
    <m/>
    <x v="2"/>
    <s v="Transferencia bancaria"/>
    <m/>
    <s v="Al contado"/>
    <n v="270"/>
    <n v="18.899999999999999"/>
    <n v="288.89999999999998"/>
    <n v="0"/>
    <n v="288.89999999999998"/>
    <x v="0"/>
  </r>
  <r>
    <s v="FAC18/00100"/>
    <d v="2018-01-30T00:00:00"/>
    <x v="13"/>
    <m/>
    <m/>
    <m/>
    <x v="0"/>
    <s v="Transferencia bancaria"/>
    <m/>
    <s v="Al contado"/>
    <n v="290"/>
    <n v="20.3"/>
    <n v="310.3"/>
    <n v="310.3"/>
    <n v="0"/>
    <x v="0"/>
  </r>
  <r>
    <s v="FAC18/00099"/>
    <d v="2018-01-30T00:00:00"/>
    <x v="14"/>
    <m/>
    <m/>
    <m/>
    <x v="1"/>
    <s v="Transferencia bancaria"/>
    <m/>
    <s v="Al contado"/>
    <n v="1170"/>
    <n v="81.900000000000006"/>
    <n v="1251.9000000000001"/>
    <n v="1201.9000000000001"/>
    <n v="50"/>
    <x v="0"/>
  </r>
  <r>
    <s v="FAC18/00098"/>
    <d v="2018-01-30T00:00:00"/>
    <x v="15"/>
    <m/>
    <m/>
    <m/>
    <x v="2"/>
    <s v="Transferencia bancaria"/>
    <m/>
    <s v="Al contado"/>
    <n v="60"/>
    <n v="4.2"/>
    <n v="64.2"/>
    <n v="0"/>
    <n v="64.2"/>
    <x v="0"/>
  </r>
  <r>
    <s v="FAC18/00097"/>
    <d v="2018-01-30T00:00:00"/>
    <x v="16"/>
    <m/>
    <m/>
    <m/>
    <x v="2"/>
    <s v="Transferencia bancaria"/>
    <m/>
    <s v="Al contado"/>
    <n v="440"/>
    <n v="30.8"/>
    <n v="470.8"/>
    <n v="0"/>
    <n v="470.8"/>
    <x v="0"/>
  </r>
  <r>
    <s v="FAC18/00096"/>
    <d v="2018-01-30T00:00:00"/>
    <x v="17"/>
    <m/>
    <m/>
    <m/>
    <x v="1"/>
    <s v="Transferencia bancaria"/>
    <m/>
    <s v="Al contado"/>
    <n v="560"/>
    <n v="39.200000000000003"/>
    <n v="599.20000000000005"/>
    <n v="360"/>
    <n v="239.20000000000005"/>
    <x v="0"/>
  </r>
  <r>
    <s v="FAC18/00095"/>
    <d v="2018-01-30T00:00:00"/>
    <x v="18"/>
    <m/>
    <m/>
    <m/>
    <x v="0"/>
    <s v="Transferencia bancaria"/>
    <m/>
    <s v="Al contado"/>
    <n v="1049"/>
    <n v="73.430000000000007"/>
    <n v="1122.43"/>
    <n v="1122.43"/>
    <n v="0"/>
    <x v="0"/>
  </r>
  <r>
    <s v="FAC18/00094"/>
    <d v="2018-01-30T00:00:00"/>
    <x v="19"/>
    <m/>
    <m/>
    <m/>
    <x v="2"/>
    <s v="Transferencia bancaria"/>
    <m/>
    <s v="Al contado"/>
    <n v="135"/>
    <n v="9.4499999999999993"/>
    <n v="144.44999999999999"/>
    <n v="0"/>
    <n v="144.44999999999999"/>
    <x v="0"/>
  </r>
  <r>
    <s v="FAC18/00093"/>
    <d v="2018-01-26T00:00:00"/>
    <x v="20"/>
    <m/>
    <m/>
    <m/>
    <x v="0"/>
    <s v="Transferencia bancaria"/>
    <m/>
    <s v="Al contado"/>
    <n v="180"/>
    <n v="12.6"/>
    <n v="192.6"/>
    <n v="192.6"/>
    <n v="0"/>
    <x v="0"/>
  </r>
  <r>
    <s v="FAC18/00092"/>
    <d v="2018-01-25T00:00:00"/>
    <x v="21"/>
    <m/>
    <m/>
    <m/>
    <x v="2"/>
    <s v="Transferencia bancaria"/>
    <m/>
    <s v="Al contado"/>
    <n v="30"/>
    <n v="2.1"/>
    <n v="32.1"/>
    <n v="0"/>
    <n v="32.1"/>
    <x v="0"/>
  </r>
  <r>
    <s v="FAC18/00091"/>
    <d v="2018-01-25T00:00:00"/>
    <x v="22"/>
    <m/>
    <m/>
    <m/>
    <x v="2"/>
    <s v="Transferencia bancaria"/>
    <m/>
    <s v="Al contado"/>
    <n v="1512"/>
    <n v="105.84"/>
    <n v="1617.84"/>
    <n v="0"/>
    <n v="1617.84"/>
    <x v="0"/>
  </r>
  <r>
    <s v="FAC18/00090"/>
    <d v="2018-01-25T00:00:00"/>
    <x v="23"/>
    <m/>
    <m/>
    <m/>
    <x v="2"/>
    <s v="Transferencia bancaria"/>
    <m/>
    <s v="Al contado"/>
    <n v="390"/>
    <n v="27.3"/>
    <n v="417.3"/>
    <n v="0"/>
    <n v="417.3"/>
    <x v="0"/>
  </r>
  <r>
    <s v="FAC18/00089"/>
    <d v="2018-01-25T00:00:00"/>
    <x v="24"/>
    <m/>
    <m/>
    <m/>
    <x v="2"/>
    <s v="Transferencia bancaria"/>
    <m/>
    <s v="Al contado"/>
    <n v="90"/>
    <n v="6.3"/>
    <n v="96.3"/>
    <n v="0"/>
    <n v="96.3"/>
    <x v="0"/>
  </r>
  <r>
    <s v="FAC18/00088"/>
    <d v="2018-01-24T00:00:00"/>
    <x v="25"/>
    <m/>
    <m/>
    <m/>
    <x v="2"/>
    <s v="Transferencia bancaria"/>
    <m/>
    <s v="Al contado"/>
    <n v="270"/>
    <n v="18.899999999999999"/>
    <n v="288.89999999999998"/>
    <n v="0"/>
    <n v="288.89999999999998"/>
    <x v="0"/>
  </r>
  <r>
    <s v="FAC18/00100"/>
    <d v="2018-01-31T00:00:00"/>
    <x v="26"/>
    <m/>
    <m/>
    <m/>
    <x v="0"/>
    <s v="Transferencia bancaria"/>
    <m/>
    <s v="Al contado"/>
    <n v="290"/>
    <n v="20.3"/>
    <n v="310.3"/>
    <n v="310.3"/>
    <n v="0"/>
    <x v="0"/>
  </r>
  <r>
    <s v="FAC18/00099"/>
    <d v="2018-01-31T00:00:00"/>
    <x v="27"/>
    <m/>
    <m/>
    <m/>
    <x v="1"/>
    <s v="Transferencia bancaria"/>
    <m/>
    <s v="Al contado"/>
    <n v="1170"/>
    <n v="81.900000000000006"/>
    <n v="1251.9000000000001"/>
    <n v="1201.9000000000001"/>
    <n v="50"/>
    <x v="0"/>
  </r>
  <r>
    <s v="FAC18/00098"/>
    <d v="2018-01-31T00:00:00"/>
    <x v="28"/>
    <m/>
    <m/>
    <m/>
    <x v="2"/>
    <s v="Transferencia bancaria"/>
    <m/>
    <s v="Al contado"/>
    <n v="60"/>
    <n v="4.2"/>
    <n v="64.2"/>
    <n v="0"/>
    <n v="64.2"/>
    <x v="0"/>
  </r>
  <r>
    <s v="FAC18/00097"/>
    <d v="2018-01-31T00:00:00"/>
    <x v="29"/>
    <m/>
    <m/>
    <m/>
    <x v="2"/>
    <s v="Transferencia bancaria"/>
    <m/>
    <s v="Al contado"/>
    <n v="440"/>
    <n v="30.8"/>
    <n v="470.8"/>
    <n v="0"/>
    <n v="470.8"/>
    <x v="0"/>
  </r>
  <r>
    <s v="FAC18/00096"/>
    <d v="2018-01-31T00:00:00"/>
    <x v="30"/>
    <m/>
    <m/>
    <m/>
    <x v="1"/>
    <s v="Transferencia bancaria"/>
    <m/>
    <s v="Al contado"/>
    <n v="560"/>
    <n v="39.200000000000003"/>
    <n v="599.20000000000005"/>
    <n v="360"/>
    <n v="239.20000000000005"/>
    <x v="0"/>
  </r>
  <r>
    <s v="FAC18/00095"/>
    <d v="2018-01-31T00:00:00"/>
    <x v="31"/>
    <m/>
    <m/>
    <m/>
    <x v="0"/>
    <s v="Transferencia bancaria"/>
    <m/>
    <s v="Al contado"/>
    <n v="1049"/>
    <n v="73.430000000000007"/>
    <n v="1122.43"/>
    <n v="1122.43"/>
    <n v="0"/>
    <x v="0"/>
  </r>
  <r>
    <s v="FAC18/00094"/>
    <d v="2018-01-30T00:00:00"/>
    <x v="32"/>
    <m/>
    <m/>
    <m/>
    <x v="2"/>
    <s v="Transferencia bancaria"/>
    <m/>
    <s v="Al contado"/>
    <n v="135"/>
    <n v="9.4499999999999993"/>
    <n v="144.44999999999999"/>
    <n v="0"/>
    <n v="144.44999999999999"/>
    <x v="0"/>
  </r>
  <r>
    <s v="FAC18/00093"/>
    <d v="2018-01-26T00:00:00"/>
    <x v="33"/>
    <m/>
    <m/>
    <m/>
    <x v="0"/>
    <s v="Transferencia bancaria"/>
    <m/>
    <s v="Al contado"/>
    <n v="180"/>
    <n v="12.6"/>
    <n v="192.6"/>
    <n v="192.6"/>
    <n v="0"/>
    <x v="0"/>
  </r>
  <r>
    <s v="FAC18/00092"/>
    <d v="2018-01-25T00:00:00"/>
    <x v="34"/>
    <m/>
    <m/>
    <m/>
    <x v="2"/>
    <s v="Transferencia bancaria"/>
    <m/>
    <s v="Al contado"/>
    <n v="30"/>
    <n v="2.1"/>
    <n v="32.1"/>
    <n v="0"/>
    <n v="32.1"/>
    <x v="0"/>
  </r>
  <r>
    <s v="FAC18/00091"/>
    <d v="2018-01-25T00:00:00"/>
    <x v="35"/>
    <m/>
    <m/>
    <m/>
    <x v="2"/>
    <s v="Transferencia bancaria"/>
    <m/>
    <s v="Al contado"/>
    <n v="1512"/>
    <n v="105.84"/>
    <n v="1617.84"/>
    <n v="0"/>
    <n v="1617.84"/>
    <x v="0"/>
  </r>
  <r>
    <s v="FAC18/00090"/>
    <d v="2018-01-25T00:00:00"/>
    <x v="36"/>
    <m/>
    <m/>
    <m/>
    <x v="2"/>
    <s v="Transferencia bancaria"/>
    <m/>
    <s v="Al contado"/>
    <n v="390"/>
    <n v="27.3"/>
    <n v="417.3"/>
    <n v="0"/>
    <n v="417.3"/>
    <x v="0"/>
  </r>
  <r>
    <s v="FAC18/00089"/>
    <d v="2018-01-25T00:00:00"/>
    <x v="37"/>
    <m/>
    <m/>
    <m/>
    <x v="2"/>
    <s v="Transferencia bancaria"/>
    <m/>
    <s v="Al contado"/>
    <n v="90"/>
    <n v="6.3"/>
    <n v="96.3"/>
    <n v="0"/>
    <n v="96.3"/>
    <x v="0"/>
  </r>
  <r>
    <s v="FAC18/00088"/>
    <d v="2018-01-24T00:00:00"/>
    <x v="38"/>
    <m/>
    <m/>
    <m/>
    <x v="2"/>
    <s v="Transferencia bancaria"/>
    <m/>
    <s v="Al contado"/>
    <n v="270"/>
    <n v="18.899999999999999"/>
    <n v="288.89999999999998"/>
    <n v="0"/>
    <n v="288.89999999999998"/>
    <x v="0"/>
  </r>
  <r>
    <s v="FAC18/00100"/>
    <d v="2018-01-30T00:00:00"/>
    <x v="39"/>
    <m/>
    <m/>
    <m/>
    <x v="0"/>
    <s v="Transferencia bancaria"/>
    <m/>
    <s v="Al contado"/>
    <n v="290"/>
    <n v="20.3"/>
    <n v="310.3"/>
    <n v="310.3"/>
    <n v="0"/>
    <x v="0"/>
  </r>
  <r>
    <s v="FAC18/00099"/>
    <d v="2018-01-30T00:00:00"/>
    <x v="40"/>
    <m/>
    <m/>
    <m/>
    <x v="1"/>
    <s v="Transferencia bancaria"/>
    <m/>
    <s v="Al contado"/>
    <n v="1170"/>
    <n v="81.900000000000006"/>
    <n v="1251.9000000000001"/>
    <n v="1201.9000000000001"/>
    <n v="50"/>
    <x v="0"/>
  </r>
  <r>
    <s v="FAC18/00098"/>
    <d v="2018-01-30T00:00:00"/>
    <x v="41"/>
    <m/>
    <m/>
    <m/>
    <x v="2"/>
    <s v="Transferencia bancaria"/>
    <m/>
    <s v="Al contado"/>
    <n v="60"/>
    <n v="4.2"/>
    <n v="64.2"/>
    <n v="0"/>
    <n v="64.2"/>
    <x v="0"/>
  </r>
  <r>
    <s v="FAC18/00097"/>
    <d v="2018-01-30T00:00:00"/>
    <x v="42"/>
    <m/>
    <m/>
    <m/>
    <x v="2"/>
    <s v="Transferencia bancaria"/>
    <m/>
    <s v="Al contado"/>
    <n v="440"/>
    <n v="30.8"/>
    <n v="470.8"/>
    <n v="0"/>
    <n v="470.8"/>
    <x v="0"/>
  </r>
  <r>
    <s v="FAC18/00096"/>
    <d v="2018-01-30T00:00:00"/>
    <x v="43"/>
    <m/>
    <m/>
    <m/>
    <x v="1"/>
    <s v="Transferencia bancaria"/>
    <m/>
    <s v="Al contado"/>
    <n v="560"/>
    <n v="39.200000000000003"/>
    <n v="599.20000000000005"/>
    <n v="360"/>
    <n v="239.20000000000005"/>
    <x v="0"/>
  </r>
  <r>
    <s v="FAC18/00095"/>
    <d v="2018-01-30T00:00:00"/>
    <x v="44"/>
    <m/>
    <m/>
    <m/>
    <x v="0"/>
    <s v="Transferencia bancaria"/>
    <m/>
    <s v="Al contado"/>
    <n v="1049"/>
    <n v="73.430000000000007"/>
    <n v="1122.43"/>
    <n v="1122.43"/>
    <n v="0"/>
    <x v="0"/>
  </r>
  <r>
    <s v="FAC18/00094"/>
    <d v="2018-01-30T00:00:00"/>
    <x v="45"/>
    <m/>
    <m/>
    <m/>
    <x v="2"/>
    <s v="Transferencia bancaria"/>
    <m/>
    <s v="Al contado"/>
    <n v="135"/>
    <n v="9.4499999999999993"/>
    <n v="144.44999999999999"/>
    <n v="0"/>
    <n v="144.44999999999999"/>
    <x v="0"/>
  </r>
  <r>
    <s v="FAC18/00093"/>
    <d v="2018-01-26T00:00:00"/>
    <x v="46"/>
    <m/>
    <m/>
    <m/>
    <x v="0"/>
    <s v="Transferencia bancaria"/>
    <m/>
    <s v="Al contado"/>
    <n v="180"/>
    <n v="12.6"/>
    <n v="192.6"/>
    <n v="192.6"/>
    <n v="0"/>
    <x v="0"/>
  </r>
  <r>
    <s v="FAC18/00092"/>
    <d v="2018-01-25T00:00:00"/>
    <x v="47"/>
    <m/>
    <m/>
    <m/>
    <x v="2"/>
    <s v="Transferencia bancaria"/>
    <m/>
    <s v="Al contado"/>
    <n v="30"/>
    <n v="2.1"/>
    <n v="32.1"/>
    <n v="0"/>
    <n v="32.1"/>
    <x v="0"/>
  </r>
  <r>
    <s v="FAC18/00091"/>
    <d v="2018-01-25T00:00:00"/>
    <x v="48"/>
    <m/>
    <m/>
    <m/>
    <x v="2"/>
    <s v="Transferencia bancaria"/>
    <m/>
    <s v="Al contado"/>
    <n v="1512"/>
    <n v="105.84"/>
    <n v="1617.84"/>
    <n v="0"/>
    <n v="1617.84"/>
    <x v="0"/>
  </r>
  <r>
    <s v="FAC18/00090"/>
    <d v="2018-01-25T00:00:00"/>
    <x v="49"/>
    <m/>
    <m/>
    <m/>
    <x v="2"/>
    <s v="Transferencia bancaria"/>
    <m/>
    <s v="Al contado"/>
    <n v="390"/>
    <n v="27.3"/>
    <n v="417.3"/>
    <n v="0"/>
    <n v="417.3"/>
    <x v="0"/>
  </r>
  <r>
    <s v="FAC18/00089"/>
    <d v="2018-01-25T00:00:00"/>
    <x v="50"/>
    <m/>
    <m/>
    <m/>
    <x v="2"/>
    <s v="Transferencia bancaria"/>
    <m/>
    <s v="Al contado"/>
    <n v="90"/>
    <n v="6.3"/>
    <n v="96.3"/>
    <n v="0"/>
    <n v="96.3"/>
    <x v="0"/>
  </r>
  <r>
    <s v="FAC18/00088"/>
    <d v="2018-02-24T00:00:00"/>
    <x v="0"/>
    <m/>
    <m/>
    <m/>
    <x v="2"/>
    <s v="Transferencia bancaria"/>
    <m/>
    <s v="Al contado"/>
    <n v="270"/>
    <n v="18.899999999999999"/>
    <n v="288.89999999999998"/>
    <n v="0"/>
    <n v="288.89999999999998"/>
    <x v="1"/>
  </r>
  <r>
    <s v="FAC18/00100"/>
    <d v="2018-02-24T00:00:00"/>
    <x v="1"/>
    <m/>
    <m/>
    <m/>
    <x v="0"/>
    <s v="Transferencia bancaria"/>
    <m/>
    <s v="Al contado"/>
    <n v="290"/>
    <n v="20.3"/>
    <n v="310.3"/>
    <n v="310.3"/>
    <n v="0"/>
    <x v="1"/>
  </r>
  <r>
    <s v="FAC18/00099"/>
    <d v="2018-02-24T00:00:00"/>
    <x v="2"/>
    <m/>
    <m/>
    <m/>
    <x v="1"/>
    <s v="Transferencia bancaria"/>
    <m/>
    <s v="Al contado"/>
    <n v="1170"/>
    <n v="81.900000000000006"/>
    <n v="1251.9000000000001"/>
    <n v="1201.9000000000001"/>
    <n v="50"/>
    <x v="1"/>
  </r>
  <r>
    <s v="FAC18/00098"/>
    <d v="2018-02-24T00:00:00"/>
    <x v="3"/>
    <m/>
    <m/>
    <m/>
    <x v="2"/>
    <s v="Transferencia bancaria"/>
    <m/>
    <s v="Al contado"/>
    <n v="60"/>
    <n v="4.2"/>
    <n v="64.2"/>
    <n v="0"/>
    <n v="64.2"/>
    <x v="1"/>
  </r>
  <r>
    <s v="FAC18/00097"/>
    <d v="2018-02-24T00:00:00"/>
    <x v="4"/>
    <m/>
    <m/>
    <m/>
    <x v="2"/>
    <s v="Transferencia bancaria"/>
    <m/>
    <s v="Al contado"/>
    <n v="440"/>
    <n v="30.8"/>
    <n v="470.8"/>
    <n v="0"/>
    <n v="470.8"/>
    <x v="1"/>
  </r>
  <r>
    <s v="FAC18/00096"/>
    <d v="2018-02-24T00:00:00"/>
    <x v="5"/>
    <m/>
    <m/>
    <m/>
    <x v="1"/>
    <s v="Transferencia bancaria"/>
    <m/>
    <s v="Al contado"/>
    <n v="560"/>
    <n v="39.200000000000003"/>
    <n v="599.20000000000005"/>
    <n v="360"/>
    <n v="239.20000000000005"/>
    <x v="1"/>
  </r>
  <r>
    <s v="FAC18/00095"/>
    <d v="2018-02-24T00:00:00"/>
    <x v="6"/>
    <m/>
    <m/>
    <m/>
    <x v="0"/>
    <s v="Transferencia bancaria"/>
    <m/>
    <s v="Al contado"/>
    <n v="1049"/>
    <n v="73.430000000000007"/>
    <n v="1122.43"/>
    <n v="1122.43"/>
    <n v="0"/>
    <x v="1"/>
  </r>
  <r>
    <s v="FAC18/00094"/>
    <d v="2018-02-24T00:00:00"/>
    <x v="7"/>
    <m/>
    <m/>
    <m/>
    <x v="2"/>
    <s v="Transferencia bancaria"/>
    <m/>
    <s v="Al contado"/>
    <n v="135"/>
    <n v="9.4499999999999993"/>
    <n v="144.44999999999999"/>
    <n v="0"/>
    <n v="144.44999999999999"/>
    <x v="1"/>
  </r>
  <r>
    <s v="FAC18/00093"/>
    <d v="2018-02-24T00:00:00"/>
    <x v="8"/>
    <m/>
    <m/>
    <m/>
    <x v="0"/>
    <s v="Transferencia bancaria"/>
    <m/>
    <s v="Al contado"/>
    <n v="180"/>
    <n v="12.6"/>
    <n v="192.6"/>
    <n v="192.6"/>
    <n v="0"/>
    <x v="1"/>
  </r>
  <r>
    <s v="FAC18/00092"/>
    <d v="2018-02-24T00:00:00"/>
    <x v="9"/>
    <m/>
    <m/>
    <m/>
    <x v="2"/>
    <s v="Transferencia bancaria"/>
    <m/>
    <s v="Al contado"/>
    <n v="30"/>
    <n v="2.1"/>
    <n v="32.1"/>
    <n v="0"/>
    <n v="32.1"/>
    <x v="1"/>
  </r>
  <r>
    <s v="FAC18/00091"/>
    <d v="2018-02-24T00:00:00"/>
    <x v="10"/>
    <m/>
    <m/>
    <m/>
    <x v="2"/>
    <s v="Transferencia bancaria"/>
    <m/>
    <s v="Al contado"/>
    <n v="1512"/>
    <n v="105.84"/>
    <n v="1617.84"/>
    <n v="0"/>
    <n v="1617.84"/>
    <x v="1"/>
  </r>
  <r>
    <s v="FAC18/00090"/>
    <d v="2018-02-24T00:00:00"/>
    <x v="11"/>
    <m/>
    <m/>
    <m/>
    <x v="2"/>
    <s v="Transferencia bancaria"/>
    <m/>
    <s v="Al contado"/>
    <n v="390"/>
    <n v="27.3"/>
    <n v="417.3"/>
    <n v="0"/>
    <n v="417.3"/>
    <x v="1"/>
  </r>
  <r>
    <s v="FAC18/00089"/>
    <d v="2018-02-24T00:00:00"/>
    <x v="12"/>
    <m/>
    <m/>
    <m/>
    <x v="2"/>
    <s v="Transferencia bancaria"/>
    <m/>
    <s v="Al contado"/>
    <n v="90"/>
    <n v="6.3"/>
    <n v="96.3"/>
    <n v="0"/>
    <n v="96.3"/>
    <x v="1"/>
  </r>
  <r>
    <s v="FAC18/00088"/>
    <d v="2018-02-24T00:00:00"/>
    <x v="13"/>
    <m/>
    <m/>
    <m/>
    <x v="2"/>
    <s v="Transferencia bancaria"/>
    <m/>
    <s v="Al contado"/>
    <n v="270"/>
    <n v="18.899999999999999"/>
    <n v="288.89999999999998"/>
    <n v="0"/>
    <n v="288.89999999999998"/>
    <x v="1"/>
  </r>
  <r>
    <s v="FAC18/00100"/>
    <d v="2018-02-24T00:00:00"/>
    <x v="14"/>
    <m/>
    <m/>
    <m/>
    <x v="0"/>
    <s v="Transferencia bancaria"/>
    <m/>
    <s v="Al contado"/>
    <n v="290"/>
    <n v="20.3"/>
    <n v="310.3"/>
    <n v="310.3"/>
    <n v="0"/>
    <x v="1"/>
  </r>
  <r>
    <s v="FAC18/00099"/>
    <d v="2018-02-24T00:00:00"/>
    <x v="15"/>
    <m/>
    <m/>
    <m/>
    <x v="1"/>
    <s v="Transferencia bancaria"/>
    <m/>
    <s v="Al contado"/>
    <n v="1170"/>
    <n v="81.900000000000006"/>
    <n v="1251.9000000000001"/>
    <n v="1201.9000000000001"/>
    <n v="50"/>
    <x v="1"/>
  </r>
  <r>
    <s v="FAC18/00098"/>
    <d v="2018-02-24T00:00:00"/>
    <x v="16"/>
    <m/>
    <m/>
    <m/>
    <x v="2"/>
    <s v="Transferencia bancaria"/>
    <m/>
    <s v="Al contado"/>
    <n v="60"/>
    <n v="4.2"/>
    <n v="64.2"/>
    <n v="0"/>
    <n v="64.2"/>
    <x v="1"/>
  </r>
  <r>
    <s v="FAC18/00097"/>
    <d v="2018-02-24T00:00:00"/>
    <x v="17"/>
    <m/>
    <m/>
    <m/>
    <x v="2"/>
    <s v="Transferencia bancaria"/>
    <m/>
    <s v="Al contado"/>
    <n v="440"/>
    <n v="30.8"/>
    <n v="470.8"/>
    <n v="0"/>
    <n v="470.8"/>
    <x v="1"/>
  </r>
  <r>
    <s v="FAC18/00096"/>
    <d v="2018-02-24T00:00:00"/>
    <x v="18"/>
    <m/>
    <m/>
    <m/>
    <x v="1"/>
    <s v="Transferencia bancaria"/>
    <m/>
    <s v="Al contado"/>
    <n v="560"/>
    <n v="39.200000000000003"/>
    <n v="599.20000000000005"/>
    <n v="360"/>
    <n v="239.20000000000005"/>
    <x v="1"/>
  </r>
  <r>
    <s v="FAC18/00095"/>
    <d v="2018-02-24T00:00:00"/>
    <x v="19"/>
    <m/>
    <m/>
    <m/>
    <x v="0"/>
    <s v="Transferencia bancaria"/>
    <m/>
    <s v="Al contado"/>
    <n v="1049"/>
    <n v="73.430000000000007"/>
    <n v="1122.43"/>
    <n v="1122.43"/>
    <n v="0"/>
    <x v="1"/>
  </r>
  <r>
    <s v="FAC18/00094"/>
    <d v="2018-02-24T00:00:00"/>
    <x v="20"/>
    <m/>
    <m/>
    <m/>
    <x v="2"/>
    <s v="Transferencia bancaria"/>
    <m/>
    <s v="Al contado"/>
    <n v="135"/>
    <n v="9.4499999999999993"/>
    <n v="144.44999999999999"/>
    <n v="0"/>
    <n v="144.44999999999999"/>
    <x v="1"/>
  </r>
  <r>
    <s v="FAC18/00093"/>
    <d v="2018-02-24T00:00:00"/>
    <x v="21"/>
    <m/>
    <m/>
    <m/>
    <x v="0"/>
    <s v="Transferencia bancaria"/>
    <m/>
    <s v="Al contado"/>
    <n v="180"/>
    <n v="12.6"/>
    <n v="192.6"/>
    <n v="192.6"/>
    <n v="0"/>
    <x v="1"/>
  </r>
  <r>
    <s v="FAC18/00092"/>
    <d v="2018-02-24T00:00:00"/>
    <x v="22"/>
    <m/>
    <m/>
    <m/>
    <x v="2"/>
    <s v="Transferencia bancaria"/>
    <m/>
    <s v="Al contado"/>
    <n v="30"/>
    <n v="2.1"/>
    <n v="32.1"/>
    <n v="0"/>
    <n v="32.1"/>
    <x v="1"/>
  </r>
  <r>
    <s v="FAC18/00091"/>
    <d v="2018-02-24T00:00:00"/>
    <x v="23"/>
    <m/>
    <m/>
    <m/>
    <x v="2"/>
    <s v="Transferencia bancaria"/>
    <m/>
    <s v="Al contado"/>
    <n v="1512"/>
    <n v="105.84"/>
    <n v="1617.84"/>
    <n v="0"/>
    <n v="1617.84"/>
    <x v="1"/>
  </r>
  <r>
    <s v="FAC18/00090"/>
    <d v="2018-02-24T00:00:00"/>
    <x v="24"/>
    <m/>
    <m/>
    <m/>
    <x v="2"/>
    <s v="Transferencia bancaria"/>
    <m/>
    <s v="Al contado"/>
    <n v="390"/>
    <n v="27.3"/>
    <n v="417.3"/>
    <n v="0"/>
    <n v="417.3"/>
    <x v="1"/>
  </r>
  <r>
    <s v="FAC18/00089"/>
    <d v="2018-02-24T00:00:00"/>
    <x v="25"/>
    <m/>
    <m/>
    <m/>
    <x v="2"/>
    <s v="Transferencia bancaria"/>
    <m/>
    <s v="Al contado"/>
    <n v="90"/>
    <n v="6.3"/>
    <n v="96.3"/>
    <n v="0"/>
    <n v="96.3"/>
    <x v="1"/>
  </r>
  <r>
    <s v="FAC18/00088"/>
    <d v="2018-02-24T00:00:00"/>
    <x v="26"/>
    <m/>
    <m/>
    <m/>
    <x v="2"/>
    <s v="Transferencia bancaria"/>
    <m/>
    <s v="Al contado"/>
    <n v="270"/>
    <n v="18.899999999999999"/>
    <n v="288.89999999999998"/>
    <n v="0"/>
    <n v="288.89999999999998"/>
    <x v="1"/>
  </r>
  <r>
    <s v="FAC18/00100"/>
    <d v="2018-02-24T00:00:00"/>
    <x v="27"/>
    <m/>
    <m/>
    <m/>
    <x v="0"/>
    <s v="Transferencia bancaria"/>
    <m/>
    <s v="Al contado"/>
    <n v="290"/>
    <n v="20.3"/>
    <n v="310.3"/>
    <n v="310.3"/>
    <n v="0"/>
    <x v="1"/>
  </r>
  <r>
    <s v="FAC18/00099"/>
    <d v="2018-02-24T00:00:00"/>
    <x v="28"/>
    <m/>
    <m/>
    <m/>
    <x v="1"/>
    <s v="Transferencia bancaria"/>
    <m/>
    <s v="Al contado"/>
    <n v="1170"/>
    <n v="81.900000000000006"/>
    <n v="1251.9000000000001"/>
    <n v="1201.9000000000001"/>
    <n v="50"/>
    <x v="1"/>
  </r>
  <r>
    <s v="FAC18/00098"/>
    <d v="2018-02-24T00:00:00"/>
    <x v="29"/>
    <m/>
    <m/>
    <m/>
    <x v="2"/>
    <s v="Transferencia bancaria"/>
    <m/>
    <s v="Al contado"/>
    <n v="60"/>
    <n v="4.2"/>
    <n v="64.2"/>
    <n v="0"/>
    <n v="64.2"/>
    <x v="1"/>
  </r>
  <r>
    <s v="FAC18/00097"/>
    <d v="2018-02-24T00:00:00"/>
    <x v="30"/>
    <m/>
    <m/>
    <m/>
    <x v="2"/>
    <s v="Transferencia bancaria"/>
    <m/>
    <s v="Al contado"/>
    <n v="440"/>
    <n v="30.8"/>
    <n v="470.8"/>
    <n v="0"/>
    <n v="470.8"/>
    <x v="1"/>
  </r>
  <r>
    <s v="FAC18/00096"/>
    <d v="2018-02-24T00:00:00"/>
    <x v="31"/>
    <m/>
    <m/>
    <m/>
    <x v="1"/>
    <s v="Transferencia bancaria"/>
    <m/>
    <s v="Al contado"/>
    <n v="560"/>
    <n v="39.200000000000003"/>
    <n v="599.20000000000005"/>
    <n v="360"/>
    <n v="239.20000000000005"/>
    <x v="1"/>
  </r>
  <r>
    <s v="FAC18/00095"/>
    <d v="2018-02-24T00:00:00"/>
    <x v="32"/>
    <m/>
    <m/>
    <m/>
    <x v="0"/>
    <s v="Transferencia bancaria"/>
    <m/>
    <s v="Al contado"/>
    <n v="1049"/>
    <n v="73.430000000000007"/>
    <n v="1122.43"/>
    <n v="1122.43"/>
    <n v="0"/>
    <x v="1"/>
  </r>
  <r>
    <s v="FAC18/00094"/>
    <d v="2018-03-30T00:00:00"/>
    <x v="0"/>
    <m/>
    <m/>
    <m/>
    <x v="2"/>
    <s v="Transferencia bancaria"/>
    <m/>
    <s v="Al contado"/>
    <n v="135"/>
    <n v="9.4499999999999993"/>
    <n v="144.44999999999999"/>
    <n v="0"/>
    <n v="144.44999999999999"/>
    <x v="2"/>
  </r>
  <r>
    <s v="FAC18/00093"/>
    <d v="2018-03-26T00:00:00"/>
    <x v="1"/>
    <m/>
    <m/>
    <m/>
    <x v="0"/>
    <s v="Transferencia bancaria"/>
    <m/>
    <s v="Al contado"/>
    <n v="180"/>
    <n v="12.6"/>
    <n v="192.6"/>
    <n v="192.6"/>
    <n v="0"/>
    <x v="2"/>
  </r>
  <r>
    <s v="FAC18/00092"/>
    <d v="2018-03-25T00:00:00"/>
    <x v="2"/>
    <m/>
    <m/>
    <m/>
    <x v="2"/>
    <s v="Transferencia bancaria"/>
    <m/>
    <s v="Al contado"/>
    <n v="30"/>
    <n v="2.1"/>
    <n v="32.1"/>
    <n v="0"/>
    <n v="32.1"/>
    <x v="2"/>
  </r>
  <r>
    <s v="FAC18/00091"/>
    <d v="2018-03-25T00:00:00"/>
    <x v="3"/>
    <m/>
    <m/>
    <m/>
    <x v="2"/>
    <s v="Transferencia bancaria"/>
    <m/>
    <s v="Al contado"/>
    <n v="1512"/>
    <n v="105.84"/>
    <n v="1617.84"/>
    <n v="0"/>
    <n v="1617.84"/>
    <x v="2"/>
  </r>
  <r>
    <s v="FAC18/00090"/>
    <d v="2018-03-25T00:00:00"/>
    <x v="4"/>
    <m/>
    <m/>
    <m/>
    <x v="2"/>
    <s v="Transferencia bancaria"/>
    <m/>
    <s v="Al contado"/>
    <n v="390"/>
    <n v="27.3"/>
    <n v="417.3"/>
    <n v="0"/>
    <n v="417.3"/>
    <x v="2"/>
  </r>
  <r>
    <s v="FAC18/00089"/>
    <d v="2018-03-25T00:00:00"/>
    <x v="5"/>
    <m/>
    <m/>
    <m/>
    <x v="2"/>
    <s v="Transferencia bancaria"/>
    <m/>
    <s v="Al contado"/>
    <n v="90"/>
    <n v="6.3"/>
    <n v="96.3"/>
    <n v="0"/>
    <n v="96.3"/>
    <x v="2"/>
  </r>
  <r>
    <s v="FAC18/00088"/>
    <d v="2018-03-24T00:00:00"/>
    <x v="6"/>
    <m/>
    <m/>
    <m/>
    <x v="2"/>
    <s v="Transferencia bancaria"/>
    <m/>
    <s v="Al contado"/>
    <n v="270"/>
    <n v="18.899999999999999"/>
    <n v="288.89999999999998"/>
    <n v="0"/>
    <n v="288.89999999999998"/>
    <x v="2"/>
  </r>
  <r>
    <s v="FAC18/00100"/>
    <d v="2018-03-30T00:00:00"/>
    <x v="7"/>
    <m/>
    <m/>
    <m/>
    <x v="0"/>
    <s v="Transferencia bancaria"/>
    <m/>
    <s v="Al contado"/>
    <n v="290"/>
    <n v="20.3"/>
    <n v="310.3"/>
    <n v="310.3"/>
    <n v="0"/>
    <x v="2"/>
  </r>
  <r>
    <s v="FAC18/00099"/>
    <d v="2018-03-30T00:00:00"/>
    <x v="8"/>
    <m/>
    <m/>
    <m/>
    <x v="1"/>
    <s v="Transferencia bancaria"/>
    <m/>
    <s v="Al contado"/>
    <n v="1170"/>
    <n v="81.900000000000006"/>
    <n v="1251.9000000000001"/>
    <n v="1201.9000000000001"/>
    <n v="50"/>
    <x v="2"/>
  </r>
  <r>
    <s v="FAC18/00098"/>
    <d v="2018-03-30T00:00:00"/>
    <x v="9"/>
    <m/>
    <m/>
    <m/>
    <x v="2"/>
    <s v="Transferencia bancaria"/>
    <m/>
    <s v="Al contado"/>
    <n v="60"/>
    <n v="4.2"/>
    <n v="64.2"/>
    <n v="0"/>
    <n v="64.2"/>
    <x v="2"/>
  </r>
  <r>
    <s v="FAC18/00097"/>
    <d v="2018-03-30T00:00:00"/>
    <x v="10"/>
    <m/>
    <m/>
    <m/>
    <x v="2"/>
    <s v="Transferencia bancaria"/>
    <m/>
    <s v="Al contado"/>
    <n v="440"/>
    <n v="30.8"/>
    <n v="470.8"/>
    <n v="0"/>
    <n v="470.8"/>
    <x v="2"/>
  </r>
  <r>
    <s v="FAC18/00096"/>
    <d v="2018-03-30T00:00:00"/>
    <x v="11"/>
    <m/>
    <m/>
    <m/>
    <x v="1"/>
    <s v="Transferencia bancaria"/>
    <m/>
    <s v="Al contado"/>
    <n v="560"/>
    <n v="39.200000000000003"/>
    <n v="599.20000000000005"/>
    <n v="360"/>
    <n v="239.20000000000005"/>
    <x v="2"/>
  </r>
  <r>
    <s v="FAC18/00095"/>
    <d v="2018-03-30T00:00:00"/>
    <x v="12"/>
    <m/>
    <m/>
    <m/>
    <x v="0"/>
    <s v="Transferencia bancaria"/>
    <m/>
    <s v="Al contado"/>
    <n v="1049"/>
    <n v="73.430000000000007"/>
    <n v="1122.43"/>
    <n v="1122.43"/>
    <n v="0"/>
    <x v="2"/>
  </r>
  <r>
    <s v="FAC18/00094"/>
    <d v="2018-03-30T00:00:00"/>
    <x v="13"/>
    <m/>
    <m/>
    <m/>
    <x v="2"/>
    <s v="Transferencia bancaria"/>
    <m/>
    <s v="Al contado"/>
    <n v="135"/>
    <n v="9.4499999999999993"/>
    <n v="144.44999999999999"/>
    <n v="0"/>
    <n v="144.44999999999999"/>
    <x v="2"/>
  </r>
  <r>
    <s v="FAC18/00093"/>
    <d v="2018-03-26T00:00:00"/>
    <x v="14"/>
    <m/>
    <m/>
    <m/>
    <x v="0"/>
    <s v="Transferencia bancaria"/>
    <m/>
    <s v="Al contado"/>
    <n v="180"/>
    <n v="12.6"/>
    <n v="192.6"/>
    <n v="192.6"/>
    <n v="0"/>
    <x v="2"/>
  </r>
  <r>
    <s v="FAC18/00092"/>
    <d v="2018-03-25T00:00:00"/>
    <x v="15"/>
    <m/>
    <m/>
    <m/>
    <x v="2"/>
    <s v="Transferencia bancaria"/>
    <m/>
    <s v="Al contado"/>
    <n v="30"/>
    <n v="2.1"/>
    <n v="32.1"/>
    <n v="0"/>
    <n v="32.1"/>
    <x v="2"/>
  </r>
  <r>
    <s v="FAC18/00091"/>
    <d v="2018-03-25T00:00:00"/>
    <x v="16"/>
    <m/>
    <m/>
    <m/>
    <x v="2"/>
    <s v="Transferencia bancaria"/>
    <m/>
    <s v="Al contado"/>
    <n v="1512"/>
    <n v="105.84"/>
    <n v="1617.84"/>
    <n v="0"/>
    <n v="1617.84"/>
    <x v="2"/>
  </r>
  <r>
    <s v="FAC18/00090"/>
    <d v="2018-03-25T00:00:00"/>
    <x v="17"/>
    <m/>
    <m/>
    <m/>
    <x v="2"/>
    <s v="Transferencia bancaria"/>
    <m/>
    <s v="Al contado"/>
    <n v="390"/>
    <n v="27.3"/>
    <n v="417.3"/>
    <n v="0"/>
    <n v="417.3"/>
    <x v="2"/>
  </r>
  <r>
    <s v="FAC18/00089"/>
    <d v="2018-03-25T00:00:00"/>
    <x v="18"/>
    <m/>
    <m/>
    <m/>
    <x v="2"/>
    <s v="Transferencia bancaria"/>
    <m/>
    <s v="Al contado"/>
    <n v="90"/>
    <n v="6.3"/>
    <n v="96.3"/>
    <n v="0"/>
    <n v="96.3"/>
    <x v="2"/>
  </r>
  <r>
    <s v="FAC18/00088"/>
    <d v="2018-03-24T00:00:00"/>
    <x v="19"/>
    <m/>
    <m/>
    <m/>
    <x v="2"/>
    <s v="Transferencia bancaria"/>
    <m/>
    <s v="Al contado"/>
    <n v="270"/>
    <n v="18.899999999999999"/>
    <n v="288.89999999999998"/>
    <n v="0"/>
    <n v="288.89999999999998"/>
    <x v="2"/>
  </r>
  <r>
    <s v="FAC18/00100"/>
    <d v="2018-03-31T00:00:00"/>
    <x v="20"/>
    <m/>
    <m/>
    <m/>
    <x v="0"/>
    <s v="Transferencia bancaria"/>
    <m/>
    <s v="Al contado"/>
    <n v="290"/>
    <n v="20.3"/>
    <n v="310.3"/>
    <n v="310.3"/>
    <n v="0"/>
    <x v="2"/>
  </r>
  <r>
    <s v="FAC18/00099"/>
    <d v="2018-03-31T00:00:00"/>
    <x v="21"/>
    <m/>
    <m/>
    <m/>
    <x v="1"/>
    <s v="Transferencia bancaria"/>
    <m/>
    <s v="Al contado"/>
    <n v="1170"/>
    <n v="81.900000000000006"/>
    <n v="1251.9000000000001"/>
    <n v="1201.9000000000001"/>
    <n v="50"/>
    <x v="2"/>
  </r>
  <r>
    <s v="FAC18/00098"/>
    <d v="2018-03-31T00:00:00"/>
    <x v="22"/>
    <m/>
    <m/>
    <m/>
    <x v="2"/>
    <s v="Transferencia bancaria"/>
    <m/>
    <s v="Al contado"/>
    <n v="60"/>
    <n v="4.2"/>
    <n v="64.2"/>
    <n v="0"/>
    <n v="64.2"/>
    <x v="2"/>
  </r>
  <r>
    <s v="FAC18/00097"/>
    <d v="2018-04-30T00:00:00"/>
    <x v="0"/>
    <m/>
    <m/>
    <m/>
    <x v="2"/>
    <s v="Transferencia bancaria"/>
    <m/>
    <s v="Al contado"/>
    <n v="440"/>
    <n v="30.8"/>
    <n v="470.8"/>
    <n v="0"/>
    <n v="470.8"/>
    <x v="3"/>
  </r>
  <r>
    <s v="FAC18/00096"/>
    <d v="2018-04-30T00:00:00"/>
    <x v="1"/>
    <m/>
    <m/>
    <m/>
    <x v="1"/>
    <s v="Transferencia bancaria"/>
    <m/>
    <s v="Al contado"/>
    <n v="560"/>
    <n v="39.200000000000003"/>
    <n v="599.20000000000005"/>
    <n v="360"/>
    <n v="239.20000000000005"/>
    <x v="3"/>
  </r>
  <r>
    <s v="FAC18/00095"/>
    <d v="2018-04-30T00:00:00"/>
    <x v="2"/>
    <m/>
    <m/>
    <m/>
    <x v="0"/>
    <s v="Transferencia bancaria"/>
    <m/>
    <s v="Al contado"/>
    <n v="1049"/>
    <n v="73.430000000000007"/>
    <n v="1122.43"/>
    <n v="1122.43"/>
    <n v="0"/>
    <x v="3"/>
  </r>
  <r>
    <s v="FAC18/00094"/>
    <d v="2018-04-30T00:00:00"/>
    <x v="3"/>
    <m/>
    <m/>
    <m/>
    <x v="2"/>
    <s v="Transferencia bancaria"/>
    <m/>
    <s v="Al contado"/>
    <n v="135"/>
    <n v="9.4499999999999993"/>
    <n v="144.44999999999999"/>
    <n v="0"/>
    <n v="144.44999999999999"/>
    <x v="3"/>
  </r>
  <r>
    <s v="FAC18/00093"/>
    <d v="2018-04-26T00:00:00"/>
    <x v="4"/>
    <m/>
    <m/>
    <m/>
    <x v="0"/>
    <s v="Transferencia bancaria"/>
    <m/>
    <s v="Al contado"/>
    <n v="180"/>
    <n v="12.6"/>
    <n v="192.6"/>
    <n v="192.6"/>
    <n v="0"/>
    <x v="3"/>
  </r>
  <r>
    <s v="FAC18/00092"/>
    <d v="2018-04-25T00:00:00"/>
    <x v="5"/>
    <m/>
    <m/>
    <m/>
    <x v="2"/>
    <s v="Transferencia bancaria"/>
    <m/>
    <s v="Al contado"/>
    <n v="30"/>
    <n v="2.1"/>
    <n v="32.1"/>
    <n v="0"/>
    <n v="32.1"/>
    <x v="3"/>
  </r>
  <r>
    <s v="FAC18/00091"/>
    <d v="2018-04-25T00:00:00"/>
    <x v="6"/>
    <m/>
    <m/>
    <m/>
    <x v="2"/>
    <s v="Transferencia bancaria"/>
    <m/>
    <s v="Al contado"/>
    <n v="1512"/>
    <n v="105.84"/>
    <n v="1617.84"/>
    <n v="0"/>
    <n v="1617.84"/>
    <x v="3"/>
  </r>
  <r>
    <s v="FAC18/00090"/>
    <d v="2018-04-25T00:00:00"/>
    <x v="7"/>
    <m/>
    <m/>
    <m/>
    <x v="2"/>
    <s v="Transferencia bancaria"/>
    <m/>
    <s v="Al contado"/>
    <n v="390"/>
    <n v="27.3"/>
    <n v="417.3"/>
    <n v="0"/>
    <n v="417.3"/>
    <x v="3"/>
  </r>
  <r>
    <s v="FAC18/00089"/>
    <d v="2018-04-25T00:00:00"/>
    <x v="8"/>
    <m/>
    <m/>
    <m/>
    <x v="2"/>
    <s v="Transferencia bancaria"/>
    <m/>
    <s v="Al contado"/>
    <n v="90"/>
    <n v="6.3"/>
    <n v="96.3"/>
    <n v="0"/>
    <n v="96.3"/>
    <x v="3"/>
  </r>
  <r>
    <s v="FAC18/00088"/>
    <d v="2018-04-24T00:00:00"/>
    <x v="9"/>
    <m/>
    <m/>
    <m/>
    <x v="2"/>
    <s v="Transferencia bancaria"/>
    <m/>
    <s v="Al contado"/>
    <n v="270"/>
    <n v="18.899999999999999"/>
    <n v="288.89999999999998"/>
    <n v="0"/>
    <n v="288.89999999999998"/>
    <x v="3"/>
  </r>
  <r>
    <s v="FAC18/00100"/>
    <d v="2018-04-30T00:00:00"/>
    <x v="10"/>
    <m/>
    <m/>
    <m/>
    <x v="0"/>
    <s v="Transferencia bancaria"/>
    <m/>
    <s v="Al contado"/>
    <n v="290"/>
    <n v="20.3"/>
    <n v="310.3"/>
    <n v="310.3"/>
    <n v="0"/>
    <x v="3"/>
  </r>
  <r>
    <s v="FAC18/00099"/>
    <d v="2018-04-30T00:00:00"/>
    <x v="11"/>
    <m/>
    <m/>
    <m/>
    <x v="1"/>
    <s v="Transferencia bancaria"/>
    <m/>
    <s v="Al contado"/>
    <n v="1170"/>
    <n v="81.900000000000006"/>
    <n v="1251.9000000000001"/>
    <n v="1201.9000000000001"/>
    <n v="50"/>
    <x v="3"/>
  </r>
  <r>
    <s v="FAC18/00098"/>
    <d v="2018-04-30T00:00:00"/>
    <x v="12"/>
    <m/>
    <m/>
    <m/>
    <x v="2"/>
    <s v="Transferencia bancaria"/>
    <m/>
    <s v="Al contado"/>
    <n v="60"/>
    <n v="4.2"/>
    <n v="64.2"/>
    <n v="0"/>
    <n v="64.2"/>
    <x v="3"/>
  </r>
  <r>
    <s v="FAC18/00097"/>
    <d v="2018-04-30T00:00:00"/>
    <x v="13"/>
    <m/>
    <m/>
    <m/>
    <x v="2"/>
    <s v="Transferencia bancaria"/>
    <m/>
    <s v="Al contado"/>
    <n v="440"/>
    <n v="30.8"/>
    <n v="470.8"/>
    <n v="0"/>
    <n v="470.8"/>
    <x v="3"/>
  </r>
  <r>
    <s v="FAC18/00096"/>
    <d v="2018-04-30T00:00:00"/>
    <x v="14"/>
    <m/>
    <m/>
    <m/>
    <x v="1"/>
    <s v="Transferencia bancaria"/>
    <m/>
    <s v="Al contado"/>
    <n v="560"/>
    <n v="39.200000000000003"/>
    <n v="599.20000000000005"/>
    <n v="360"/>
    <n v="239.20000000000005"/>
    <x v="3"/>
  </r>
  <r>
    <s v="FAC18/00095"/>
    <d v="2018-04-30T00:00:00"/>
    <x v="15"/>
    <m/>
    <m/>
    <m/>
    <x v="0"/>
    <s v="Transferencia bancaria"/>
    <m/>
    <s v="Al contado"/>
    <n v="1049"/>
    <n v="73.430000000000007"/>
    <n v="1122.43"/>
    <n v="1122.43"/>
    <n v="0"/>
    <x v="3"/>
  </r>
  <r>
    <s v="FAC18/00094"/>
    <d v="2018-04-30T00:00:00"/>
    <x v="16"/>
    <m/>
    <m/>
    <m/>
    <x v="2"/>
    <s v="Transferencia bancaria"/>
    <m/>
    <s v="Al contado"/>
    <n v="135"/>
    <n v="9.4499999999999993"/>
    <n v="144.44999999999999"/>
    <n v="0"/>
    <n v="144.44999999999999"/>
    <x v="3"/>
  </r>
  <r>
    <s v="FAC18/00093"/>
    <d v="2018-04-26T00:00:00"/>
    <x v="17"/>
    <m/>
    <m/>
    <m/>
    <x v="0"/>
    <s v="Transferencia bancaria"/>
    <m/>
    <s v="Al contado"/>
    <n v="180"/>
    <n v="12.6"/>
    <n v="192.6"/>
    <n v="192.6"/>
    <n v="0"/>
    <x v="3"/>
  </r>
  <r>
    <s v="FAC18/00092"/>
    <d v="2018-04-25T00:00:00"/>
    <x v="18"/>
    <m/>
    <m/>
    <m/>
    <x v="2"/>
    <s v="Transferencia bancaria"/>
    <m/>
    <s v="Al contado"/>
    <n v="30"/>
    <n v="2.1"/>
    <n v="32.1"/>
    <n v="0"/>
    <n v="32.1"/>
    <x v="3"/>
  </r>
  <r>
    <s v="FAC18/00091"/>
    <d v="2018-04-25T00:00:00"/>
    <x v="19"/>
    <m/>
    <m/>
    <m/>
    <x v="2"/>
    <s v="Transferencia bancaria"/>
    <m/>
    <s v="Al contado"/>
    <n v="1512"/>
    <n v="105.84"/>
    <n v="1617.84"/>
    <n v="0"/>
    <n v="1617.84"/>
    <x v="3"/>
  </r>
  <r>
    <s v="FAC18/00090"/>
    <d v="2018-04-25T00:00:00"/>
    <x v="20"/>
    <m/>
    <m/>
    <m/>
    <x v="2"/>
    <s v="Transferencia bancaria"/>
    <m/>
    <s v="Al contado"/>
    <n v="390"/>
    <n v="27.3"/>
    <n v="417.3"/>
    <n v="0"/>
    <n v="417.3"/>
    <x v="3"/>
  </r>
  <r>
    <s v="FAC18/00089"/>
    <d v="2018-04-25T00:00:00"/>
    <x v="21"/>
    <m/>
    <m/>
    <m/>
    <x v="2"/>
    <s v="Transferencia bancaria"/>
    <m/>
    <s v="Al contado"/>
    <n v="90"/>
    <n v="6.3"/>
    <n v="96.3"/>
    <n v="0"/>
    <n v="96.3"/>
    <x v="3"/>
  </r>
  <r>
    <s v="FAC18/00088"/>
    <d v="2018-04-24T00:00:00"/>
    <x v="22"/>
    <m/>
    <m/>
    <m/>
    <x v="2"/>
    <s v="Transferencia bancaria"/>
    <m/>
    <s v="Al contado"/>
    <n v="270"/>
    <n v="18.899999999999999"/>
    <n v="288.89999999999998"/>
    <n v="0"/>
    <n v="288.89999999999998"/>
    <x v="3"/>
  </r>
  <r>
    <s v="FAC18/00100"/>
    <d v="2018-05-31T00:00:00"/>
    <x v="0"/>
    <m/>
    <m/>
    <m/>
    <x v="0"/>
    <s v="Transferencia bancaria"/>
    <m/>
    <s v="Al contado"/>
    <n v="290"/>
    <n v="20.3"/>
    <n v="310.3"/>
    <n v="310.3"/>
    <n v="0"/>
    <x v="4"/>
  </r>
  <r>
    <s v="FAC18/00099"/>
    <d v="2018-05-31T00:00:00"/>
    <x v="1"/>
    <m/>
    <m/>
    <m/>
    <x v="1"/>
    <s v="Transferencia bancaria"/>
    <m/>
    <s v="Al contado"/>
    <n v="1170"/>
    <n v="81.900000000000006"/>
    <n v="1251.9000000000001"/>
    <n v="1201.9000000000001"/>
    <n v="50"/>
    <x v="4"/>
  </r>
  <r>
    <s v="FAC18/00098"/>
    <d v="2018-05-31T00:00:00"/>
    <x v="2"/>
    <m/>
    <m/>
    <m/>
    <x v="2"/>
    <s v="Transferencia bancaria"/>
    <m/>
    <s v="Al contado"/>
    <n v="60"/>
    <n v="4.2"/>
    <n v="64.2"/>
    <n v="0"/>
    <n v="64.2"/>
    <x v="4"/>
  </r>
  <r>
    <s v="FAC18/00097"/>
    <d v="2018-05-31T00:00:00"/>
    <x v="3"/>
    <m/>
    <m/>
    <m/>
    <x v="2"/>
    <s v="Transferencia bancaria"/>
    <m/>
    <s v="Al contado"/>
    <n v="440"/>
    <n v="30.8"/>
    <n v="470.8"/>
    <n v="0"/>
    <n v="470.8"/>
    <x v="4"/>
  </r>
  <r>
    <s v="FAC18/00096"/>
    <d v="2018-05-31T00:00:00"/>
    <x v="4"/>
    <m/>
    <m/>
    <m/>
    <x v="1"/>
    <s v="Transferencia bancaria"/>
    <m/>
    <s v="Al contado"/>
    <n v="560"/>
    <n v="39.200000000000003"/>
    <n v="599.20000000000005"/>
    <n v="360"/>
    <n v="239.20000000000005"/>
    <x v="4"/>
  </r>
  <r>
    <s v="FAC18/00095"/>
    <d v="2018-05-31T00:00:00"/>
    <x v="5"/>
    <m/>
    <m/>
    <m/>
    <x v="0"/>
    <s v="Transferencia bancaria"/>
    <m/>
    <s v="Al contado"/>
    <n v="1049"/>
    <n v="73.430000000000007"/>
    <n v="1122.43"/>
    <n v="1122.43"/>
    <n v="0"/>
    <x v="4"/>
  </r>
  <r>
    <s v="FAC18/00094"/>
    <d v="2018-05-30T00:00:00"/>
    <x v="6"/>
    <m/>
    <m/>
    <m/>
    <x v="2"/>
    <s v="Transferencia bancaria"/>
    <m/>
    <s v="Al contado"/>
    <n v="135"/>
    <n v="9.4499999999999993"/>
    <n v="144.44999999999999"/>
    <n v="0"/>
    <n v="144.44999999999999"/>
    <x v="4"/>
  </r>
  <r>
    <s v="FAC18/00093"/>
    <d v="2018-05-26T00:00:00"/>
    <x v="7"/>
    <m/>
    <m/>
    <m/>
    <x v="0"/>
    <s v="Transferencia bancaria"/>
    <m/>
    <s v="Al contado"/>
    <n v="180"/>
    <n v="12.6"/>
    <n v="192.6"/>
    <n v="192.6"/>
    <n v="0"/>
    <x v="4"/>
  </r>
  <r>
    <s v="FAC18/00092"/>
    <d v="2018-05-25T00:00:00"/>
    <x v="8"/>
    <m/>
    <m/>
    <m/>
    <x v="2"/>
    <s v="Transferencia bancaria"/>
    <m/>
    <s v="Al contado"/>
    <n v="30"/>
    <n v="2.1"/>
    <n v="32.1"/>
    <n v="0"/>
    <n v="32.1"/>
    <x v="4"/>
  </r>
  <r>
    <s v="FAC18/00091"/>
    <d v="2018-05-25T00:00:00"/>
    <x v="9"/>
    <m/>
    <m/>
    <m/>
    <x v="2"/>
    <s v="Transferencia bancaria"/>
    <m/>
    <s v="Al contado"/>
    <n v="1512"/>
    <n v="105.84"/>
    <n v="1617.84"/>
    <n v="0"/>
    <n v="1617.84"/>
    <x v="4"/>
  </r>
  <r>
    <s v="FAC18/00090"/>
    <d v="2018-05-25T00:00:00"/>
    <x v="10"/>
    <m/>
    <m/>
    <m/>
    <x v="2"/>
    <s v="Transferencia bancaria"/>
    <m/>
    <s v="Al contado"/>
    <n v="390"/>
    <n v="27.3"/>
    <n v="417.3"/>
    <n v="0"/>
    <n v="417.3"/>
    <x v="4"/>
  </r>
  <r>
    <s v="FAC18/00089"/>
    <d v="2018-05-25T00:00:00"/>
    <x v="11"/>
    <m/>
    <m/>
    <m/>
    <x v="2"/>
    <s v="Transferencia bancaria"/>
    <m/>
    <s v="Al contado"/>
    <n v="90"/>
    <n v="6.3"/>
    <n v="96.3"/>
    <n v="0"/>
    <n v="96.3"/>
    <x v="4"/>
  </r>
  <r>
    <s v="FAC18/00088"/>
    <d v="2018-05-24T00:00:00"/>
    <x v="12"/>
    <m/>
    <m/>
    <m/>
    <x v="2"/>
    <s v="Transferencia bancaria"/>
    <m/>
    <s v="Al contado"/>
    <n v="270"/>
    <n v="18.899999999999999"/>
    <n v="288.89999999999998"/>
    <n v="0"/>
    <n v="288.89999999999998"/>
    <x v="4"/>
  </r>
  <r>
    <s v="FAC18/00100"/>
    <d v="2018-06-30T00:00:00"/>
    <x v="0"/>
    <m/>
    <m/>
    <m/>
    <x v="0"/>
    <s v="Transferencia bancaria"/>
    <m/>
    <s v="Al contado"/>
    <n v="290"/>
    <n v="20.3"/>
    <n v="310.3"/>
    <n v="310.3"/>
    <n v="0"/>
    <x v="5"/>
  </r>
  <r>
    <s v="FAC18/00099"/>
    <d v="2018-06-30T00:00:00"/>
    <x v="1"/>
    <m/>
    <m/>
    <m/>
    <x v="1"/>
    <s v="Transferencia bancaria"/>
    <m/>
    <s v="Al contado"/>
    <n v="1170"/>
    <n v="81.900000000000006"/>
    <n v="1251.9000000000001"/>
    <n v="1201.9000000000001"/>
    <n v="50"/>
    <x v="5"/>
  </r>
  <r>
    <s v="FAC18/00098"/>
    <d v="2018-06-30T00:00:00"/>
    <x v="2"/>
    <m/>
    <m/>
    <m/>
    <x v="2"/>
    <s v="Transferencia bancaria"/>
    <m/>
    <s v="Al contado"/>
    <n v="60"/>
    <n v="4.2"/>
    <n v="64.2"/>
    <n v="0"/>
    <n v="64.2"/>
    <x v="5"/>
  </r>
  <r>
    <s v="FAC18/00097"/>
    <d v="2018-06-30T00:00:00"/>
    <x v="3"/>
    <m/>
    <m/>
    <m/>
    <x v="2"/>
    <s v="Transferencia bancaria"/>
    <m/>
    <s v="Al contado"/>
    <n v="440"/>
    <n v="30.8"/>
    <n v="470.8"/>
    <n v="0"/>
    <n v="470.8"/>
    <x v="5"/>
  </r>
  <r>
    <s v="FAC18/00096"/>
    <d v="2018-06-30T00:00:00"/>
    <x v="4"/>
    <m/>
    <m/>
    <m/>
    <x v="1"/>
    <s v="Transferencia bancaria"/>
    <m/>
    <s v="Al contado"/>
    <n v="560"/>
    <n v="39.200000000000003"/>
    <n v="599.20000000000005"/>
    <n v="360"/>
    <n v="239.20000000000005"/>
    <x v="5"/>
  </r>
  <r>
    <s v="FAC18/00095"/>
    <d v="2018-06-30T00:00:00"/>
    <x v="5"/>
    <m/>
    <m/>
    <m/>
    <x v="0"/>
    <s v="Transferencia bancaria"/>
    <m/>
    <s v="Al contado"/>
    <n v="1049"/>
    <n v="73.430000000000007"/>
    <n v="1122.43"/>
    <n v="1122.43"/>
    <n v="0"/>
    <x v="5"/>
  </r>
  <r>
    <s v="FAC18/00094"/>
    <d v="2018-06-30T00:00:00"/>
    <x v="6"/>
    <m/>
    <m/>
    <m/>
    <x v="2"/>
    <s v="Transferencia bancaria"/>
    <m/>
    <s v="Al contado"/>
    <n v="135"/>
    <n v="9.4499999999999993"/>
    <n v="144.44999999999999"/>
    <n v="0"/>
    <n v="144.44999999999999"/>
    <x v="5"/>
  </r>
  <r>
    <s v="FAC18/00093"/>
    <d v="2018-06-26T00:00:00"/>
    <x v="7"/>
    <m/>
    <m/>
    <m/>
    <x v="0"/>
    <s v="Transferencia bancaria"/>
    <m/>
    <s v="Al contado"/>
    <n v="180"/>
    <n v="12.6"/>
    <n v="192.6"/>
    <n v="192.6"/>
    <n v="0"/>
    <x v="5"/>
  </r>
  <r>
    <s v="FAC18/00092"/>
    <d v="2018-06-25T00:00:00"/>
    <x v="8"/>
    <m/>
    <m/>
    <m/>
    <x v="2"/>
    <s v="Transferencia bancaria"/>
    <m/>
    <s v="Al contado"/>
    <n v="30"/>
    <n v="2.1"/>
    <n v="32.1"/>
    <n v="0"/>
    <n v="32.1"/>
    <x v="5"/>
  </r>
  <r>
    <s v="FAC18/00091"/>
    <d v="2018-06-25T00:00:00"/>
    <x v="9"/>
    <m/>
    <m/>
    <m/>
    <x v="2"/>
    <s v="Transferencia bancaria"/>
    <m/>
    <s v="Al contado"/>
    <n v="1512"/>
    <n v="105.84"/>
    <n v="1617.84"/>
    <n v="0"/>
    <n v="1617.84"/>
    <x v="5"/>
  </r>
  <r>
    <s v="FAC18/00090"/>
    <d v="2018-06-25T00:00:00"/>
    <x v="10"/>
    <m/>
    <m/>
    <m/>
    <x v="2"/>
    <s v="Transferencia bancaria"/>
    <m/>
    <s v="Al contado"/>
    <n v="390"/>
    <n v="27.3"/>
    <n v="417.3"/>
    <n v="0"/>
    <n v="417.3"/>
    <x v="5"/>
  </r>
  <r>
    <s v="FAC18/00089"/>
    <d v="2018-06-25T00:00:00"/>
    <x v="11"/>
    <m/>
    <m/>
    <m/>
    <x v="2"/>
    <s v="Transferencia bancaria"/>
    <m/>
    <s v="Al contado"/>
    <n v="90"/>
    <n v="6.3"/>
    <n v="96.3"/>
    <n v="0"/>
    <n v="96.3"/>
    <x v="5"/>
  </r>
  <r>
    <s v="FAC18/00088"/>
    <d v="2018-06-24T00:00:00"/>
    <x v="12"/>
    <m/>
    <m/>
    <m/>
    <x v="2"/>
    <s v="Transferencia bancaria"/>
    <m/>
    <s v="Al contado"/>
    <n v="270"/>
    <n v="18.899999999999999"/>
    <n v="288.89999999999998"/>
    <n v="0"/>
    <n v="288.89999999999998"/>
    <x v="5"/>
  </r>
  <r>
    <s v="FAC18/00100"/>
    <d v="2018-06-24T00:00:00"/>
    <x v="13"/>
    <m/>
    <m/>
    <m/>
    <x v="0"/>
    <s v="Transferencia bancaria"/>
    <m/>
    <s v="Al contado"/>
    <n v="290"/>
    <n v="20.3"/>
    <n v="310.3"/>
    <n v="310.3"/>
    <n v="0"/>
    <x v="5"/>
  </r>
  <r>
    <s v="FAC18/00099"/>
    <d v="2018-06-24T00:00:00"/>
    <x v="14"/>
    <m/>
    <m/>
    <m/>
    <x v="1"/>
    <s v="Transferencia bancaria"/>
    <m/>
    <s v="Al contado"/>
    <n v="1170"/>
    <n v="81.900000000000006"/>
    <n v="1251.9000000000001"/>
    <n v="1201.9000000000001"/>
    <n v="50"/>
    <x v="5"/>
  </r>
  <r>
    <s v="FAC18/00098"/>
    <d v="2018-07-31T00:00:00"/>
    <x v="0"/>
    <m/>
    <m/>
    <m/>
    <x v="2"/>
    <s v="Transferencia bancaria"/>
    <m/>
    <s v="Al contado"/>
    <n v="60"/>
    <n v="4.2"/>
    <n v="64.2"/>
    <n v="0"/>
    <n v="64.2"/>
    <x v="6"/>
  </r>
  <r>
    <s v="FAC18/00097"/>
    <d v="2018-07-31T00:00:00"/>
    <x v="1"/>
    <m/>
    <m/>
    <m/>
    <x v="2"/>
    <s v="Transferencia bancaria"/>
    <m/>
    <s v="Al contado"/>
    <n v="440"/>
    <n v="30.8"/>
    <n v="470.8"/>
    <n v="0"/>
    <n v="470.8"/>
    <x v="6"/>
  </r>
  <r>
    <s v="FAC18/00096"/>
    <d v="2018-07-31T00:00:00"/>
    <x v="2"/>
    <m/>
    <m/>
    <m/>
    <x v="1"/>
    <s v="Transferencia bancaria"/>
    <m/>
    <s v="Al contado"/>
    <n v="560"/>
    <n v="39.200000000000003"/>
    <n v="599.20000000000005"/>
    <n v="360"/>
    <n v="239.20000000000005"/>
    <x v="6"/>
  </r>
  <r>
    <s v="FAC18/00095"/>
    <d v="2018-07-31T00:00:00"/>
    <x v="3"/>
    <m/>
    <m/>
    <m/>
    <x v="0"/>
    <s v="Transferencia bancaria"/>
    <m/>
    <s v="Al contado"/>
    <n v="1049"/>
    <n v="73.430000000000007"/>
    <n v="1122.43"/>
    <n v="1122.43"/>
    <n v="0"/>
    <x v="6"/>
  </r>
  <r>
    <s v="FAC18/00094"/>
    <d v="2018-07-30T00:00:00"/>
    <x v="4"/>
    <m/>
    <m/>
    <m/>
    <x v="2"/>
    <s v="Transferencia bancaria"/>
    <m/>
    <s v="Al contado"/>
    <n v="135"/>
    <n v="9.4499999999999993"/>
    <n v="144.44999999999999"/>
    <n v="0"/>
    <n v="144.44999999999999"/>
    <x v="6"/>
  </r>
  <r>
    <s v="FAC18/00093"/>
    <d v="2018-07-26T00:00:00"/>
    <x v="5"/>
    <m/>
    <m/>
    <m/>
    <x v="0"/>
    <s v="Transferencia bancaria"/>
    <m/>
    <s v="Al contado"/>
    <n v="180"/>
    <n v="12.6"/>
    <n v="192.6"/>
    <n v="192.6"/>
    <n v="0"/>
    <x v="6"/>
  </r>
  <r>
    <s v="FAC18/00092"/>
    <d v="2018-07-25T00:00:00"/>
    <x v="6"/>
    <m/>
    <m/>
    <m/>
    <x v="2"/>
    <s v="Transferencia bancaria"/>
    <m/>
    <s v="Al contado"/>
    <n v="30"/>
    <n v="2.1"/>
    <n v="32.1"/>
    <n v="0"/>
    <n v="32.1"/>
    <x v="6"/>
  </r>
  <r>
    <s v="FAC18/00091"/>
    <d v="2018-07-25T00:00:00"/>
    <x v="7"/>
    <m/>
    <m/>
    <m/>
    <x v="2"/>
    <s v="Transferencia bancaria"/>
    <m/>
    <s v="Al contado"/>
    <n v="1512"/>
    <n v="105.84"/>
    <n v="1617.84"/>
    <n v="0"/>
    <n v="1617.84"/>
    <x v="6"/>
  </r>
  <r>
    <s v="FAC18/00090"/>
    <d v="2018-07-25T00:00:00"/>
    <x v="8"/>
    <m/>
    <m/>
    <m/>
    <x v="2"/>
    <s v="Transferencia bancaria"/>
    <m/>
    <s v="Al contado"/>
    <n v="390"/>
    <n v="27.3"/>
    <n v="417.3"/>
    <n v="0"/>
    <n v="417.3"/>
    <x v="6"/>
  </r>
  <r>
    <s v="FAC18/00089"/>
    <d v="2018-07-25T00:00:00"/>
    <x v="9"/>
    <m/>
    <m/>
    <m/>
    <x v="2"/>
    <s v="Transferencia bancaria"/>
    <m/>
    <s v="Al contado"/>
    <n v="90"/>
    <n v="6.3"/>
    <n v="96.3"/>
    <n v="0"/>
    <n v="96.3"/>
    <x v="6"/>
  </r>
  <r>
    <s v="FAC18/00088"/>
    <d v="2018-07-24T00:00:00"/>
    <x v="10"/>
    <m/>
    <m/>
    <m/>
    <x v="2"/>
    <s v="Transferencia bancaria"/>
    <m/>
    <s v="Al contado"/>
    <n v="270"/>
    <n v="18.899999999999999"/>
    <n v="288.89999999999998"/>
    <n v="0"/>
    <n v="288.89999999999998"/>
    <x v="6"/>
  </r>
  <r>
    <s v="FAC18/00100"/>
    <d v="2018-07-30T00:00:00"/>
    <x v="11"/>
    <m/>
    <m/>
    <m/>
    <x v="0"/>
    <s v="Transferencia bancaria"/>
    <m/>
    <s v="Al contado"/>
    <n v="290"/>
    <n v="20.3"/>
    <n v="310.3"/>
    <n v="310.3"/>
    <n v="0"/>
    <x v="6"/>
  </r>
  <r>
    <s v="FAC18/00099"/>
    <d v="2018-07-30T00:00:00"/>
    <x v="12"/>
    <m/>
    <m/>
    <m/>
    <x v="1"/>
    <s v="Transferencia bancaria"/>
    <m/>
    <s v="Al contado"/>
    <n v="1170"/>
    <n v="81.900000000000006"/>
    <n v="1251.9000000000001"/>
    <n v="1201.9000000000001"/>
    <n v="50"/>
    <x v="6"/>
  </r>
  <r>
    <s v="FAC18/00098"/>
    <d v="2018-07-30T00:00:00"/>
    <x v="13"/>
    <m/>
    <m/>
    <m/>
    <x v="2"/>
    <s v="Transferencia bancaria"/>
    <m/>
    <s v="Al contado"/>
    <n v="60"/>
    <n v="4.2"/>
    <n v="64.2"/>
    <n v="0"/>
    <n v="64.2"/>
    <x v="6"/>
  </r>
  <r>
    <s v="FAC18/00097"/>
    <d v="2018-07-30T00:00:00"/>
    <x v="14"/>
    <m/>
    <m/>
    <m/>
    <x v="2"/>
    <s v="Transferencia bancaria"/>
    <m/>
    <s v="Al contado"/>
    <n v="440"/>
    <n v="30.8"/>
    <n v="470.8"/>
    <n v="0"/>
    <n v="470.8"/>
    <x v="6"/>
  </r>
  <r>
    <s v="FAC18/00096"/>
    <d v="2018-07-30T00:00:00"/>
    <x v="15"/>
    <m/>
    <m/>
    <m/>
    <x v="1"/>
    <s v="Transferencia bancaria"/>
    <m/>
    <s v="Al contado"/>
    <n v="560"/>
    <n v="39.200000000000003"/>
    <n v="599.20000000000005"/>
    <n v="360"/>
    <n v="239.20000000000005"/>
    <x v="6"/>
  </r>
  <r>
    <s v="FAC18/00095"/>
    <d v="2018-07-30T00:00:00"/>
    <x v="16"/>
    <m/>
    <m/>
    <m/>
    <x v="0"/>
    <s v="Transferencia bancaria"/>
    <m/>
    <s v="Al contado"/>
    <n v="1049"/>
    <n v="73.430000000000007"/>
    <n v="1122.43"/>
    <n v="1122.43"/>
    <n v="0"/>
    <x v="6"/>
  </r>
  <r>
    <s v="FAC18/00094"/>
    <d v="2018-07-30T00:00:00"/>
    <x v="17"/>
    <m/>
    <m/>
    <m/>
    <x v="2"/>
    <s v="Transferencia bancaria"/>
    <m/>
    <s v="Al contado"/>
    <n v="135"/>
    <n v="9.4499999999999993"/>
    <n v="144.44999999999999"/>
    <n v="0"/>
    <n v="144.44999999999999"/>
    <x v="6"/>
  </r>
  <r>
    <s v="FAC18/00093"/>
    <d v="2018-07-26T00:00:00"/>
    <x v="18"/>
    <m/>
    <m/>
    <m/>
    <x v="0"/>
    <s v="Transferencia bancaria"/>
    <m/>
    <s v="Al contado"/>
    <n v="180"/>
    <n v="12.6"/>
    <n v="192.6"/>
    <n v="192.6"/>
    <n v="0"/>
    <x v="6"/>
  </r>
  <r>
    <s v="FAC18/00092"/>
    <d v="2018-07-25T00:00:00"/>
    <x v="19"/>
    <m/>
    <m/>
    <m/>
    <x v="2"/>
    <s v="Transferencia bancaria"/>
    <m/>
    <s v="Al contado"/>
    <n v="30"/>
    <n v="2.1"/>
    <n v="32.1"/>
    <n v="0"/>
    <n v="32.1"/>
    <x v="6"/>
  </r>
  <r>
    <s v="FAC18/00091"/>
    <d v="2018-07-25T00:00:00"/>
    <x v="20"/>
    <m/>
    <m/>
    <m/>
    <x v="2"/>
    <s v="Transferencia bancaria"/>
    <m/>
    <s v="Al contado"/>
    <n v="1512"/>
    <n v="105.84"/>
    <n v="1617.84"/>
    <n v="0"/>
    <n v="1617.84"/>
    <x v="6"/>
  </r>
  <r>
    <s v="FAC18/00090"/>
    <d v="2018-07-25T00:00:00"/>
    <x v="21"/>
    <m/>
    <m/>
    <m/>
    <x v="2"/>
    <s v="Transferencia bancaria"/>
    <m/>
    <s v="Al contado"/>
    <n v="390"/>
    <n v="27.3"/>
    <n v="417.3"/>
    <n v="0"/>
    <n v="417.3"/>
    <x v="6"/>
  </r>
  <r>
    <s v="FAC18/00089"/>
    <d v="2018-07-25T00:00:00"/>
    <x v="22"/>
    <m/>
    <m/>
    <m/>
    <x v="2"/>
    <s v="Transferencia bancaria"/>
    <m/>
    <s v="Al contado"/>
    <n v="90"/>
    <n v="6.3"/>
    <n v="96.3"/>
    <n v="0"/>
    <n v="96.3"/>
    <x v="6"/>
  </r>
  <r>
    <s v="FAC18/00088"/>
    <d v="2018-07-24T00:00:00"/>
    <x v="23"/>
    <m/>
    <m/>
    <m/>
    <x v="2"/>
    <s v="Transferencia bancaria"/>
    <m/>
    <s v="Al contado"/>
    <n v="270"/>
    <n v="18.899999999999999"/>
    <n v="288.89999999999998"/>
    <n v="0"/>
    <n v="288.89999999999998"/>
    <x v="6"/>
  </r>
  <r>
    <s v="FAC18/00100"/>
    <d v="2018-07-24T00:00:00"/>
    <x v="24"/>
    <m/>
    <m/>
    <m/>
    <x v="0"/>
    <s v="Transferencia bancaria"/>
    <m/>
    <s v="Al contado"/>
    <n v="290"/>
    <n v="20.3"/>
    <n v="310.3"/>
    <n v="310.3"/>
    <n v="0"/>
    <x v="6"/>
  </r>
  <r>
    <s v="FAC18/00099"/>
    <d v="2018-07-24T00:00:00"/>
    <x v="25"/>
    <m/>
    <m/>
    <m/>
    <x v="1"/>
    <s v="Transferencia bancaria"/>
    <m/>
    <s v="Al contado"/>
    <n v="1170"/>
    <n v="81.900000000000006"/>
    <n v="1251.9000000000001"/>
    <n v="1201.9000000000001"/>
    <n v="50"/>
    <x v="6"/>
  </r>
  <r>
    <s v="FAC18/00098"/>
    <d v="2018-08-31T00:00:00"/>
    <x v="0"/>
    <m/>
    <m/>
    <m/>
    <x v="2"/>
    <s v="Transferencia bancaria"/>
    <m/>
    <s v="Al contado"/>
    <n v="60"/>
    <n v="4.2"/>
    <n v="64.2"/>
    <n v="0"/>
    <n v="64.2"/>
    <x v="7"/>
  </r>
  <r>
    <s v="FAC18/00097"/>
    <d v="2018-08-31T00:00:00"/>
    <x v="1"/>
    <m/>
    <m/>
    <m/>
    <x v="2"/>
    <s v="Transferencia bancaria"/>
    <m/>
    <s v="Al contado"/>
    <n v="440"/>
    <n v="30.8"/>
    <n v="470.8"/>
    <n v="0"/>
    <n v="470.8"/>
    <x v="7"/>
  </r>
  <r>
    <s v="FAC18/00096"/>
    <d v="2018-08-31T00:00:00"/>
    <x v="2"/>
    <m/>
    <m/>
    <m/>
    <x v="1"/>
    <s v="Transferencia bancaria"/>
    <m/>
    <s v="Al contado"/>
    <n v="560"/>
    <n v="39.200000000000003"/>
    <n v="599.20000000000005"/>
    <n v="360"/>
    <n v="239.20000000000005"/>
    <x v="7"/>
  </r>
  <r>
    <s v="FAC18/00095"/>
    <d v="2018-08-31T00:00:00"/>
    <x v="3"/>
    <m/>
    <m/>
    <m/>
    <x v="0"/>
    <s v="Transferencia bancaria"/>
    <m/>
    <s v="Al contado"/>
    <n v="1049"/>
    <n v="73.430000000000007"/>
    <n v="1122.43"/>
    <n v="1122.43"/>
    <n v="0"/>
    <x v="7"/>
  </r>
  <r>
    <s v="FAC18/00094"/>
    <d v="2018-08-30T00:00:00"/>
    <x v="4"/>
    <m/>
    <m/>
    <m/>
    <x v="2"/>
    <s v="Transferencia bancaria"/>
    <m/>
    <s v="Al contado"/>
    <n v="135"/>
    <n v="9.4499999999999993"/>
    <n v="144.44999999999999"/>
    <n v="0"/>
    <n v="144.44999999999999"/>
    <x v="7"/>
  </r>
  <r>
    <s v="FAC18/00093"/>
    <d v="2018-08-26T00:00:00"/>
    <x v="5"/>
    <m/>
    <m/>
    <m/>
    <x v="0"/>
    <s v="Transferencia bancaria"/>
    <m/>
    <s v="Al contado"/>
    <n v="180"/>
    <n v="12.6"/>
    <n v="192.6"/>
    <n v="192.6"/>
    <n v="0"/>
    <x v="7"/>
  </r>
  <r>
    <s v="FAC18/00092"/>
    <d v="2018-08-25T00:00:00"/>
    <x v="6"/>
    <m/>
    <m/>
    <m/>
    <x v="2"/>
    <s v="Transferencia bancaria"/>
    <m/>
    <s v="Al contado"/>
    <n v="30"/>
    <n v="2.1"/>
    <n v="32.1"/>
    <n v="0"/>
    <n v="32.1"/>
    <x v="7"/>
  </r>
  <r>
    <s v="FAC18/00091"/>
    <d v="2018-08-25T00:00:00"/>
    <x v="7"/>
    <m/>
    <m/>
    <m/>
    <x v="2"/>
    <s v="Transferencia bancaria"/>
    <m/>
    <s v="Al contado"/>
    <n v="1512"/>
    <n v="105.84"/>
    <n v="1617.84"/>
    <n v="0"/>
    <n v="1617.84"/>
    <x v="7"/>
  </r>
  <r>
    <s v="FAC18/00090"/>
    <d v="2018-08-25T00:00:00"/>
    <x v="8"/>
    <m/>
    <m/>
    <m/>
    <x v="2"/>
    <s v="Transferencia bancaria"/>
    <m/>
    <s v="Al contado"/>
    <n v="390"/>
    <n v="27.3"/>
    <n v="417.3"/>
    <n v="0"/>
    <n v="417.3"/>
    <x v="7"/>
  </r>
  <r>
    <s v="FAC18/00089"/>
    <d v="2018-08-25T00:00:00"/>
    <x v="9"/>
    <m/>
    <m/>
    <m/>
    <x v="2"/>
    <s v="Transferencia bancaria"/>
    <m/>
    <s v="Al contado"/>
    <n v="90"/>
    <n v="6.3"/>
    <n v="96.3"/>
    <n v="0"/>
    <n v="96.3"/>
    <x v="7"/>
  </r>
  <r>
    <s v="FAC18/00088"/>
    <d v="2018-08-24T00:00:00"/>
    <x v="10"/>
    <m/>
    <m/>
    <m/>
    <x v="2"/>
    <s v="Transferencia bancaria"/>
    <m/>
    <s v="Al contado"/>
    <n v="270"/>
    <n v="18.899999999999999"/>
    <n v="288.89999999999998"/>
    <n v="0"/>
    <n v="288.89999999999998"/>
    <x v="7"/>
  </r>
  <r>
    <s v="FAC18/00100"/>
    <d v="2018-08-30T00:00:00"/>
    <x v="11"/>
    <m/>
    <m/>
    <m/>
    <x v="0"/>
    <s v="Transferencia bancaria"/>
    <m/>
    <s v="Al contado"/>
    <n v="290"/>
    <n v="20.3"/>
    <n v="310.3"/>
    <n v="310.3"/>
    <n v="0"/>
    <x v="7"/>
  </r>
  <r>
    <s v="FAC18/00099"/>
    <d v="2018-08-30T00:00:00"/>
    <x v="12"/>
    <m/>
    <m/>
    <m/>
    <x v="1"/>
    <s v="Transferencia bancaria"/>
    <m/>
    <s v="Al contado"/>
    <n v="1170"/>
    <n v="81.900000000000006"/>
    <n v="1251.9000000000001"/>
    <n v="1201.9000000000001"/>
    <n v="50"/>
    <x v="7"/>
  </r>
  <r>
    <s v="FAC18/00098"/>
    <d v="2018-08-30T00:00:00"/>
    <x v="13"/>
    <m/>
    <m/>
    <m/>
    <x v="2"/>
    <s v="Transferencia bancaria"/>
    <m/>
    <s v="Al contado"/>
    <n v="60"/>
    <n v="4.2"/>
    <n v="64.2"/>
    <n v="0"/>
    <n v="64.2"/>
    <x v="7"/>
  </r>
  <r>
    <s v="FAC18/00097"/>
    <d v="2018-09-30T00:00:00"/>
    <x v="0"/>
    <m/>
    <m/>
    <m/>
    <x v="2"/>
    <s v="Transferencia bancaria"/>
    <m/>
    <s v="Al contado"/>
    <n v="440"/>
    <n v="30.8"/>
    <n v="470.8"/>
    <n v="0"/>
    <n v="470.8"/>
    <x v="8"/>
  </r>
  <r>
    <s v="FAC18/00096"/>
    <d v="2018-09-30T00:00:00"/>
    <x v="1"/>
    <m/>
    <m/>
    <m/>
    <x v="1"/>
    <s v="Transferencia bancaria"/>
    <m/>
    <s v="Al contado"/>
    <n v="560"/>
    <n v="39.200000000000003"/>
    <n v="599.20000000000005"/>
    <n v="360"/>
    <n v="239.20000000000005"/>
    <x v="8"/>
  </r>
  <r>
    <s v="FAC18/00095"/>
    <d v="2018-09-30T00:00:00"/>
    <x v="2"/>
    <m/>
    <m/>
    <m/>
    <x v="0"/>
    <s v="Transferencia bancaria"/>
    <m/>
    <s v="Al contado"/>
    <n v="1049"/>
    <n v="73.430000000000007"/>
    <n v="1122.43"/>
    <n v="1122.43"/>
    <n v="0"/>
    <x v="8"/>
  </r>
  <r>
    <s v="FAC18/00094"/>
    <d v="2018-09-30T00:00:00"/>
    <x v="3"/>
    <m/>
    <m/>
    <m/>
    <x v="2"/>
    <s v="Transferencia bancaria"/>
    <m/>
    <s v="Al contado"/>
    <n v="135"/>
    <n v="9.4499999999999993"/>
    <n v="144.44999999999999"/>
    <n v="0"/>
    <n v="144.44999999999999"/>
    <x v="8"/>
  </r>
  <r>
    <s v="FAC18/00093"/>
    <d v="2018-09-26T00:00:00"/>
    <x v="4"/>
    <m/>
    <m/>
    <m/>
    <x v="0"/>
    <s v="Transferencia bancaria"/>
    <m/>
    <s v="Al contado"/>
    <n v="180"/>
    <n v="12.6"/>
    <n v="192.6"/>
    <n v="192.6"/>
    <n v="0"/>
    <x v="8"/>
  </r>
  <r>
    <s v="FAC18/00092"/>
    <d v="2018-09-25T00:00:00"/>
    <x v="5"/>
    <m/>
    <m/>
    <m/>
    <x v="2"/>
    <s v="Transferencia bancaria"/>
    <m/>
    <s v="Al contado"/>
    <n v="30"/>
    <n v="2.1"/>
    <n v="32.1"/>
    <n v="0"/>
    <n v="32.1"/>
    <x v="8"/>
  </r>
  <r>
    <s v="FAC18/00091"/>
    <d v="2018-09-25T00:00:00"/>
    <x v="6"/>
    <m/>
    <m/>
    <m/>
    <x v="2"/>
    <s v="Transferencia bancaria"/>
    <m/>
    <s v="Al contado"/>
    <n v="1512"/>
    <n v="105.84"/>
    <n v="1617.84"/>
    <n v="0"/>
    <n v="1617.84"/>
    <x v="8"/>
  </r>
  <r>
    <s v="FAC18/00090"/>
    <d v="2018-09-25T00:00:00"/>
    <x v="7"/>
    <m/>
    <m/>
    <m/>
    <x v="2"/>
    <s v="Transferencia bancaria"/>
    <m/>
    <s v="Al contado"/>
    <n v="390"/>
    <n v="27.3"/>
    <n v="417.3"/>
    <n v="0"/>
    <n v="417.3"/>
    <x v="8"/>
  </r>
  <r>
    <s v="FAC18/00089"/>
    <d v="2018-09-25T00:00:00"/>
    <x v="8"/>
    <m/>
    <m/>
    <m/>
    <x v="2"/>
    <s v="Transferencia bancaria"/>
    <m/>
    <s v="Al contado"/>
    <n v="90"/>
    <n v="6.3"/>
    <n v="96.3"/>
    <n v="0"/>
    <n v="96.3"/>
    <x v="8"/>
  </r>
  <r>
    <s v="FAC18/00088"/>
    <d v="2018-09-24T00:00:00"/>
    <x v="9"/>
    <m/>
    <m/>
    <m/>
    <x v="2"/>
    <s v="Transferencia bancaria"/>
    <m/>
    <s v="Al contado"/>
    <n v="270"/>
    <n v="18.899999999999999"/>
    <n v="288.89999999999998"/>
    <n v="0"/>
    <n v="288.89999999999998"/>
    <x v="8"/>
  </r>
  <r>
    <s v="FAC18/00100"/>
    <d v="2018-09-24T00:00:00"/>
    <x v="10"/>
    <m/>
    <m/>
    <m/>
    <x v="0"/>
    <s v="Transferencia bancaria"/>
    <m/>
    <s v="Al contado"/>
    <n v="290"/>
    <n v="20.3"/>
    <n v="310.3"/>
    <n v="310.3"/>
    <n v="0"/>
    <x v="8"/>
  </r>
  <r>
    <s v="FAC18/00099"/>
    <d v="2018-09-24T00:00:00"/>
    <x v="11"/>
    <m/>
    <m/>
    <m/>
    <x v="1"/>
    <s v="Transferencia bancaria"/>
    <m/>
    <s v="Al contado"/>
    <n v="1170"/>
    <n v="81.900000000000006"/>
    <n v="1251.9000000000001"/>
    <n v="1201.9000000000001"/>
    <n v="50"/>
    <x v="8"/>
  </r>
  <r>
    <s v="FAC18/00098"/>
    <d v="2018-09-24T00:00:00"/>
    <x v="12"/>
    <m/>
    <m/>
    <m/>
    <x v="2"/>
    <s v="Transferencia bancaria"/>
    <m/>
    <s v="Al contado"/>
    <n v="60"/>
    <n v="4.2"/>
    <n v="64.2"/>
    <n v="0"/>
    <n v="64.2"/>
    <x v="8"/>
  </r>
  <r>
    <s v="FAC18/00097"/>
    <d v="2018-09-24T00:00:00"/>
    <x v="13"/>
    <m/>
    <m/>
    <m/>
    <x v="2"/>
    <s v="Transferencia bancaria"/>
    <m/>
    <s v="Al contado"/>
    <n v="440"/>
    <n v="30.8"/>
    <n v="470.8"/>
    <n v="0"/>
    <n v="470.8"/>
    <x v="8"/>
  </r>
  <r>
    <s v="FAC18/00096"/>
    <d v="2018-09-24T00:00:00"/>
    <x v="14"/>
    <m/>
    <m/>
    <m/>
    <x v="1"/>
    <s v="Transferencia bancaria"/>
    <m/>
    <s v="Al contado"/>
    <n v="560"/>
    <n v="39.200000000000003"/>
    <n v="599.20000000000005"/>
    <n v="360"/>
    <n v="239.20000000000005"/>
    <x v="8"/>
  </r>
  <r>
    <s v="FAC18/00095"/>
    <d v="2018-09-24T00:00:00"/>
    <x v="15"/>
    <m/>
    <m/>
    <m/>
    <x v="0"/>
    <s v="Transferencia bancaria"/>
    <m/>
    <s v="Al contado"/>
    <n v="1049"/>
    <n v="73.430000000000007"/>
    <n v="1122.43"/>
    <n v="1122.43"/>
    <n v="0"/>
    <x v="8"/>
  </r>
  <r>
    <s v="FAC18/00094"/>
    <d v="2018-09-30T00:00:00"/>
    <x v="16"/>
    <m/>
    <m/>
    <m/>
    <x v="2"/>
    <s v="Transferencia bancaria"/>
    <m/>
    <s v="Al contado"/>
    <n v="135"/>
    <n v="9.4499999999999993"/>
    <n v="144.44999999999999"/>
    <n v="0"/>
    <n v="144.44999999999999"/>
    <x v="8"/>
  </r>
  <r>
    <s v="FAC18/00093"/>
    <d v="2018-09-26T00:00:00"/>
    <x v="17"/>
    <m/>
    <m/>
    <m/>
    <x v="0"/>
    <s v="Transferencia bancaria"/>
    <m/>
    <s v="Al contado"/>
    <n v="180"/>
    <n v="12.6"/>
    <n v="192.6"/>
    <n v="192.6"/>
    <n v="0"/>
    <x v="8"/>
  </r>
  <r>
    <s v="FAC18/00092"/>
    <d v="2018-09-25T00:00:00"/>
    <x v="18"/>
    <m/>
    <m/>
    <m/>
    <x v="2"/>
    <s v="Transferencia bancaria"/>
    <m/>
    <s v="Al contado"/>
    <n v="30"/>
    <n v="2.1"/>
    <n v="32.1"/>
    <n v="0"/>
    <n v="32.1"/>
    <x v="8"/>
  </r>
  <r>
    <s v="FAC18/00091"/>
    <d v="2018-09-25T00:00:00"/>
    <x v="19"/>
    <m/>
    <m/>
    <m/>
    <x v="2"/>
    <s v="Transferencia bancaria"/>
    <m/>
    <s v="Al contado"/>
    <n v="1512"/>
    <n v="105.84"/>
    <n v="1617.84"/>
    <n v="0"/>
    <n v="1617.84"/>
    <x v="8"/>
  </r>
  <r>
    <s v="FAC18/00090"/>
    <d v="2018-09-25T00:00:00"/>
    <x v="20"/>
    <m/>
    <m/>
    <m/>
    <x v="2"/>
    <s v="Transferencia bancaria"/>
    <m/>
    <s v="Al contado"/>
    <n v="390"/>
    <n v="27.3"/>
    <n v="417.3"/>
    <n v="0"/>
    <n v="417.3"/>
    <x v="8"/>
  </r>
  <r>
    <s v="FAC18/00089"/>
    <d v="2018-09-25T00:00:00"/>
    <x v="21"/>
    <m/>
    <m/>
    <m/>
    <x v="2"/>
    <s v="Transferencia bancaria"/>
    <m/>
    <s v="Al contado"/>
    <n v="90"/>
    <n v="6.3"/>
    <n v="96.3"/>
    <n v="0"/>
    <n v="96.3"/>
    <x v="8"/>
  </r>
  <r>
    <s v="FAC18/00088"/>
    <d v="2018-09-24T00:00:00"/>
    <x v="22"/>
    <m/>
    <m/>
    <m/>
    <x v="2"/>
    <s v="Transferencia bancaria"/>
    <m/>
    <s v="Al contado"/>
    <n v="270"/>
    <n v="18.899999999999999"/>
    <n v="288.89999999999998"/>
    <n v="0"/>
    <n v="288.89999999999998"/>
    <x v="8"/>
  </r>
  <r>
    <s v="FAC18/00100"/>
    <d v="2018-09-30T00:00:00"/>
    <x v="23"/>
    <m/>
    <m/>
    <m/>
    <x v="0"/>
    <s v="Transferencia bancaria"/>
    <m/>
    <s v="Al contado"/>
    <n v="290"/>
    <n v="20.3"/>
    <n v="310.3"/>
    <n v="310.3"/>
    <n v="0"/>
    <x v="8"/>
  </r>
  <r>
    <s v="FAC18/00099"/>
    <d v="2018-09-30T00:00:00"/>
    <x v="24"/>
    <m/>
    <m/>
    <m/>
    <x v="1"/>
    <s v="Transferencia bancaria"/>
    <m/>
    <s v="Al contado"/>
    <n v="1170"/>
    <n v="81.900000000000006"/>
    <n v="1251.9000000000001"/>
    <n v="1201.9000000000001"/>
    <n v="50"/>
    <x v="8"/>
  </r>
  <r>
    <s v="FAC18/00098"/>
    <d v="2018-09-30T00:00:00"/>
    <x v="25"/>
    <m/>
    <m/>
    <m/>
    <x v="2"/>
    <s v="Transferencia bancaria"/>
    <m/>
    <s v="Al contado"/>
    <n v="60"/>
    <n v="4.2"/>
    <n v="64.2"/>
    <n v="0"/>
    <n v="64.2"/>
    <x v="8"/>
  </r>
  <r>
    <s v="FAC18/00097"/>
    <d v="2018-09-30T00:00:00"/>
    <x v="26"/>
    <m/>
    <m/>
    <m/>
    <x v="2"/>
    <s v="Transferencia bancaria"/>
    <m/>
    <s v="Al contado"/>
    <n v="440"/>
    <n v="30.8"/>
    <n v="470.8"/>
    <n v="0"/>
    <n v="470.8"/>
    <x v="8"/>
  </r>
  <r>
    <s v="FAC18/00096"/>
    <d v="2018-09-30T00:00:00"/>
    <x v="27"/>
    <m/>
    <m/>
    <m/>
    <x v="1"/>
    <s v="Transferencia bancaria"/>
    <m/>
    <s v="Al contado"/>
    <n v="560"/>
    <n v="39.200000000000003"/>
    <n v="599.20000000000005"/>
    <n v="360"/>
    <n v="239.20000000000005"/>
    <x v="8"/>
  </r>
  <r>
    <s v="FAC18/00095"/>
    <d v="2018-09-30T00:00:00"/>
    <x v="28"/>
    <m/>
    <m/>
    <m/>
    <x v="0"/>
    <s v="Transferencia bancaria"/>
    <m/>
    <s v="Al contado"/>
    <n v="1049"/>
    <n v="73.430000000000007"/>
    <n v="1122.43"/>
    <n v="1122.43"/>
    <n v="0"/>
    <x v="8"/>
  </r>
  <r>
    <s v="FAC18/00094"/>
    <d v="2018-09-30T00:00:00"/>
    <x v="29"/>
    <m/>
    <m/>
    <m/>
    <x v="2"/>
    <s v="Transferencia bancaria"/>
    <m/>
    <s v="Al contado"/>
    <n v="135"/>
    <n v="9.4499999999999993"/>
    <n v="144.44999999999999"/>
    <n v="0"/>
    <n v="144.44999999999999"/>
    <x v="8"/>
  </r>
  <r>
    <s v="FAC18/00093"/>
    <d v="2018-10-26T00:00:00"/>
    <x v="0"/>
    <m/>
    <m/>
    <m/>
    <x v="0"/>
    <s v="Transferencia bancaria"/>
    <m/>
    <s v="Al contado"/>
    <n v="180"/>
    <n v="12.6"/>
    <n v="192.6"/>
    <n v="192.6"/>
    <n v="0"/>
    <x v="9"/>
  </r>
  <r>
    <s v="FAC18/00092"/>
    <d v="2018-10-25T00:00:00"/>
    <x v="1"/>
    <m/>
    <m/>
    <m/>
    <x v="2"/>
    <s v="Transferencia bancaria"/>
    <m/>
    <s v="Al contado"/>
    <n v="30"/>
    <n v="2.1"/>
    <n v="32.1"/>
    <n v="0"/>
    <n v="32.1"/>
    <x v="9"/>
  </r>
  <r>
    <s v="FAC18/00091"/>
    <d v="2018-10-25T00:00:00"/>
    <x v="2"/>
    <m/>
    <m/>
    <m/>
    <x v="2"/>
    <s v="Transferencia bancaria"/>
    <m/>
    <s v="Al contado"/>
    <n v="1512"/>
    <n v="105.84"/>
    <n v="1617.84"/>
    <n v="0"/>
    <n v="1617.84"/>
    <x v="9"/>
  </r>
  <r>
    <s v="FAC18/00090"/>
    <d v="2018-10-25T00:00:00"/>
    <x v="3"/>
    <m/>
    <m/>
    <m/>
    <x v="2"/>
    <s v="Transferencia bancaria"/>
    <m/>
    <s v="Al contado"/>
    <n v="390"/>
    <n v="27.3"/>
    <n v="417.3"/>
    <n v="0"/>
    <n v="417.3"/>
    <x v="9"/>
  </r>
  <r>
    <s v="FAC18/00089"/>
    <d v="2018-10-25T00:00:00"/>
    <x v="4"/>
    <m/>
    <m/>
    <m/>
    <x v="2"/>
    <s v="Transferencia bancaria"/>
    <m/>
    <s v="Al contado"/>
    <n v="90"/>
    <n v="6.3"/>
    <n v="96.3"/>
    <n v="0"/>
    <n v="96.3"/>
    <x v="9"/>
  </r>
  <r>
    <s v="FAC18/00088"/>
    <d v="2018-10-24T00:00:00"/>
    <x v="5"/>
    <m/>
    <m/>
    <m/>
    <x v="2"/>
    <s v="Transferencia bancaria"/>
    <m/>
    <s v="Al contado"/>
    <n v="270"/>
    <n v="18.899999999999999"/>
    <n v="288.89999999999998"/>
    <n v="0"/>
    <n v="288.89999999999998"/>
    <x v="9"/>
  </r>
  <r>
    <s v="FAC18/00100"/>
    <d v="2018-10-31T00:00:00"/>
    <x v="6"/>
    <m/>
    <m/>
    <m/>
    <x v="0"/>
    <s v="Transferencia bancaria"/>
    <m/>
    <s v="Al contado"/>
    <n v="290"/>
    <n v="20.3"/>
    <n v="310.3"/>
    <n v="310.3"/>
    <n v="0"/>
    <x v="9"/>
  </r>
  <r>
    <s v="FAC18/00099"/>
    <d v="2018-10-31T00:00:00"/>
    <x v="7"/>
    <m/>
    <m/>
    <m/>
    <x v="1"/>
    <s v="Transferencia bancaria"/>
    <m/>
    <s v="Al contado"/>
    <n v="1170"/>
    <n v="81.900000000000006"/>
    <n v="1251.9000000000001"/>
    <n v="1201.9000000000001"/>
    <n v="50"/>
    <x v="9"/>
  </r>
  <r>
    <s v="FAC18/00098"/>
    <d v="2018-10-31T00:00:00"/>
    <x v="8"/>
    <m/>
    <m/>
    <m/>
    <x v="2"/>
    <s v="Transferencia bancaria"/>
    <m/>
    <s v="Al contado"/>
    <n v="60"/>
    <n v="4.2"/>
    <n v="64.2"/>
    <n v="0"/>
    <n v="64.2"/>
    <x v="9"/>
  </r>
  <r>
    <s v="FAC18/00097"/>
    <d v="2018-10-31T00:00:00"/>
    <x v="9"/>
    <m/>
    <m/>
    <m/>
    <x v="2"/>
    <s v="Transferencia bancaria"/>
    <m/>
    <s v="Al contado"/>
    <n v="440"/>
    <n v="30.8"/>
    <n v="470.8"/>
    <n v="0"/>
    <n v="470.8"/>
    <x v="9"/>
  </r>
  <r>
    <s v="FAC18/00096"/>
    <d v="2018-10-31T00:00:00"/>
    <x v="10"/>
    <m/>
    <m/>
    <m/>
    <x v="1"/>
    <s v="Transferencia bancaria"/>
    <m/>
    <s v="Al contado"/>
    <n v="560"/>
    <n v="39.200000000000003"/>
    <n v="599.20000000000005"/>
    <n v="360"/>
    <n v="239.20000000000005"/>
    <x v="9"/>
  </r>
  <r>
    <s v="FAC18/00095"/>
    <d v="2018-10-31T00:00:00"/>
    <x v="11"/>
    <m/>
    <m/>
    <m/>
    <x v="0"/>
    <s v="Transferencia bancaria"/>
    <m/>
    <s v="Al contado"/>
    <n v="1049"/>
    <n v="73.430000000000007"/>
    <n v="1122.43"/>
    <n v="1122.43"/>
    <n v="0"/>
    <x v="9"/>
  </r>
  <r>
    <s v="FAC18/00094"/>
    <d v="2018-10-30T00:00:00"/>
    <x v="12"/>
    <m/>
    <m/>
    <m/>
    <x v="2"/>
    <s v="Transferencia bancaria"/>
    <m/>
    <s v="Al contado"/>
    <n v="135"/>
    <n v="9.4499999999999993"/>
    <n v="144.44999999999999"/>
    <n v="0"/>
    <n v="144.44999999999999"/>
    <x v="9"/>
  </r>
  <r>
    <s v="FAC18/00093"/>
    <d v="2018-10-26T00:00:00"/>
    <x v="13"/>
    <m/>
    <m/>
    <m/>
    <x v="0"/>
    <s v="Transferencia bancaria"/>
    <m/>
    <s v="Al contado"/>
    <n v="180"/>
    <n v="12.6"/>
    <n v="192.6"/>
    <n v="192.6"/>
    <n v="0"/>
    <x v="9"/>
  </r>
  <r>
    <s v="FAC18/00092"/>
    <d v="2018-10-25T00:00:00"/>
    <x v="14"/>
    <m/>
    <m/>
    <m/>
    <x v="2"/>
    <s v="Transferencia bancaria"/>
    <m/>
    <s v="Al contado"/>
    <n v="30"/>
    <n v="2.1"/>
    <n v="32.1"/>
    <n v="0"/>
    <n v="32.1"/>
    <x v="9"/>
  </r>
  <r>
    <s v="FAC18/00091"/>
    <d v="2018-10-25T00:00:00"/>
    <x v="15"/>
    <m/>
    <m/>
    <m/>
    <x v="2"/>
    <s v="Transferencia bancaria"/>
    <m/>
    <s v="Al contado"/>
    <n v="1512"/>
    <n v="105.84"/>
    <n v="1617.84"/>
    <n v="0"/>
    <n v="1617.84"/>
    <x v="9"/>
  </r>
  <r>
    <s v="FAC18/00090"/>
    <d v="2018-10-25T00:00:00"/>
    <x v="16"/>
    <m/>
    <m/>
    <m/>
    <x v="2"/>
    <s v="Transferencia bancaria"/>
    <m/>
    <s v="Al contado"/>
    <n v="390"/>
    <n v="27.3"/>
    <n v="417.3"/>
    <n v="0"/>
    <n v="417.3"/>
    <x v="9"/>
  </r>
  <r>
    <s v="FAC18/00089"/>
    <d v="2018-10-25T00:00:00"/>
    <x v="17"/>
    <m/>
    <m/>
    <m/>
    <x v="2"/>
    <s v="Transferencia bancaria"/>
    <m/>
    <s v="Al contado"/>
    <n v="90"/>
    <n v="6.3"/>
    <n v="96.3"/>
    <n v="0"/>
    <n v="96.3"/>
    <x v="9"/>
  </r>
  <r>
    <s v="FAC18/00088"/>
    <d v="2018-10-24T00:00:00"/>
    <x v="18"/>
    <m/>
    <m/>
    <m/>
    <x v="2"/>
    <s v="Transferencia bancaria"/>
    <m/>
    <s v="Al contado"/>
    <n v="270"/>
    <n v="18.899999999999999"/>
    <n v="288.89999999999998"/>
    <n v="0"/>
    <n v="288.89999999999998"/>
    <x v="9"/>
  </r>
  <r>
    <s v="FAC18/00100"/>
    <d v="2018-10-30T00:00:00"/>
    <x v="19"/>
    <m/>
    <m/>
    <m/>
    <x v="0"/>
    <s v="Transferencia bancaria"/>
    <m/>
    <s v="Al contado"/>
    <n v="290"/>
    <n v="20.3"/>
    <n v="310.3"/>
    <n v="310.3"/>
    <n v="0"/>
    <x v="9"/>
  </r>
  <r>
    <s v="FAC18/00099"/>
    <d v="2018-10-30T00:00:00"/>
    <x v="20"/>
    <m/>
    <m/>
    <m/>
    <x v="1"/>
    <s v="Transferencia bancaria"/>
    <m/>
    <s v="Al contado"/>
    <n v="1170"/>
    <n v="81.900000000000006"/>
    <n v="1251.9000000000001"/>
    <n v="1201.9000000000001"/>
    <n v="50"/>
    <x v="9"/>
  </r>
  <r>
    <s v="FAC18/00098"/>
    <d v="2018-10-30T00:00:00"/>
    <x v="21"/>
    <m/>
    <m/>
    <m/>
    <x v="2"/>
    <s v="Transferencia bancaria"/>
    <m/>
    <s v="Al contado"/>
    <n v="60"/>
    <n v="4.2"/>
    <n v="64.2"/>
    <n v="0"/>
    <n v="64.2"/>
    <x v="9"/>
  </r>
  <r>
    <s v="FAC18/00097"/>
    <d v="2018-11-30T00:00:00"/>
    <x v="0"/>
    <m/>
    <m/>
    <m/>
    <x v="2"/>
    <s v="Transferencia bancaria"/>
    <m/>
    <s v="Al contado"/>
    <n v="440"/>
    <n v="30.8"/>
    <n v="470.8"/>
    <n v="0"/>
    <n v="470.8"/>
    <x v="10"/>
  </r>
  <r>
    <s v="FAC18/00096"/>
    <d v="2018-11-30T00:00:00"/>
    <x v="1"/>
    <m/>
    <m/>
    <m/>
    <x v="1"/>
    <s v="Transferencia bancaria"/>
    <m/>
    <s v="Al contado"/>
    <n v="560"/>
    <n v="39.200000000000003"/>
    <n v="599.20000000000005"/>
    <n v="360"/>
    <n v="239.20000000000005"/>
    <x v="10"/>
  </r>
  <r>
    <s v="FAC18/00095"/>
    <d v="2018-11-30T00:00:00"/>
    <x v="2"/>
    <m/>
    <m/>
    <m/>
    <x v="0"/>
    <s v="Transferencia bancaria"/>
    <m/>
    <s v="Al contado"/>
    <n v="1049"/>
    <n v="73.430000000000007"/>
    <n v="1122.43"/>
    <n v="1122.43"/>
    <n v="0"/>
    <x v="10"/>
  </r>
  <r>
    <s v="FAC18/00094"/>
    <d v="2018-11-30T00:00:00"/>
    <x v="3"/>
    <m/>
    <m/>
    <m/>
    <x v="2"/>
    <s v="Transferencia bancaria"/>
    <m/>
    <s v="Al contado"/>
    <n v="135"/>
    <n v="9.4499999999999993"/>
    <n v="144.44999999999999"/>
    <n v="0"/>
    <n v="144.44999999999999"/>
    <x v="10"/>
  </r>
  <r>
    <s v="FAC18/00093"/>
    <d v="2018-11-26T00:00:00"/>
    <x v="4"/>
    <m/>
    <m/>
    <m/>
    <x v="0"/>
    <s v="Transferencia bancaria"/>
    <m/>
    <s v="Al contado"/>
    <n v="180"/>
    <n v="12.6"/>
    <n v="192.6"/>
    <n v="192.6"/>
    <n v="0"/>
    <x v="10"/>
  </r>
  <r>
    <s v="FAC18/00092"/>
    <d v="2018-11-25T00:00:00"/>
    <x v="5"/>
    <m/>
    <m/>
    <m/>
    <x v="2"/>
    <s v="Transferencia bancaria"/>
    <m/>
    <s v="Al contado"/>
    <n v="30"/>
    <n v="2.1"/>
    <n v="32.1"/>
    <n v="0"/>
    <n v="32.1"/>
    <x v="10"/>
  </r>
  <r>
    <s v="FAC18/00091"/>
    <d v="2018-11-25T00:00:00"/>
    <x v="6"/>
    <m/>
    <m/>
    <m/>
    <x v="2"/>
    <s v="Transferencia bancaria"/>
    <m/>
    <s v="Al contado"/>
    <n v="1512"/>
    <n v="105.84"/>
    <n v="1617.84"/>
    <n v="0"/>
    <n v="1617.84"/>
    <x v="10"/>
  </r>
  <r>
    <s v="FAC18/00090"/>
    <d v="2018-11-25T00:00:00"/>
    <x v="7"/>
    <m/>
    <m/>
    <m/>
    <x v="2"/>
    <s v="Transferencia bancaria"/>
    <m/>
    <s v="Al contado"/>
    <n v="390"/>
    <n v="27.3"/>
    <n v="417.3"/>
    <n v="0"/>
    <n v="417.3"/>
    <x v="10"/>
  </r>
  <r>
    <s v="FAC18/00089"/>
    <d v="2018-11-25T00:00:00"/>
    <x v="8"/>
    <m/>
    <m/>
    <m/>
    <x v="2"/>
    <s v="Transferencia bancaria"/>
    <m/>
    <s v="Al contado"/>
    <n v="90"/>
    <n v="6.3"/>
    <n v="96.3"/>
    <n v="0"/>
    <n v="96.3"/>
    <x v="10"/>
  </r>
  <r>
    <s v="FAC18/00088"/>
    <d v="2018-11-24T00:00:00"/>
    <x v="9"/>
    <m/>
    <m/>
    <m/>
    <x v="2"/>
    <s v="Transferencia bancaria"/>
    <m/>
    <s v="Al contado"/>
    <n v="270"/>
    <n v="18.899999999999999"/>
    <n v="288.89999999999998"/>
    <n v="0"/>
    <n v="288.89999999999998"/>
    <x v="10"/>
  </r>
  <r>
    <s v="FAC18/00100"/>
    <d v="2018-11-24T00:00:00"/>
    <x v="10"/>
    <m/>
    <m/>
    <m/>
    <x v="0"/>
    <s v="Transferencia bancaria"/>
    <m/>
    <s v="Al contado"/>
    <n v="290"/>
    <n v="20.3"/>
    <n v="310.3"/>
    <n v="310.3"/>
    <n v="0"/>
    <x v="10"/>
  </r>
  <r>
    <s v="FAC18/00099"/>
    <d v="2018-11-24T00:00:00"/>
    <x v="11"/>
    <m/>
    <m/>
    <m/>
    <x v="1"/>
    <s v="Transferencia bancaria"/>
    <m/>
    <s v="Al contado"/>
    <n v="1170"/>
    <n v="81.900000000000006"/>
    <n v="1251.9000000000001"/>
    <n v="1201.9000000000001"/>
    <n v="50"/>
    <x v="10"/>
  </r>
  <r>
    <s v="FAC18/00098"/>
    <d v="2018-11-24T00:00:00"/>
    <x v="12"/>
    <m/>
    <m/>
    <m/>
    <x v="2"/>
    <s v="Transferencia bancaria"/>
    <m/>
    <s v="Al contado"/>
    <n v="60"/>
    <n v="4.2"/>
    <n v="64.2"/>
    <n v="0"/>
    <n v="64.2"/>
    <x v="10"/>
  </r>
  <r>
    <s v="FAC18/00097"/>
    <d v="2018-11-24T00:00:00"/>
    <x v="13"/>
    <m/>
    <m/>
    <m/>
    <x v="2"/>
    <s v="Transferencia bancaria"/>
    <m/>
    <s v="Al contado"/>
    <n v="440"/>
    <n v="30.8"/>
    <n v="470.8"/>
    <n v="0"/>
    <n v="470.8"/>
    <x v="10"/>
  </r>
  <r>
    <s v="FAC18/00096"/>
    <d v="2018-12-31T00:00:00"/>
    <x v="0"/>
    <m/>
    <m/>
    <m/>
    <x v="1"/>
    <s v="Transferencia bancaria"/>
    <m/>
    <s v="Al contado"/>
    <n v="560"/>
    <n v="39.200000000000003"/>
    <n v="599.20000000000005"/>
    <n v="360"/>
    <n v="239.20000000000005"/>
    <x v="11"/>
  </r>
  <r>
    <s v="FAC18/00095"/>
    <d v="2018-12-31T00:00:00"/>
    <x v="1"/>
    <m/>
    <m/>
    <m/>
    <x v="0"/>
    <s v="Transferencia bancaria"/>
    <m/>
    <s v="Al contado"/>
    <n v="1049"/>
    <n v="73.430000000000007"/>
    <n v="1122.43"/>
    <n v="1122.43"/>
    <n v="0"/>
    <x v="11"/>
  </r>
  <r>
    <s v="FAC18/00094"/>
    <d v="2018-12-30T00:00:00"/>
    <x v="2"/>
    <m/>
    <m/>
    <m/>
    <x v="2"/>
    <s v="Transferencia bancaria"/>
    <m/>
    <s v="Al contado"/>
    <n v="135"/>
    <n v="9.4499999999999993"/>
    <n v="144.44999999999999"/>
    <n v="0"/>
    <n v="144.44999999999999"/>
    <x v="11"/>
  </r>
  <r>
    <s v="FAC18/00093"/>
    <d v="2018-12-26T00:00:00"/>
    <x v="3"/>
    <m/>
    <m/>
    <m/>
    <x v="0"/>
    <s v="Transferencia bancaria"/>
    <m/>
    <s v="Al contado"/>
    <n v="180"/>
    <n v="12.6"/>
    <n v="192.6"/>
    <n v="192.6"/>
    <n v="0"/>
    <x v="11"/>
  </r>
  <r>
    <s v="FAC18/00092"/>
    <d v="2018-12-25T00:00:00"/>
    <x v="4"/>
    <m/>
    <m/>
    <m/>
    <x v="2"/>
    <s v="Transferencia bancaria"/>
    <m/>
    <s v="Al contado"/>
    <n v="30"/>
    <n v="2.1"/>
    <n v="32.1"/>
    <n v="0"/>
    <n v="32.1"/>
    <x v="11"/>
  </r>
  <r>
    <s v="FAC18/00091"/>
    <d v="2018-12-25T00:00:00"/>
    <x v="5"/>
    <m/>
    <m/>
    <m/>
    <x v="2"/>
    <s v="Transferencia bancaria"/>
    <m/>
    <s v="Al contado"/>
    <n v="1512"/>
    <n v="105.84"/>
    <n v="1617.84"/>
    <n v="0"/>
    <n v="1617.84"/>
    <x v="11"/>
  </r>
  <r>
    <s v="FAC18/00090"/>
    <d v="2018-12-25T00:00:00"/>
    <x v="6"/>
    <m/>
    <m/>
    <m/>
    <x v="2"/>
    <s v="Transferencia bancaria"/>
    <m/>
    <s v="Al contado"/>
    <n v="390"/>
    <n v="27.3"/>
    <n v="417.3"/>
    <n v="0"/>
    <n v="417.3"/>
    <x v="11"/>
  </r>
  <r>
    <s v="FAC18/00089"/>
    <d v="2018-12-25T00:00:00"/>
    <x v="7"/>
    <m/>
    <m/>
    <m/>
    <x v="2"/>
    <s v="Transferencia bancaria"/>
    <m/>
    <s v="Al contado"/>
    <n v="90"/>
    <n v="6.3"/>
    <n v="96.3"/>
    <n v="0"/>
    <n v="96.3"/>
    <x v="11"/>
  </r>
  <r>
    <s v="FAC18/00088"/>
    <d v="2018-12-24T00:00:00"/>
    <x v="8"/>
    <m/>
    <m/>
    <m/>
    <x v="2"/>
    <s v="Transferencia bancaria"/>
    <m/>
    <s v="Al contado"/>
    <n v="270"/>
    <n v="18.899999999999999"/>
    <n v="288.89999999999998"/>
    <n v="0"/>
    <n v="288.89999999999998"/>
    <x v="11"/>
  </r>
  <r>
    <s v="FAC18/00100"/>
    <d v="2018-12-30T00:00:00"/>
    <x v="9"/>
    <m/>
    <m/>
    <m/>
    <x v="0"/>
    <s v="Transferencia bancaria"/>
    <m/>
    <s v="Al contado"/>
    <n v="290"/>
    <n v="20.3"/>
    <n v="310.3"/>
    <n v="310.3"/>
    <n v="0"/>
    <x v="11"/>
  </r>
  <r>
    <s v="FAC18/00099"/>
    <d v="2018-12-30T00:00:00"/>
    <x v="10"/>
    <m/>
    <m/>
    <m/>
    <x v="1"/>
    <s v="Transferencia bancaria"/>
    <m/>
    <s v="Al contado"/>
    <n v="1170"/>
    <n v="81.900000000000006"/>
    <n v="1251.9000000000001"/>
    <n v="1201.9000000000001"/>
    <n v="50"/>
    <x v="11"/>
  </r>
  <r>
    <s v="FAC18/00098"/>
    <d v="2018-12-30T00:00:00"/>
    <x v="11"/>
    <m/>
    <m/>
    <m/>
    <x v="2"/>
    <s v="Transferencia bancaria"/>
    <m/>
    <s v="Al contado"/>
    <n v="60"/>
    <n v="4.2"/>
    <n v="64.2"/>
    <n v="0"/>
    <n v="64.2"/>
    <x v="11"/>
  </r>
  <r>
    <s v="FAC18/00097"/>
    <d v="2018-12-30T00:00:00"/>
    <x v="12"/>
    <m/>
    <m/>
    <m/>
    <x v="2"/>
    <s v="Transferencia bancaria"/>
    <m/>
    <s v="Al contado"/>
    <n v="440"/>
    <n v="30.8"/>
    <n v="470.8"/>
    <n v="0"/>
    <n v="470.8"/>
    <x v="11"/>
  </r>
  <r>
    <s v="FAC18/00096"/>
    <d v="2018-12-30T00:00:00"/>
    <x v="13"/>
    <m/>
    <m/>
    <m/>
    <x v="1"/>
    <s v="Transferencia bancaria"/>
    <m/>
    <s v="Al contado"/>
    <n v="560"/>
    <n v="39.200000000000003"/>
    <n v="599.20000000000005"/>
    <n v="360"/>
    <n v="239.20000000000005"/>
    <x v="11"/>
  </r>
  <r>
    <s v="FAC18/00095"/>
    <d v="2018-12-30T00:00:00"/>
    <x v="14"/>
    <m/>
    <m/>
    <m/>
    <x v="0"/>
    <s v="Transferencia bancaria"/>
    <m/>
    <s v="Al contado"/>
    <n v="1049"/>
    <n v="73.430000000000007"/>
    <n v="1122.43"/>
    <n v="1122.43"/>
    <n v="0"/>
    <x v="11"/>
  </r>
  <r>
    <s v="FAC18/00094"/>
    <d v="2018-12-30T00:00:00"/>
    <x v="15"/>
    <m/>
    <m/>
    <m/>
    <x v="2"/>
    <s v="Transferencia bancaria"/>
    <m/>
    <s v="Al contado"/>
    <n v="135"/>
    <n v="9.4499999999999993"/>
    <n v="144.44999999999999"/>
    <n v="0"/>
    <n v="144.44999999999999"/>
    <x v="11"/>
  </r>
  <r>
    <s v="FAC18/00093"/>
    <d v="2018-12-26T00:00:00"/>
    <x v="16"/>
    <m/>
    <m/>
    <m/>
    <x v="0"/>
    <s v="Transferencia bancaria"/>
    <m/>
    <s v="Al contado"/>
    <n v="180"/>
    <n v="12.6"/>
    <n v="192.6"/>
    <n v="192.6"/>
    <n v="0"/>
    <x v="11"/>
  </r>
  <r>
    <s v="FAC18/00092"/>
    <d v="2018-12-25T00:00:00"/>
    <x v="17"/>
    <m/>
    <m/>
    <m/>
    <x v="2"/>
    <s v="Transferencia bancaria"/>
    <m/>
    <s v="Al contado"/>
    <n v="30"/>
    <n v="2.1"/>
    <n v="32.1"/>
    <n v="0"/>
    <n v="32.1"/>
    <x v="11"/>
  </r>
  <r>
    <s v="FAC18/00091"/>
    <d v="2018-12-25T00:00:00"/>
    <x v="18"/>
    <m/>
    <m/>
    <m/>
    <x v="2"/>
    <s v="Transferencia bancaria"/>
    <m/>
    <s v="Al contado"/>
    <n v="1512"/>
    <n v="105.84"/>
    <n v="1617.84"/>
    <n v="0"/>
    <n v="1617.84"/>
    <x v="11"/>
  </r>
  <r>
    <s v="FAC18/00090"/>
    <d v="2018-12-25T00:00:00"/>
    <x v="19"/>
    <m/>
    <m/>
    <m/>
    <x v="2"/>
    <s v="Transferencia bancaria"/>
    <m/>
    <s v="Al contado"/>
    <n v="390"/>
    <n v="27.3"/>
    <n v="417.3"/>
    <n v="0"/>
    <n v="417.3"/>
    <x v="11"/>
  </r>
  <r>
    <s v="FAC18/00089"/>
    <d v="2018-12-25T00:00:00"/>
    <x v="20"/>
    <m/>
    <m/>
    <m/>
    <x v="2"/>
    <s v="Transferencia bancaria"/>
    <m/>
    <s v="Al contado"/>
    <n v="90"/>
    <n v="6.3"/>
    <n v="96.3"/>
    <n v="0"/>
    <n v="96.3"/>
    <x v="11"/>
  </r>
  <r>
    <s v="FAC18/00088"/>
    <d v="2018-12-25T00:00:00"/>
    <x v="21"/>
    <m/>
    <m/>
    <m/>
    <x v="2"/>
    <s v="Transferencia bancaria"/>
    <m/>
    <s v="Al contado"/>
    <n v="270"/>
    <n v="18.899999999999999"/>
    <n v="288.89999999999998"/>
    <n v="0"/>
    <n v="288.89999999999998"/>
    <x v="11"/>
  </r>
  <r>
    <m/>
    <m/>
    <x v="51"/>
    <m/>
    <m/>
    <m/>
    <x v="3"/>
    <m/>
    <m/>
    <m/>
    <m/>
    <m/>
    <m/>
    <m/>
    <m/>
    <x v="12"/>
  </r>
</pivotCacheRecords>
</file>

<file path=xl/pivotCache/pivotCacheRecords2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86">
  <r>
    <s v="FAC20/00100"/>
    <x v="0"/>
    <x v="0"/>
    <x v="0"/>
    <n v="290"/>
    <n v="20.3"/>
    <n v="310.3"/>
    <n v="310.3"/>
    <n v="0"/>
    <x v="0"/>
    <n v="39"/>
    <x v="0"/>
  </r>
  <r>
    <s v="FAC20/00099"/>
    <x v="0"/>
    <x v="1"/>
    <x v="1"/>
    <n v="1170"/>
    <n v="81.900000000000006"/>
    <n v="1251.9000000000001"/>
    <n v="1201.9000000000001"/>
    <n v="50"/>
    <x v="0"/>
    <n v="39"/>
    <x v="0"/>
  </r>
  <r>
    <s v="FAC20/00098"/>
    <x v="0"/>
    <x v="2"/>
    <x v="2"/>
    <n v="60"/>
    <n v="4.2"/>
    <n v="64.2"/>
    <n v="0"/>
    <n v="64.2"/>
    <x v="0"/>
    <n v="39"/>
    <x v="0"/>
  </r>
  <r>
    <s v="FAC20/00097"/>
    <x v="0"/>
    <x v="3"/>
    <x v="2"/>
    <n v="440"/>
    <n v="30.8"/>
    <n v="470.8"/>
    <n v="0"/>
    <n v="470.8"/>
    <x v="0"/>
    <n v="39"/>
    <x v="0"/>
  </r>
  <r>
    <s v="FAC20/00096"/>
    <x v="0"/>
    <x v="4"/>
    <x v="1"/>
    <n v="560"/>
    <n v="39.200000000000003"/>
    <n v="599.20000000000005"/>
    <n v="360"/>
    <n v="239.20000000000005"/>
    <x v="0"/>
    <n v="39"/>
    <x v="0"/>
  </r>
  <r>
    <s v="FAC20/00095"/>
    <x v="0"/>
    <x v="5"/>
    <x v="0"/>
    <n v="1049"/>
    <n v="73.430000000000007"/>
    <n v="1122.43"/>
    <n v="1122.43"/>
    <n v="0"/>
    <x v="0"/>
    <n v="39"/>
    <x v="0"/>
  </r>
  <r>
    <s v="FAC20/00094"/>
    <x v="1"/>
    <x v="6"/>
    <x v="2"/>
    <n v="135"/>
    <n v="9.4499999999999993"/>
    <n v="144.44999999999999"/>
    <n v="0"/>
    <n v="144.44999999999999"/>
    <x v="0"/>
    <n v="40"/>
    <x v="0"/>
  </r>
  <r>
    <s v="FAC20/00093"/>
    <x v="2"/>
    <x v="7"/>
    <x v="0"/>
    <n v="180"/>
    <n v="12.6"/>
    <n v="192.6"/>
    <n v="192.6"/>
    <n v="0"/>
    <x v="0"/>
    <n v="44"/>
    <x v="0"/>
  </r>
  <r>
    <s v="FAC20/00092"/>
    <x v="3"/>
    <x v="8"/>
    <x v="2"/>
    <n v="30"/>
    <n v="2.1"/>
    <n v="32.1"/>
    <n v="0"/>
    <n v="32.1"/>
    <x v="0"/>
    <n v="45"/>
    <x v="0"/>
  </r>
  <r>
    <s v="FAC20/00091"/>
    <x v="3"/>
    <x v="9"/>
    <x v="2"/>
    <n v="1512"/>
    <n v="105.84"/>
    <n v="1617.84"/>
    <n v="0"/>
    <n v="1617.84"/>
    <x v="0"/>
    <n v="45"/>
    <x v="0"/>
  </r>
  <r>
    <s v="FAC20/00090"/>
    <x v="3"/>
    <x v="10"/>
    <x v="2"/>
    <n v="390"/>
    <n v="27.3"/>
    <n v="417.3"/>
    <n v="0"/>
    <n v="417.3"/>
    <x v="0"/>
    <n v="45"/>
    <x v="0"/>
  </r>
  <r>
    <s v="FAC20/00089"/>
    <x v="3"/>
    <x v="11"/>
    <x v="2"/>
    <n v="90"/>
    <n v="6.3"/>
    <n v="96.3"/>
    <n v="0"/>
    <n v="96.3"/>
    <x v="0"/>
    <n v="45"/>
    <x v="0"/>
  </r>
  <r>
    <s v="FAC20/00088"/>
    <x v="4"/>
    <x v="12"/>
    <x v="2"/>
    <n v="270"/>
    <n v="18.899999999999999"/>
    <n v="288.89999999999998"/>
    <n v="0"/>
    <n v="288.89999999999998"/>
    <x v="0"/>
    <n v="46"/>
    <x v="0"/>
  </r>
  <r>
    <s v="FAC20/00100"/>
    <x v="1"/>
    <x v="13"/>
    <x v="0"/>
    <n v="290"/>
    <n v="20.3"/>
    <n v="310.3"/>
    <n v="310.3"/>
    <n v="0"/>
    <x v="0"/>
    <n v="40"/>
    <x v="0"/>
  </r>
  <r>
    <s v="FAC20/00099"/>
    <x v="1"/>
    <x v="14"/>
    <x v="1"/>
    <n v="1170"/>
    <n v="81.900000000000006"/>
    <n v="1251.9000000000001"/>
    <n v="1201.9000000000001"/>
    <n v="50"/>
    <x v="0"/>
    <n v="40"/>
    <x v="0"/>
  </r>
  <r>
    <s v="FAC20/00098"/>
    <x v="1"/>
    <x v="15"/>
    <x v="2"/>
    <n v="60"/>
    <n v="4.2"/>
    <n v="64.2"/>
    <n v="0"/>
    <n v="64.2"/>
    <x v="0"/>
    <n v="40"/>
    <x v="0"/>
  </r>
  <r>
    <s v="FAC20/00097"/>
    <x v="1"/>
    <x v="16"/>
    <x v="2"/>
    <n v="440"/>
    <n v="30.8"/>
    <n v="470.8"/>
    <n v="0"/>
    <n v="470.8"/>
    <x v="0"/>
    <n v="40"/>
    <x v="0"/>
  </r>
  <r>
    <s v="FAC20/00096"/>
    <x v="1"/>
    <x v="17"/>
    <x v="1"/>
    <n v="560"/>
    <n v="39.200000000000003"/>
    <n v="599.20000000000005"/>
    <n v="360"/>
    <n v="239.20000000000005"/>
    <x v="0"/>
    <n v="40"/>
    <x v="0"/>
  </r>
  <r>
    <s v="FAC20/00095"/>
    <x v="1"/>
    <x v="18"/>
    <x v="0"/>
    <n v="1049"/>
    <n v="73.430000000000007"/>
    <n v="1122.43"/>
    <n v="1122.43"/>
    <n v="0"/>
    <x v="0"/>
    <n v="40"/>
    <x v="0"/>
  </r>
  <r>
    <s v="FAC20/00094"/>
    <x v="1"/>
    <x v="19"/>
    <x v="2"/>
    <n v="135"/>
    <n v="9.4499999999999993"/>
    <n v="144.44999999999999"/>
    <n v="0"/>
    <n v="144.44999999999999"/>
    <x v="0"/>
    <n v="40"/>
    <x v="0"/>
  </r>
  <r>
    <s v="FAC20/00093"/>
    <x v="2"/>
    <x v="20"/>
    <x v="0"/>
    <n v="180"/>
    <n v="12.6"/>
    <n v="192.6"/>
    <n v="192.6"/>
    <n v="0"/>
    <x v="0"/>
    <n v="44"/>
    <x v="0"/>
  </r>
  <r>
    <s v="FAC20/00092"/>
    <x v="3"/>
    <x v="21"/>
    <x v="2"/>
    <n v="30"/>
    <n v="2.1"/>
    <n v="32.1"/>
    <n v="0"/>
    <n v="32.1"/>
    <x v="0"/>
    <n v="45"/>
    <x v="0"/>
  </r>
  <r>
    <s v="FAC20/00091"/>
    <x v="3"/>
    <x v="22"/>
    <x v="2"/>
    <n v="1512"/>
    <n v="105.84"/>
    <n v="1617.84"/>
    <n v="0"/>
    <n v="1617.84"/>
    <x v="0"/>
    <n v="45"/>
    <x v="0"/>
  </r>
  <r>
    <s v="FAC20/00090"/>
    <x v="3"/>
    <x v="23"/>
    <x v="2"/>
    <n v="390"/>
    <n v="27.3"/>
    <n v="417.3"/>
    <n v="0"/>
    <n v="417.3"/>
    <x v="0"/>
    <n v="45"/>
    <x v="0"/>
  </r>
  <r>
    <s v="FAC20/00089"/>
    <x v="3"/>
    <x v="24"/>
    <x v="2"/>
    <n v="90"/>
    <n v="6.3"/>
    <n v="96.3"/>
    <n v="0"/>
    <n v="96.3"/>
    <x v="0"/>
    <n v="45"/>
    <x v="0"/>
  </r>
  <r>
    <s v="FAC20/00088"/>
    <x v="4"/>
    <x v="25"/>
    <x v="2"/>
    <n v="270"/>
    <n v="18.899999999999999"/>
    <n v="288.89999999999998"/>
    <n v="0"/>
    <n v="288.89999999999998"/>
    <x v="0"/>
    <n v="46"/>
    <x v="0"/>
  </r>
  <r>
    <s v="FAC20/00100"/>
    <x v="0"/>
    <x v="26"/>
    <x v="0"/>
    <n v="290"/>
    <n v="20.3"/>
    <n v="310.3"/>
    <n v="310.3"/>
    <n v="0"/>
    <x v="0"/>
    <n v="39"/>
    <x v="0"/>
  </r>
  <r>
    <s v="FAC20/00099"/>
    <x v="0"/>
    <x v="27"/>
    <x v="1"/>
    <n v="1170"/>
    <n v="81.900000000000006"/>
    <n v="1251.9000000000001"/>
    <n v="1201.9000000000001"/>
    <n v="50"/>
    <x v="0"/>
    <n v="39"/>
    <x v="0"/>
  </r>
  <r>
    <s v="FAC20/00098"/>
    <x v="0"/>
    <x v="28"/>
    <x v="2"/>
    <n v="60"/>
    <n v="4.2"/>
    <n v="64.2"/>
    <n v="0"/>
    <n v="64.2"/>
    <x v="0"/>
    <n v="39"/>
    <x v="0"/>
  </r>
  <r>
    <s v="FAC20/00097"/>
    <x v="0"/>
    <x v="29"/>
    <x v="2"/>
    <n v="440"/>
    <n v="30.8"/>
    <n v="470.8"/>
    <n v="0"/>
    <n v="470.8"/>
    <x v="0"/>
    <n v="39"/>
    <x v="0"/>
  </r>
  <r>
    <s v="FAC20/00096"/>
    <x v="0"/>
    <x v="30"/>
    <x v="1"/>
    <n v="560"/>
    <n v="39.200000000000003"/>
    <n v="599.20000000000005"/>
    <n v="360"/>
    <n v="239.20000000000005"/>
    <x v="0"/>
    <n v="39"/>
    <x v="0"/>
  </r>
  <r>
    <s v="FAC20/00095"/>
    <x v="0"/>
    <x v="31"/>
    <x v="0"/>
    <n v="1049"/>
    <n v="73.430000000000007"/>
    <n v="1122.43"/>
    <n v="1122.43"/>
    <n v="0"/>
    <x v="0"/>
    <n v="39"/>
    <x v="0"/>
  </r>
  <r>
    <s v="FAC20/00094"/>
    <x v="1"/>
    <x v="32"/>
    <x v="2"/>
    <n v="135"/>
    <n v="9.4499999999999993"/>
    <n v="144.44999999999999"/>
    <n v="0"/>
    <n v="144.44999999999999"/>
    <x v="0"/>
    <n v="40"/>
    <x v="0"/>
  </r>
  <r>
    <s v="FAC20/00093"/>
    <x v="2"/>
    <x v="33"/>
    <x v="0"/>
    <n v="180"/>
    <n v="12.6"/>
    <n v="192.6"/>
    <n v="192.6"/>
    <n v="0"/>
    <x v="0"/>
    <n v="44"/>
    <x v="0"/>
  </r>
  <r>
    <s v="FAC20/00092"/>
    <x v="3"/>
    <x v="34"/>
    <x v="2"/>
    <n v="30"/>
    <n v="2.1"/>
    <n v="32.1"/>
    <n v="0"/>
    <n v="32.1"/>
    <x v="0"/>
    <n v="45"/>
    <x v="0"/>
  </r>
  <r>
    <s v="FAC20/00091"/>
    <x v="3"/>
    <x v="35"/>
    <x v="2"/>
    <n v="1512"/>
    <n v="105.84"/>
    <n v="1617.84"/>
    <n v="0"/>
    <n v="1617.84"/>
    <x v="0"/>
    <n v="45"/>
    <x v="0"/>
  </r>
  <r>
    <s v="FAC20/00090"/>
    <x v="3"/>
    <x v="36"/>
    <x v="2"/>
    <n v="390"/>
    <n v="27.3"/>
    <n v="417.3"/>
    <n v="0"/>
    <n v="417.3"/>
    <x v="0"/>
    <n v="45"/>
    <x v="0"/>
  </r>
  <r>
    <s v="FAC20/00089"/>
    <x v="3"/>
    <x v="37"/>
    <x v="2"/>
    <n v="90"/>
    <n v="6.3"/>
    <n v="96.3"/>
    <n v="0"/>
    <n v="96.3"/>
    <x v="0"/>
    <n v="45"/>
    <x v="0"/>
  </r>
  <r>
    <s v="FAC20/00088"/>
    <x v="4"/>
    <x v="38"/>
    <x v="2"/>
    <n v="270"/>
    <n v="18.899999999999999"/>
    <n v="288.89999999999998"/>
    <n v="0"/>
    <n v="288.89999999999998"/>
    <x v="0"/>
    <n v="46"/>
    <x v="0"/>
  </r>
  <r>
    <s v="FAC20/00100"/>
    <x v="1"/>
    <x v="39"/>
    <x v="0"/>
    <n v="290"/>
    <n v="20.3"/>
    <n v="310.3"/>
    <n v="310.3"/>
    <n v="0"/>
    <x v="0"/>
    <n v="40"/>
    <x v="0"/>
  </r>
  <r>
    <s v="FAC20/00099"/>
    <x v="1"/>
    <x v="40"/>
    <x v="1"/>
    <n v="1170"/>
    <n v="81.900000000000006"/>
    <n v="1251.9000000000001"/>
    <n v="1201.9000000000001"/>
    <n v="50"/>
    <x v="0"/>
    <n v="40"/>
    <x v="0"/>
  </r>
  <r>
    <s v="FAC20/00098"/>
    <x v="1"/>
    <x v="41"/>
    <x v="2"/>
    <n v="60"/>
    <n v="4.2"/>
    <n v="64.2"/>
    <n v="0"/>
    <n v="64.2"/>
    <x v="0"/>
    <n v="40"/>
    <x v="0"/>
  </r>
  <r>
    <s v="FAC20/00097"/>
    <x v="1"/>
    <x v="42"/>
    <x v="2"/>
    <n v="440"/>
    <n v="30.8"/>
    <n v="470.8"/>
    <n v="0"/>
    <n v="470.8"/>
    <x v="0"/>
    <n v="40"/>
    <x v="0"/>
  </r>
  <r>
    <s v="FAC20/00096"/>
    <x v="1"/>
    <x v="43"/>
    <x v="1"/>
    <n v="560"/>
    <n v="39.200000000000003"/>
    <n v="599.20000000000005"/>
    <n v="360"/>
    <n v="239.20000000000005"/>
    <x v="0"/>
    <n v="40"/>
    <x v="0"/>
  </r>
  <r>
    <s v="FAC20/00095"/>
    <x v="1"/>
    <x v="44"/>
    <x v="0"/>
    <n v="1049"/>
    <n v="73.430000000000007"/>
    <n v="1122.43"/>
    <n v="1122.43"/>
    <n v="0"/>
    <x v="0"/>
    <n v="40"/>
    <x v="0"/>
  </r>
  <r>
    <s v="FAC20/00094"/>
    <x v="1"/>
    <x v="45"/>
    <x v="2"/>
    <n v="135"/>
    <n v="9.4499999999999993"/>
    <n v="144.44999999999999"/>
    <n v="0"/>
    <n v="144.44999999999999"/>
    <x v="0"/>
    <n v="40"/>
    <x v="0"/>
  </r>
  <r>
    <s v="FAC20/00093"/>
    <x v="2"/>
    <x v="46"/>
    <x v="0"/>
    <n v="180"/>
    <n v="12.6"/>
    <n v="192.6"/>
    <n v="192.6"/>
    <n v="0"/>
    <x v="0"/>
    <n v="44"/>
    <x v="0"/>
  </r>
  <r>
    <s v="FAC20/00092"/>
    <x v="3"/>
    <x v="47"/>
    <x v="2"/>
    <n v="30"/>
    <n v="2.1"/>
    <n v="32.1"/>
    <n v="0"/>
    <n v="32.1"/>
    <x v="0"/>
    <n v="45"/>
    <x v="0"/>
  </r>
  <r>
    <s v="FAC20/00091"/>
    <x v="3"/>
    <x v="48"/>
    <x v="2"/>
    <n v="1512"/>
    <n v="105.84"/>
    <n v="1617.84"/>
    <n v="0"/>
    <n v="1617.84"/>
    <x v="0"/>
    <n v="45"/>
    <x v="0"/>
  </r>
  <r>
    <s v="FAC20/00090"/>
    <x v="3"/>
    <x v="49"/>
    <x v="2"/>
    <n v="390"/>
    <n v="27.3"/>
    <n v="417.3"/>
    <n v="0"/>
    <n v="417.3"/>
    <x v="0"/>
    <n v="45"/>
    <x v="0"/>
  </r>
  <r>
    <s v="FAC20/00089"/>
    <x v="3"/>
    <x v="50"/>
    <x v="2"/>
    <n v="90"/>
    <n v="6.3"/>
    <n v="96.3"/>
    <n v="0"/>
    <n v="96.3"/>
    <x v="0"/>
    <n v="45"/>
    <x v="0"/>
  </r>
  <r>
    <s v="FAC20/00088"/>
    <x v="5"/>
    <x v="0"/>
    <x v="2"/>
    <n v="270"/>
    <n v="18.899999999999999"/>
    <n v="288.89999999999998"/>
    <n v="0"/>
    <n v="288.89999999999998"/>
    <x v="1"/>
    <n v="15"/>
    <x v="1"/>
  </r>
  <r>
    <s v="FAC20/00100"/>
    <x v="5"/>
    <x v="1"/>
    <x v="0"/>
    <n v="290"/>
    <n v="20.3"/>
    <n v="310.3"/>
    <n v="310.3"/>
    <n v="0"/>
    <x v="1"/>
    <n v="15"/>
    <x v="1"/>
  </r>
  <r>
    <s v="FAC20/00099"/>
    <x v="5"/>
    <x v="2"/>
    <x v="1"/>
    <n v="1170"/>
    <n v="81.900000000000006"/>
    <n v="1251.9000000000001"/>
    <n v="1201.9000000000001"/>
    <n v="50"/>
    <x v="1"/>
    <n v="15"/>
    <x v="1"/>
  </r>
  <r>
    <s v="FAC20/00098"/>
    <x v="5"/>
    <x v="3"/>
    <x v="2"/>
    <n v="60"/>
    <n v="4.2"/>
    <n v="64.2"/>
    <n v="0"/>
    <n v="64.2"/>
    <x v="1"/>
    <n v="15"/>
    <x v="1"/>
  </r>
  <r>
    <s v="FAC20/00097"/>
    <x v="5"/>
    <x v="4"/>
    <x v="2"/>
    <n v="440"/>
    <n v="30.8"/>
    <n v="470.8"/>
    <n v="0"/>
    <n v="470.8"/>
    <x v="1"/>
    <n v="15"/>
    <x v="1"/>
  </r>
  <r>
    <s v="FAC20/00096"/>
    <x v="5"/>
    <x v="5"/>
    <x v="1"/>
    <n v="560"/>
    <n v="39.200000000000003"/>
    <n v="599.20000000000005"/>
    <n v="360"/>
    <n v="239.20000000000005"/>
    <x v="1"/>
    <n v="15"/>
    <x v="1"/>
  </r>
  <r>
    <s v="FAC20/00095"/>
    <x v="5"/>
    <x v="6"/>
    <x v="0"/>
    <n v="1049"/>
    <n v="73.430000000000007"/>
    <n v="1122.43"/>
    <n v="1122.43"/>
    <n v="0"/>
    <x v="1"/>
    <n v="15"/>
    <x v="1"/>
  </r>
  <r>
    <s v="FAC20/00094"/>
    <x v="5"/>
    <x v="7"/>
    <x v="2"/>
    <n v="135"/>
    <n v="9.4499999999999993"/>
    <n v="144.44999999999999"/>
    <n v="0"/>
    <n v="144.44999999999999"/>
    <x v="1"/>
    <n v="15"/>
    <x v="1"/>
  </r>
  <r>
    <s v="FAC20/00093"/>
    <x v="5"/>
    <x v="8"/>
    <x v="0"/>
    <n v="180"/>
    <n v="12.6"/>
    <n v="192.6"/>
    <n v="192.6"/>
    <n v="0"/>
    <x v="1"/>
    <n v="15"/>
    <x v="1"/>
  </r>
  <r>
    <s v="FAC20/00092"/>
    <x v="5"/>
    <x v="9"/>
    <x v="2"/>
    <n v="30"/>
    <n v="2.1"/>
    <n v="32.1"/>
    <n v="0"/>
    <n v="32.1"/>
    <x v="1"/>
    <n v="15"/>
    <x v="1"/>
  </r>
  <r>
    <s v="FAC20/00091"/>
    <x v="5"/>
    <x v="10"/>
    <x v="2"/>
    <n v="1512"/>
    <n v="105.84"/>
    <n v="1617.84"/>
    <n v="0"/>
    <n v="1617.84"/>
    <x v="1"/>
    <n v="15"/>
    <x v="1"/>
  </r>
  <r>
    <s v="FAC20/00090"/>
    <x v="5"/>
    <x v="11"/>
    <x v="2"/>
    <n v="390"/>
    <n v="27.3"/>
    <n v="417.3"/>
    <n v="0"/>
    <n v="417.3"/>
    <x v="1"/>
    <n v="15"/>
    <x v="1"/>
  </r>
  <r>
    <s v="FAC20/00089"/>
    <x v="5"/>
    <x v="12"/>
    <x v="2"/>
    <n v="90"/>
    <n v="6.3"/>
    <n v="96.3"/>
    <n v="0"/>
    <n v="96.3"/>
    <x v="1"/>
    <n v="15"/>
    <x v="1"/>
  </r>
  <r>
    <s v="FAC20/00088"/>
    <x v="5"/>
    <x v="13"/>
    <x v="2"/>
    <n v="270"/>
    <n v="18.899999999999999"/>
    <n v="288.89999999999998"/>
    <n v="0"/>
    <n v="288.89999999999998"/>
    <x v="1"/>
    <n v="15"/>
    <x v="1"/>
  </r>
  <r>
    <s v="FAC20/00100"/>
    <x v="5"/>
    <x v="14"/>
    <x v="0"/>
    <n v="290"/>
    <n v="20.3"/>
    <n v="310.3"/>
    <n v="310.3"/>
    <n v="0"/>
    <x v="1"/>
    <n v="15"/>
    <x v="1"/>
  </r>
  <r>
    <s v="FAC20/00099"/>
    <x v="5"/>
    <x v="15"/>
    <x v="1"/>
    <n v="1170"/>
    <n v="81.900000000000006"/>
    <n v="1251.9000000000001"/>
    <n v="1201.9000000000001"/>
    <n v="50"/>
    <x v="1"/>
    <n v="15"/>
    <x v="1"/>
  </r>
  <r>
    <s v="FAC20/00098"/>
    <x v="5"/>
    <x v="16"/>
    <x v="2"/>
    <n v="60"/>
    <n v="4.2"/>
    <n v="64.2"/>
    <n v="0"/>
    <n v="64.2"/>
    <x v="1"/>
    <n v="15"/>
    <x v="1"/>
  </r>
  <r>
    <s v="FAC20/00097"/>
    <x v="5"/>
    <x v="17"/>
    <x v="2"/>
    <n v="440"/>
    <n v="30.8"/>
    <n v="470.8"/>
    <n v="0"/>
    <n v="470.8"/>
    <x v="1"/>
    <n v="15"/>
    <x v="1"/>
  </r>
  <r>
    <s v="FAC20/00096"/>
    <x v="5"/>
    <x v="18"/>
    <x v="1"/>
    <n v="560"/>
    <n v="39.200000000000003"/>
    <n v="599.20000000000005"/>
    <n v="360"/>
    <n v="239.20000000000005"/>
    <x v="1"/>
    <n v="15"/>
    <x v="1"/>
  </r>
  <r>
    <s v="FAC20/00095"/>
    <x v="5"/>
    <x v="19"/>
    <x v="0"/>
    <n v="1049"/>
    <n v="73.430000000000007"/>
    <n v="1122.43"/>
    <n v="1122.43"/>
    <n v="0"/>
    <x v="1"/>
    <n v="15"/>
    <x v="1"/>
  </r>
  <r>
    <s v="FAC20/00094"/>
    <x v="5"/>
    <x v="20"/>
    <x v="2"/>
    <n v="135"/>
    <n v="9.4499999999999993"/>
    <n v="144.44999999999999"/>
    <n v="0"/>
    <n v="144.44999999999999"/>
    <x v="1"/>
    <n v="15"/>
    <x v="1"/>
  </r>
  <r>
    <s v="FAC20/00093"/>
    <x v="5"/>
    <x v="21"/>
    <x v="0"/>
    <n v="180"/>
    <n v="12.6"/>
    <n v="192.6"/>
    <n v="192.6"/>
    <n v="0"/>
    <x v="1"/>
    <n v="15"/>
    <x v="1"/>
  </r>
  <r>
    <s v="FAC20/00092"/>
    <x v="5"/>
    <x v="22"/>
    <x v="2"/>
    <n v="30"/>
    <n v="2.1"/>
    <n v="32.1"/>
    <n v="0"/>
    <n v="32.1"/>
    <x v="1"/>
    <n v="15"/>
    <x v="1"/>
  </r>
  <r>
    <s v="FAC20/00091"/>
    <x v="5"/>
    <x v="23"/>
    <x v="2"/>
    <n v="1512"/>
    <n v="105.84"/>
    <n v="1617.84"/>
    <n v="0"/>
    <n v="1617.84"/>
    <x v="1"/>
    <n v="15"/>
    <x v="1"/>
  </r>
  <r>
    <s v="FAC20/00090"/>
    <x v="5"/>
    <x v="24"/>
    <x v="2"/>
    <n v="390"/>
    <n v="27.3"/>
    <n v="417.3"/>
    <n v="0"/>
    <n v="417.3"/>
    <x v="1"/>
    <n v="15"/>
    <x v="1"/>
  </r>
  <r>
    <s v="FAC20/00089"/>
    <x v="5"/>
    <x v="25"/>
    <x v="2"/>
    <n v="90"/>
    <n v="6.3"/>
    <n v="96.3"/>
    <n v="0"/>
    <n v="96.3"/>
    <x v="1"/>
    <n v="15"/>
    <x v="1"/>
  </r>
  <r>
    <s v="FAC20/00088"/>
    <x v="5"/>
    <x v="26"/>
    <x v="2"/>
    <n v="270"/>
    <n v="18.899999999999999"/>
    <n v="288.89999999999998"/>
    <n v="0"/>
    <n v="288.89999999999998"/>
    <x v="1"/>
    <n v="15"/>
    <x v="1"/>
  </r>
  <r>
    <s v="FAC20/00100"/>
    <x v="5"/>
    <x v="27"/>
    <x v="0"/>
    <n v="290"/>
    <n v="20.3"/>
    <n v="310.3"/>
    <n v="310.3"/>
    <n v="0"/>
    <x v="1"/>
    <n v="15"/>
    <x v="1"/>
  </r>
  <r>
    <s v="FAC20/00099"/>
    <x v="5"/>
    <x v="28"/>
    <x v="1"/>
    <n v="1170"/>
    <n v="81.900000000000006"/>
    <n v="1251.9000000000001"/>
    <n v="1201.9000000000001"/>
    <n v="50"/>
    <x v="1"/>
    <n v="15"/>
    <x v="1"/>
  </r>
  <r>
    <s v="FAC20/00098"/>
    <x v="5"/>
    <x v="29"/>
    <x v="2"/>
    <n v="60"/>
    <n v="4.2"/>
    <n v="64.2"/>
    <n v="0"/>
    <n v="64.2"/>
    <x v="1"/>
    <n v="15"/>
    <x v="1"/>
  </r>
  <r>
    <s v="FAC20/00097"/>
    <x v="5"/>
    <x v="30"/>
    <x v="2"/>
    <n v="440"/>
    <n v="30.8"/>
    <n v="470.8"/>
    <n v="0"/>
    <n v="470.8"/>
    <x v="1"/>
    <n v="15"/>
    <x v="1"/>
  </r>
  <r>
    <s v="FAC20/00096"/>
    <x v="5"/>
    <x v="31"/>
    <x v="1"/>
    <n v="560"/>
    <n v="39.200000000000003"/>
    <n v="599.20000000000005"/>
    <n v="360"/>
    <n v="239.20000000000005"/>
    <x v="1"/>
    <n v="15"/>
    <x v="1"/>
  </r>
  <r>
    <s v="FAC20/00095"/>
    <x v="5"/>
    <x v="32"/>
    <x v="0"/>
    <n v="1049"/>
    <n v="73.430000000000007"/>
    <n v="1122.43"/>
    <n v="1122.43"/>
    <n v="0"/>
    <x v="1"/>
    <n v="15"/>
    <x v="1"/>
  </r>
  <r>
    <s v="FAC20/00094"/>
    <x v="6"/>
    <x v="0"/>
    <x v="2"/>
    <n v="135"/>
    <n v="9.4499999999999993"/>
    <n v="144.44999999999999"/>
    <n v="0"/>
    <n v="144.44999999999999"/>
    <x v="2"/>
    <n v="346"/>
    <x v="2"/>
  </r>
  <r>
    <s v="FAC20/00093"/>
    <x v="7"/>
    <x v="1"/>
    <x v="0"/>
    <n v="180"/>
    <n v="12.6"/>
    <n v="192.6"/>
    <n v="192.6"/>
    <n v="0"/>
    <x v="2"/>
    <n v="350"/>
    <x v="2"/>
  </r>
  <r>
    <s v="FAC20/00092"/>
    <x v="8"/>
    <x v="2"/>
    <x v="2"/>
    <n v="30"/>
    <n v="2.1"/>
    <n v="32.1"/>
    <n v="0"/>
    <n v="32.1"/>
    <x v="2"/>
    <n v="351"/>
    <x v="2"/>
  </r>
  <r>
    <s v="FAC20/00091"/>
    <x v="8"/>
    <x v="3"/>
    <x v="2"/>
    <n v="1512"/>
    <n v="105.84"/>
    <n v="1617.84"/>
    <n v="0"/>
    <n v="1617.84"/>
    <x v="2"/>
    <n v="351"/>
    <x v="2"/>
  </r>
  <r>
    <s v="FAC20/00090"/>
    <x v="8"/>
    <x v="4"/>
    <x v="2"/>
    <n v="390"/>
    <n v="27.3"/>
    <n v="417.3"/>
    <n v="0"/>
    <n v="417.3"/>
    <x v="2"/>
    <n v="351"/>
    <x v="2"/>
  </r>
  <r>
    <s v="FAC20/00089"/>
    <x v="8"/>
    <x v="5"/>
    <x v="2"/>
    <n v="90"/>
    <n v="6.3"/>
    <n v="96.3"/>
    <n v="0"/>
    <n v="96.3"/>
    <x v="2"/>
    <n v="351"/>
    <x v="2"/>
  </r>
  <r>
    <s v="FAC20/00088"/>
    <x v="9"/>
    <x v="6"/>
    <x v="2"/>
    <n v="270"/>
    <n v="18.899999999999999"/>
    <n v="288.89999999999998"/>
    <n v="0"/>
    <n v="288.89999999999998"/>
    <x v="2"/>
    <n v="352"/>
    <x v="2"/>
  </r>
  <r>
    <s v="FAC20/00100"/>
    <x v="6"/>
    <x v="7"/>
    <x v="0"/>
    <n v="290"/>
    <n v="20.3"/>
    <n v="310.3"/>
    <n v="310.3"/>
    <n v="0"/>
    <x v="2"/>
    <n v="346"/>
    <x v="2"/>
  </r>
  <r>
    <s v="FAC20/00099"/>
    <x v="6"/>
    <x v="8"/>
    <x v="1"/>
    <n v="1170"/>
    <n v="81.900000000000006"/>
    <n v="1251.9000000000001"/>
    <n v="1201.9000000000001"/>
    <n v="50"/>
    <x v="2"/>
    <n v="346"/>
    <x v="2"/>
  </r>
  <r>
    <s v="FAC20/00098"/>
    <x v="6"/>
    <x v="9"/>
    <x v="2"/>
    <n v="60"/>
    <n v="4.2"/>
    <n v="64.2"/>
    <n v="0"/>
    <n v="64.2"/>
    <x v="2"/>
    <n v="346"/>
    <x v="2"/>
  </r>
  <r>
    <s v="FAC20/00097"/>
    <x v="6"/>
    <x v="10"/>
    <x v="2"/>
    <n v="440"/>
    <n v="30.8"/>
    <n v="470.8"/>
    <n v="0"/>
    <n v="470.8"/>
    <x v="2"/>
    <n v="346"/>
    <x v="2"/>
  </r>
  <r>
    <s v="FAC20/00096"/>
    <x v="6"/>
    <x v="11"/>
    <x v="1"/>
    <n v="560"/>
    <n v="39.200000000000003"/>
    <n v="599.20000000000005"/>
    <n v="360"/>
    <n v="239.20000000000005"/>
    <x v="2"/>
    <n v="346"/>
    <x v="2"/>
  </r>
  <r>
    <s v="FAC20/00095"/>
    <x v="6"/>
    <x v="12"/>
    <x v="0"/>
    <n v="1049"/>
    <n v="73.430000000000007"/>
    <n v="1122.43"/>
    <n v="1122.43"/>
    <n v="0"/>
    <x v="2"/>
    <n v="346"/>
    <x v="2"/>
  </r>
  <r>
    <s v="FAC20/00094"/>
    <x v="6"/>
    <x v="13"/>
    <x v="2"/>
    <n v="135"/>
    <n v="9.4499999999999993"/>
    <n v="144.44999999999999"/>
    <n v="0"/>
    <n v="144.44999999999999"/>
    <x v="2"/>
    <n v="346"/>
    <x v="2"/>
  </r>
  <r>
    <s v="FAC20/00093"/>
    <x v="7"/>
    <x v="14"/>
    <x v="0"/>
    <n v="180"/>
    <n v="12.6"/>
    <n v="192.6"/>
    <n v="192.6"/>
    <n v="0"/>
    <x v="2"/>
    <n v="350"/>
    <x v="2"/>
  </r>
  <r>
    <s v="FAC20/00092"/>
    <x v="8"/>
    <x v="15"/>
    <x v="2"/>
    <n v="30"/>
    <n v="2.1"/>
    <n v="32.1"/>
    <n v="0"/>
    <n v="32.1"/>
    <x v="2"/>
    <n v="351"/>
    <x v="2"/>
  </r>
  <r>
    <s v="FAC20/00091"/>
    <x v="8"/>
    <x v="16"/>
    <x v="2"/>
    <n v="1512"/>
    <n v="105.84"/>
    <n v="1617.84"/>
    <n v="0"/>
    <n v="1617.84"/>
    <x v="2"/>
    <n v="351"/>
    <x v="2"/>
  </r>
  <r>
    <s v="FAC20/00090"/>
    <x v="8"/>
    <x v="17"/>
    <x v="2"/>
    <n v="390"/>
    <n v="27.3"/>
    <n v="417.3"/>
    <n v="0"/>
    <n v="417.3"/>
    <x v="2"/>
    <n v="351"/>
    <x v="2"/>
  </r>
  <r>
    <s v="FAC20/00089"/>
    <x v="8"/>
    <x v="18"/>
    <x v="2"/>
    <n v="90"/>
    <n v="6.3"/>
    <n v="96.3"/>
    <n v="0"/>
    <n v="96.3"/>
    <x v="2"/>
    <n v="351"/>
    <x v="2"/>
  </r>
  <r>
    <s v="FAC20/00088"/>
    <x v="9"/>
    <x v="19"/>
    <x v="2"/>
    <n v="270"/>
    <n v="18.899999999999999"/>
    <n v="288.89999999999998"/>
    <n v="0"/>
    <n v="288.89999999999998"/>
    <x v="2"/>
    <n v="352"/>
    <x v="2"/>
  </r>
  <r>
    <s v="FAC20/00100"/>
    <x v="10"/>
    <x v="20"/>
    <x v="0"/>
    <n v="290"/>
    <n v="20.3"/>
    <n v="310.3"/>
    <n v="310.3"/>
    <n v="0"/>
    <x v="2"/>
    <n v="345"/>
    <x v="2"/>
  </r>
  <r>
    <s v="FAC20/00099"/>
    <x v="10"/>
    <x v="21"/>
    <x v="1"/>
    <n v="1170"/>
    <n v="81.900000000000006"/>
    <n v="1251.9000000000001"/>
    <n v="1201.9000000000001"/>
    <n v="50"/>
    <x v="2"/>
    <n v="345"/>
    <x v="2"/>
  </r>
  <r>
    <s v="FAC20/00098"/>
    <x v="10"/>
    <x v="22"/>
    <x v="2"/>
    <n v="60"/>
    <n v="4.2"/>
    <n v="64.2"/>
    <n v="0"/>
    <n v="64.2"/>
    <x v="2"/>
    <n v="345"/>
    <x v="2"/>
  </r>
  <r>
    <s v="FAC20/00097"/>
    <x v="11"/>
    <x v="0"/>
    <x v="2"/>
    <n v="440"/>
    <n v="30.8"/>
    <n v="470.8"/>
    <n v="0"/>
    <n v="470.8"/>
    <x v="3"/>
    <n v="315"/>
    <x v="2"/>
  </r>
  <r>
    <s v="FAC20/00096"/>
    <x v="11"/>
    <x v="1"/>
    <x v="1"/>
    <n v="560"/>
    <n v="39.200000000000003"/>
    <n v="599.20000000000005"/>
    <n v="360"/>
    <n v="239.20000000000005"/>
    <x v="3"/>
    <n v="315"/>
    <x v="2"/>
  </r>
  <r>
    <s v="FAC20/00095"/>
    <x v="11"/>
    <x v="2"/>
    <x v="0"/>
    <n v="1049"/>
    <n v="73.430000000000007"/>
    <n v="1122.43"/>
    <n v="1122.43"/>
    <n v="0"/>
    <x v="3"/>
    <n v="315"/>
    <x v="2"/>
  </r>
  <r>
    <s v="FAC20/00094"/>
    <x v="11"/>
    <x v="3"/>
    <x v="2"/>
    <n v="135"/>
    <n v="9.4499999999999993"/>
    <n v="144.44999999999999"/>
    <n v="0"/>
    <n v="144.44999999999999"/>
    <x v="3"/>
    <n v="315"/>
    <x v="2"/>
  </r>
  <r>
    <s v="FAC20/00093"/>
    <x v="12"/>
    <x v="4"/>
    <x v="0"/>
    <n v="180"/>
    <n v="12.6"/>
    <n v="192.6"/>
    <n v="192.6"/>
    <n v="0"/>
    <x v="3"/>
    <n v="319"/>
    <x v="2"/>
  </r>
  <r>
    <s v="FAC20/00092"/>
    <x v="13"/>
    <x v="5"/>
    <x v="2"/>
    <n v="30"/>
    <n v="2.1"/>
    <n v="32.1"/>
    <n v="0"/>
    <n v="32.1"/>
    <x v="3"/>
    <n v="320"/>
    <x v="2"/>
  </r>
  <r>
    <s v="FAC20/00091"/>
    <x v="13"/>
    <x v="6"/>
    <x v="2"/>
    <n v="1512"/>
    <n v="105.84"/>
    <n v="1617.84"/>
    <n v="0"/>
    <n v="1617.84"/>
    <x v="3"/>
    <n v="320"/>
    <x v="2"/>
  </r>
  <r>
    <s v="FAC20/00090"/>
    <x v="13"/>
    <x v="7"/>
    <x v="2"/>
    <n v="390"/>
    <n v="27.3"/>
    <n v="417.3"/>
    <n v="0"/>
    <n v="417.3"/>
    <x v="3"/>
    <n v="320"/>
    <x v="2"/>
  </r>
  <r>
    <s v="FAC20/00089"/>
    <x v="13"/>
    <x v="8"/>
    <x v="2"/>
    <n v="90"/>
    <n v="6.3"/>
    <n v="96.3"/>
    <n v="0"/>
    <n v="96.3"/>
    <x v="3"/>
    <n v="320"/>
    <x v="2"/>
  </r>
  <r>
    <s v="FAC20/00088"/>
    <x v="14"/>
    <x v="9"/>
    <x v="2"/>
    <n v="270"/>
    <n v="18.899999999999999"/>
    <n v="288.89999999999998"/>
    <n v="0"/>
    <n v="288.89999999999998"/>
    <x v="3"/>
    <n v="321"/>
    <x v="2"/>
  </r>
  <r>
    <s v="FAC20/00100"/>
    <x v="11"/>
    <x v="10"/>
    <x v="0"/>
    <n v="290"/>
    <n v="20.3"/>
    <n v="310.3"/>
    <n v="310.3"/>
    <n v="0"/>
    <x v="3"/>
    <n v="315"/>
    <x v="2"/>
  </r>
  <r>
    <s v="FAC20/00099"/>
    <x v="11"/>
    <x v="11"/>
    <x v="1"/>
    <n v="1170"/>
    <n v="81.900000000000006"/>
    <n v="1251.9000000000001"/>
    <n v="1201.9000000000001"/>
    <n v="50"/>
    <x v="3"/>
    <n v="315"/>
    <x v="2"/>
  </r>
  <r>
    <s v="FAC20/00098"/>
    <x v="11"/>
    <x v="12"/>
    <x v="2"/>
    <n v="60"/>
    <n v="4.2"/>
    <n v="64.2"/>
    <n v="0"/>
    <n v="64.2"/>
    <x v="3"/>
    <n v="315"/>
    <x v="2"/>
  </r>
  <r>
    <s v="FAC20/00097"/>
    <x v="11"/>
    <x v="13"/>
    <x v="2"/>
    <n v="440"/>
    <n v="30.8"/>
    <n v="470.8"/>
    <n v="0"/>
    <n v="470.8"/>
    <x v="3"/>
    <n v="315"/>
    <x v="2"/>
  </r>
  <r>
    <s v="FAC20/00096"/>
    <x v="11"/>
    <x v="14"/>
    <x v="1"/>
    <n v="560"/>
    <n v="39.200000000000003"/>
    <n v="599.20000000000005"/>
    <n v="360"/>
    <n v="239.20000000000005"/>
    <x v="3"/>
    <n v="315"/>
    <x v="2"/>
  </r>
  <r>
    <s v="FAC20/00095"/>
    <x v="11"/>
    <x v="15"/>
    <x v="0"/>
    <n v="1049"/>
    <n v="73.430000000000007"/>
    <n v="1122.43"/>
    <n v="1122.43"/>
    <n v="0"/>
    <x v="3"/>
    <n v="315"/>
    <x v="2"/>
  </r>
  <r>
    <s v="FAC20/00094"/>
    <x v="11"/>
    <x v="16"/>
    <x v="2"/>
    <n v="135"/>
    <n v="9.4499999999999993"/>
    <n v="144.44999999999999"/>
    <n v="0"/>
    <n v="144.44999999999999"/>
    <x v="3"/>
    <n v="315"/>
    <x v="2"/>
  </r>
  <r>
    <s v="FAC20/00093"/>
    <x v="12"/>
    <x v="17"/>
    <x v="0"/>
    <n v="180"/>
    <n v="12.6"/>
    <n v="192.6"/>
    <n v="192.6"/>
    <n v="0"/>
    <x v="3"/>
    <n v="319"/>
    <x v="2"/>
  </r>
  <r>
    <s v="FAC20/00092"/>
    <x v="13"/>
    <x v="18"/>
    <x v="2"/>
    <n v="30"/>
    <n v="2.1"/>
    <n v="32.1"/>
    <n v="0"/>
    <n v="32.1"/>
    <x v="3"/>
    <n v="320"/>
    <x v="2"/>
  </r>
  <r>
    <s v="FAC20/00091"/>
    <x v="13"/>
    <x v="19"/>
    <x v="2"/>
    <n v="1512"/>
    <n v="105.84"/>
    <n v="1617.84"/>
    <n v="0"/>
    <n v="1617.84"/>
    <x v="3"/>
    <n v="320"/>
    <x v="2"/>
  </r>
  <r>
    <s v="FAC20/00090"/>
    <x v="13"/>
    <x v="20"/>
    <x v="2"/>
    <n v="390"/>
    <n v="27.3"/>
    <n v="417.3"/>
    <n v="0"/>
    <n v="417.3"/>
    <x v="3"/>
    <n v="320"/>
    <x v="2"/>
  </r>
  <r>
    <s v="FAC20/00089"/>
    <x v="13"/>
    <x v="21"/>
    <x v="2"/>
    <n v="90"/>
    <n v="6.3"/>
    <n v="96.3"/>
    <n v="0"/>
    <n v="96.3"/>
    <x v="3"/>
    <n v="320"/>
    <x v="2"/>
  </r>
  <r>
    <s v="FAC20/00088"/>
    <x v="14"/>
    <x v="22"/>
    <x v="2"/>
    <n v="270"/>
    <n v="18.899999999999999"/>
    <n v="288.89999999999998"/>
    <n v="0"/>
    <n v="288.89999999999998"/>
    <x v="3"/>
    <n v="321"/>
    <x v="2"/>
  </r>
  <r>
    <s v="FAC20/00100"/>
    <x v="15"/>
    <x v="0"/>
    <x v="0"/>
    <n v="290"/>
    <n v="20.3"/>
    <n v="310.3"/>
    <n v="310.3"/>
    <n v="0"/>
    <x v="4"/>
    <n v="284"/>
    <x v="2"/>
  </r>
  <r>
    <s v="FAC20/00099"/>
    <x v="15"/>
    <x v="1"/>
    <x v="1"/>
    <n v="1170"/>
    <n v="81.900000000000006"/>
    <n v="1251.9000000000001"/>
    <n v="1201.9000000000001"/>
    <n v="50"/>
    <x v="4"/>
    <n v="284"/>
    <x v="2"/>
  </r>
  <r>
    <s v="FAC20/00098"/>
    <x v="15"/>
    <x v="2"/>
    <x v="2"/>
    <n v="60"/>
    <n v="4.2"/>
    <n v="64.2"/>
    <n v="0"/>
    <n v="64.2"/>
    <x v="4"/>
    <n v="284"/>
    <x v="2"/>
  </r>
  <r>
    <s v="FAC20/00097"/>
    <x v="15"/>
    <x v="3"/>
    <x v="2"/>
    <n v="440"/>
    <n v="30.8"/>
    <n v="470.8"/>
    <n v="0"/>
    <n v="470.8"/>
    <x v="4"/>
    <n v="284"/>
    <x v="2"/>
  </r>
  <r>
    <s v="FAC20/00096"/>
    <x v="15"/>
    <x v="4"/>
    <x v="1"/>
    <n v="560"/>
    <n v="39.200000000000003"/>
    <n v="599.20000000000005"/>
    <n v="360"/>
    <n v="239.20000000000005"/>
    <x v="4"/>
    <n v="284"/>
    <x v="2"/>
  </r>
  <r>
    <s v="FAC20/00095"/>
    <x v="15"/>
    <x v="5"/>
    <x v="0"/>
    <n v="1049"/>
    <n v="73.430000000000007"/>
    <n v="1122.43"/>
    <n v="1122.43"/>
    <n v="0"/>
    <x v="4"/>
    <n v="284"/>
    <x v="2"/>
  </r>
  <r>
    <s v="FAC20/00094"/>
    <x v="16"/>
    <x v="6"/>
    <x v="2"/>
    <n v="135"/>
    <n v="9.4499999999999993"/>
    <n v="144.44999999999999"/>
    <n v="0"/>
    <n v="144.44999999999999"/>
    <x v="4"/>
    <n v="285"/>
    <x v="2"/>
  </r>
  <r>
    <s v="FAC20/00093"/>
    <x v="17"/>
    <x v="7"/>
    <x v="0"/>
    <n v="180"/>
    <n v="12.6"/>
    <n v="192.6"/>
    <n v="192.6"/>
    <n v="0"/>
    <x v="4"/>
    <n v="289"/>
    <x v="2"/>
  </r>
  <r>
    <s v="FAC20/00092"/>
    <x v="18"/>
    <x v="8"/>
    <x v="2"/>
    <n v="30"/>
    <n v="2.1"/>
    <n v="32.1"/>
    <n v="0"/>
    <n v="32.1"/>
    <x v="4"/>
    <n v="290"/>
    <x v="2"/>
  </r>
  <r>
    <s v="FAC20/00091"/>
    <x v="18"/>
    <x v="9"/>
    <x v="2"/>
    <n v="1512"/>
    <n v="105.84"/>
    <n v="1617.84"/>
    <n v="0"/>
    <n v="1617.84"/>
    <x v="4"/>
    <n v="290"/>
    <x v="2"/>
  </r>
  <r>
    <s v="FAC20/00090"/>
    <x v="18"/>
    <x v="10"/>
    <x v="2"/>
    <n v="390"/>
    <n v="27.3"/>
    <n v="417.3"/>
    <n v="0"/>
    <n v="417.3"/>
    <x v="4"/>
    <n v="290"/>
    <x v="2"/>
  </r>
  <r>
    <s v="FAC20/00089"/>
    <x v="18"/>
    <x v="11"/>
    <x v="2"/>
    <n v="90"/>
    <n v="6.3"/>
    <n v="96.3"/>
    <n v="0"/>
    <n v="96.3"/>
    <x v="4"/>
    <n v="290"/>
    <x v="2"/>
  </r>
  <r>
    <s v="FAC20/00088"/>
    <x v="19"/>
    <x v="12"/>
    <x v="2"/>
    <n v="270"/>
    <n v="18.899999999999999"/>
    <n v="288.89999999999998"/>
    <n v="0"/>
    <n v="288.89999999999998"/>
    <x v="4"/>
    <n v="291"/>
    <x v="2"/>
  </r>
  <r>
    <s v="FAC20/00100"/>
    <x v="20"/>
    <x v="0"/>
    <x v="0"/>
    <n v="290"/>
    <n v="20.3"/>
    <n v="310.3"/>
    <n v="310.3"/>
    <n v="0"/>
    <x v="5"/>
    <n v="254"/>
    <x v="2"/>
  </r>
  <r>
    <s v="FAC20/00099"/>
    <x v="20"/>
    <x v="1"/>
    <x v="1"/>
    <n v="1170"/>
    <n v="81.900000000000006"/>
    <n v="1251.9000000000001"/>
    <n v="1201.9000000000001"/>
    <n v="50"/>
    <x v="5"/>
    <n v="254"/>
    <x v="2"/>
  </r>
  <r>
    <s v="FAC20/00098"/>
    <x v="20"/>
    <x v="2"/>
    <x v="2"/>
    <n v="60"/>
    <n v="4.2"/>
    <n v="64.2"/>
    <n v="0"/>
    <n v="64.2"/>
    <x v="5"/>
    <n v="254"/>
    <x v="2"/>
  </r>
  <r>
    <s v="FAC20/00097"/>
    <x v="20"/>
    <x v="3"/>
    <x v="2"/>
    <n v="440"/>
    <n v="30.8"/>
    <n v="470.8"/>
    <n v="0"/>
    <n v="470.8"/>
    <x v="5"/>
    <n v="254"/>
    <x v="2"/>
  </r>
  <r>
    <s v="FAC20/00096"/>
    <x v="20"/>
    <x v="4"/>
    <x v="1"/>
    <n v="560"/>
    <n v="39.200000000000003"/>
    <n v="599.20000000000005"/>
    <n v="360"/>
    <n v="239.20000000000005"/>
    <x v="5"/>
    <n v="254"/>
    <x v="2"/>
  </r>
  <r>
    <s v="FAC20/00095"/>
    <x v="20"/>
    <x v="5"/>
    <x v="0"/>
    <n v="1049"/>
    <n v="73.430000000000007"/>
    <n v="1122.43"/>
    <n v="1122.43"/>
    <n v="0"/>
    <x v="5"/>
    <n v="254"/>
    <x v="2"/>
  </r>
  <r>
    <s v="FAC20/00094"/>
    <x v="20"/>
    <x v="6"/>
    <x v="2"/>
    <n v="135"/>
    <n v="9.4499999999999993"/>
    <n v="144.44999999999999"/>
    <n v="0"/>
    <n v="144.44999999999999"/>
    <x v="5"/>
    <n v="254"/>
    <x v="2"/>
  </r>
  <r>
    <s v="FAC20/00093"/>
    <x v="21"/>
    <x v="7"/>
    <x v="0"/>
    <n v="180"/>
    <n v="12.6"/>
    <n v="192.6"/>
    <n v="192.6"/>
    <n v="0"/>
    <x v="5"/>
    <n v="258"/>
    <x v="2"/>
  </r>
  <r>
    <s v="FAC20/00092"/>
    <x v="22"/>
    <x v="8"/>
    <x v="2"/>
    <n v="30"/>
    <n v="2.1"/>
    <n v="32.1"/>
    <n v="0"/>
    <n v="32.1"/>
    <x v="5"/>
    <n v="259"/>
    <x v="2"/>
  </r>
  <r>
    <s v="FAC20/00091"/>
    <x v="22"/>
    <x v="9"/>
    <x v="2"/>
    <n v="1512"/>
    <n v="105.84"/>
    <n v="1617.84"/>
    <n v="0"/>
    <n v="1617.84"/>
    <x v="5"/>
    <n v="259"/>
    <x v="2"/>
  </r>
  <r>
    <s v="FAC20/00090"/>
    <x v="22"/>
    <x v="10"/>
    <x v="2"/>
    <n v="390"/>
    <n v="27.3"/>
    <n v="417.3"/>
    <n v="0"/>
    <n v="417.3"/>
    <x v="5"/>
    <n v="259"/>
    <x v="2"/>
  </r>
  <r>
    <s v="FAC20/00089"/>
    <x v="22"/>
    <x v="11"/>
    <x v="2"/>
    <n v="90"/>
    <n v="6.3"/>
    <n v="96.3"/>
    <n v="0"/>
    <n v="96.3"/>
    <x v="5"/>
    <n v="259"/>
    <x v="2"/>
  </r>
  <r>
    <s v="FAC20/00088"/>
    <x v="23"/>
    <x v="12"/>
    <x v="2"/>
    <n v="270"/>
    <n v="18.899999999999999"/>
    <n v="288.89999999999998"/>
    <n v="0"/>
    <n v="288.89999999999998"/>
    <x v="5"/>
    <n v="260"/>
    <x v="2"/>
  </r>
  <r>
    <s v="FAC20/00100"/>
    <x v="23"/>
    <x v="13"/>
    <x v="0"/>
    <n v="290"/>
    <n v="20.3"/>
    <n v="310.3"/>
    <n v="310.3"/>
    <n v="0"/>
    <x v="5"/>
    <n v="260"/>
    <x v="2"/>
  </r>
  <r>
    <s v="FAC20/00099"/>
    <x v="23"/>
    <x v="14"/>
    <x v="1"/>
    <n v="1170"/>
    <n v="81.900000000000006"/>
    <n v="1251.9000000000001"/>
    <n v="1201.9000000000001"/>
    <n v="50"/>
    <x v="5"/>
    <n v="260"/>
    <x v="2"/>
  </r>
  <r>
    <s v="FAC20/00098"/>
    <x v="24"/>
    <x v="0"/>
    <x v="2"/>
    <n v="60"/>
    <n v="4.2"/>
    <n v="64.2"/>
    <n v="0"/>
    <n v="64.2"/>
    <x v="6"/>
    <n v="223"/>
    <x v="2"/>
  </r>
  <r>
    <s v="FAC20/00097"/>
    <x v="24"/>
    <x v="1"/>
    <x v="2"/>
    <n v="440"/>
    <n v="30.8"/>
    <n v="470.8"/>
    <n v="0"/>
    <n v="470.8"/>
    <x v="6"/>
    <n v="223"/>
    <x v="2"/>
  </r>
  <r>
    <s v="FAC20/00096"/>
    <x v="24"/>
    <x v="2"/>
    <x v="1"/>
    <n v="560"/>
    <n v="39.200000000000003"/>
    <n v="599.20000000000005"/>
    <n v="360"/>
    <n v="239.20000000000005"/>
    <x v="6"/>
    <n v="223"/>
    <x v="2"/>
  </r>
  <r>
    <s v="FAC20/00095"/>
    <x v="24"/>
    <x v="3"/>
    <x v="0"/>
    <n v="1049"/>
    <n v="73.430000000000007"/>
    <n v="1122.43"/>
    <n v="1122.43"/>
    <n v="0"/>
    <x v="6"/>
    <n v="223"/>
    <x v="2"/>
  </r>
  <r>
    <s v="FAC20/00094"/>
    <x v="25"/>
    <x v="4"/>
    <x v="2"/>
    <n v="135"/>
    <n v="9.4499999999999993"/>
    <n v="144.44999999999999"/>
    <n v="0"/>
    <n v="144.44999999999999"/>
    <x v="6"/>
    <n v="224"/>
    <x v="2"/>
  </r>
  <r>
    <s v="FAC20/00093"/>
    <x v="26"/>
    <x v="5"/>
    <x v="0"/>
    <n v="180"/>
    <n v="12.6"/>
    <n v="192.6"/>
    <n v="192.6"/>
    <n v="0"/>
    <x v="6"/>
    <n v="228"/>
    <x v="2"/>
  </r>
  <r>
    <s v="FAC20/00092"/>
    <x v="27"/>
    <x v="6"/>
    <x v="2"/>
    <n v="30"/>
    <n v="2.1"/>
    <n v="32.1"/>
    <n v="0"/>
    <n v="32.1"/>
    <x v="6"/>
    <n v="229"/>
    <x v="2"/>
  </r>
  <r>
    <s v="FAC20/00091"/>
    <x v="27"/>
    <x v="7"/>
    <x v="2"/>
    <n v="1512"/>
    <n v="105.84"/>
    <n v="1617.84"/>
    <n v="0"/>
    <n v="1617.84"/>
    <x v="6"/>
    <n v="229"/>
    <x v="2"/>
  </r>
  <r>
    <s v="FAC20/00090"/>
    <x v="27"/>
    <x v="8"/>
    <x v="2"/>
    <n v="390"/>
    <n v="27.3"/>
    <n v="417.3"/>
    <n v="0"/>
    <n v="417.3"/>
    <x v="6"/>
    <n v="229"/>
    <x v="2"/>
  </r>
  <r>
    <s v="FAC20/00089"/>
    <x v="27"/>
    <x v="9"/>
    <x v="2"/>
    <n v="90"/>
    <n v="6.3"/>
    <n v="96.3"/>
    <n v="0"/>
    <n v="96.3"/>
    <x v="6"/>
    <n v="229"/>
    <x v="2"/>
  </r>
  <r>
    <s v="FAC20/00088"/>
    <x v="28"/>
    <x v="10"/>
    <x v="2"/>
    <n v="270"/>
    <n v="18.899999999999999"/>
    <n v="288.89999999999998"/>
    <n v="0"/>
    <n v="288.89999999999998"/>
    <x v="6"/>
    <n v="230"/>
    <x v="2"/>
  </r>
  <r>
    <s v="FAC20/00100"/>
    <x v="25"/>
    <x v="11"/>
    <x v="0"/>
    <n v="290"/>
    <n v="20.3"/>
    <n v="310.3"/>
    <n v="310.3"/>
    <n v="0"/>
    <x v="6"/>
    <n v="224"/>
    <x v="2"/>
  </r>
  <r>
    <s v="FAC20/00099"/>
    <x v="25"/>
    <x v="12"/>
    <x v="1"/>
    <n v="1170"/>
    <n v="81.900000000000006"/>
    <n v="1251.9000000000001"/>
    <n v="1201.9000000000001"/>
    <n v="50"/>
    <x v="6"/>
    <n v="224"/>
    <x v="2"/>
  </r>
  <r>
    <s v="FAC20/00098"/>
    <x v="25"/>
    <x v="13"/>
    <x v="2"/>
    <n v="60"/>
    <n v="4.2"/>
    <n v="64.2"/>
    <n v="0"/>
    <n v="64.2"/>
    <x v="6"/>
    <n v="224"/>
    <x v="2"/>
  </r>
  <r>
    <s v="FAC20/00097"/>
    <x v="25"/>
    <x v="14"/>
    <x v="2"/>
    <n v="440"/>
    <n v="30.8"/>
    <n v="470.8"/>
    <n v="0"/>
    <n v="470.8"/>
    <x v="6"/>
    <n v="224"/>
    <x v="2"/>
  </r>
  <r>
    <s v="FAC20/00096"/>
    <x v="25"/>
    <x v="15"/>
    <x v="1"/>
    <n v="560"/>
    <n v="39.200000000000003"/>
    <n v="599.20000000000005"/>
    <n v="360"/>
    <n v="239.20000000000005"/>
    <x v="6"/>
    <n v="224"/>
    <x v="2"/>
  </r>
  <r>
    <s v="FAC20/00095"/>
    <x v="25"/>
    <x v="16"/>
    <x v="0"/>
    <n v="1049"/>
    <n v="73.430000000000007"/>
    <n v="1122.43"/>
    <n v="1122.43"/>
    <n v="0"/>
    <x v="6"/>
    <n v="224"/>
    <x v="2"/>
  </r>
  <r>
    <s v="FAC20/00094"/>
    <x v="25"/>
    <x v="17"/>
    <x v="2"/>
    <n v="135"/>
    <n v="9.4499999999999993"/>
    <n v="144.44999999999999"/>
    <n v="0"/>
    <n v="144.44999999999999"/>
    <x v="6"/>
    <n v="224"/>
    <x v="2"/>
  </r>
  <r>
    <s v="FAC20/00093"/>
    <x v="26"/>
    <x v="18"/>
    <x v="0"/>
    <n v="180"/>
    <n v="12.6"/>
    <n v="192.6"/>
    <n v="192.6"/>
    <n v="0"/>
    <x v="6"/>
    <n v="228"/>
    <x v="2"/>
  </r>
  <r>
    <s v="FAC20/00092"/>
    <x v="27"/>
    <x v="19"/>
    <x v="2"/>
    <n v="30"/>
    <n v="2.1"/>
    <n v="32.1"/>
    <n v="0"/>
    <n v="32.1"/>
    <x v="6"/>
    <n v="229"/>
    <x v="2"/>
  </r>
  <r>
    <s v="FAC20/00091"/>
    <x v="27"/>
    <x v="20"/>
    <x v="2"/>
    <n v="1512"/>
    <n v="105.84"/>
    <n v="1617.84"/>
    <n v="0"/>
    <n v="1617.84"/>
    <x v="6"/>
    <n v="229"/>
    <x v="2"/>
  </r>
  <r>
    <s v="FAC20/00090"/>
    <x v="27"/>
    <x v="21"/>
    <x v="2"/>
    <n v="390"/>
    <n v="27.3"/>
    <n v="417.3"/>
    <n v="0"/>
    <n v="417.3"/>
    <x v="6"/>
    <n v="229"/>
    <x v="2"/>
  </r>
  <r>
    <s v="FAC20/00089"/>
    <x v="27"/>
    <x v="22"/>
    <x v="2"/>
    <n v="90"/>
    <n v="6.3"/>
    <n v="96.3"/>
    <n v="0"/>
    <n v="96.3"/>
    <x v="6"/>
    <n v="229"/>
    <x v="2"/>
  </r>
  <r>
    <s v="FAC20/00088"/>
    <x v="28"/>
    <x v="23"/>
    <x v="2"/>
    <n v="270"/>
    <n v="18.899999999999999"/>
    <n v="288.89999999999998"/>
    <n v="0"/>
    <n v="288.89999999999998"/>
    <x v="6"/>
    <n v="230"/>
    <x v="2"/>
  </r>
  <r>
    <s v="FAC20/00100"/>
    <x v="28"/>
    <x v="24"/>
    <x v="0"/>
    <n v="290"/>
    <n v="20.3"/>
    <n v="310.3"/>
    <n v="310.3"/>
    <n v="0"/>
    <x v="6"/>
    <n v="230"/>
    <x v="2"/>
  </r>
  <r>
    <s v="FAC20/00099"/>
    <x v="28"/>
    <x v="25"/>
    <x v="1"/>
    <n v="1170"/>
    <n v="81.900000000000006"/>
    <n v="1251.9000000000001"/>
    <n v="1201.9000000000001"/>
    <n v="50"/>
    <x v="6"/>
    <n v="230"/>
    <x v="2"/>
  </r>
  <r>
    <s v="FAC20/00098"/>
    <x v="29"/>
    <x v="0"/>
    <x v="2"/>
    <n v="60"/>
    <n v="4.2"/>
    <n v="64.2"/>
    <n v="0"/>
    <n v="64.2"/>
    <x v="7"/>
    <n v="192"/>
    <x v="2"/>
  </r>
  <r>
    <s v="FAC20/00097"/>
    <x v="29"/>
    <x v="1"/>
    <x v="2"/>
    <n v="440"/>
    <n v="30.8"/>
    <n v="470.8"/>
    <n v="0"/>
    <n v="470.8"/>
    <x v="7"/>
    <n v="192"/>
    <x v="2"/>
  </r>
  <r>
    <s v="FAC20/00096"/>
    <x v="29"/>
    <x v="2"/>
    <x v="1"/>
    <n v="560"/>
    <n v="39.200000000000003"/>
    <n v="599.20000000000005"/>
    <n v="360"/>
    <n v="239.20000000000005"/>
    <x v="7"/>
    <n v="192"/>
    <x v="2"/>
  </r>
  <r>
    <s v="FAC20/00095"/>
    <x v="29"/>
    <x v="3"/>
    <x v="0"/>
    <n v="1049"/>
    <n v="73.430000000000007"/>
    <n v="1122.43"/>
    <n v="1122.43"/>
    <n v="0"/>
    <x v="7"/>
    <n v="192"/>
    <x v="2"/>
  </r>
  <r>
    <s v="FAC20/00094"/>
    <x v="30"/>
    <x v="4"/>
    <x v="2"/>
    <n v="135"/>
    <n v="9.4499999999999993"/>
    <n v="144.44999999999999"/>
    <n v="0"/>
    <n v="144.44999999999999"/>
    <x v="7"/>
    <n v="193"/>
    <x v="2"/>
  </r>
  <r>
    <s v="FAC20/00093"/>
    <x v="31"/>
    <x v="5"/>
    <x v="0"/>
    <n v="180"/>
    <n v="12.6"/>
    <n v="192.6"/>
    <n v="192.6"/>
    <n v="0"/>
    <x v="7"/>
    <n v="197"/>
    <x v="2"/>
  </r>
  <r>
    <s v="FAC20/00092"/>
    <x v="32"/>
    <x v="6"/>
    <x v="2"/>
    <n v="30"/>
    <n v="2.1"/>
    <n v="32.1"/>
    <n v="0"/>
    <n v="32.1"/>
    <x v="7"/>
    <n v="198"/>
    <x v="2"/>
  </r>
  <r>
    <s v="FAC20/00091"/>
    <x v="32"/>
    <x v="7"/>
    <x v="2"/>
    <n v="1512"/>
    <n v="105.84"/>
    <n v="1617.84"/>
    <n v="0"/>
    <n v="1617.84"/>
    <x v="7"/>
    <n v="198"/>
    <x v="2"/>
  </r>
  <r>
    <s v="FAC20/00090"/>
    <x v="32"/>
    <x v="8"/>
    <x v="2"/>
    <n v="390"/>
    <n v="27.3"/>
    <n v="417.3"/>
    <n v="0"/>
    <n v="417.3"/>
    <x v="7"/>
    <n v="198"/>
    <x v="2"/>
  </r>
  <r>
    <s v="FAC20/00089"/>
    <x v="32"/>
    <x v="9"/>
    <x v="2"/>
    <n v="90"/>
    <n v="6.3"/>
    <n v="96.3"/>
    <n v="0"/>
    <n v="96.3"/>
    <x v="7"/>
    <n v="198"/>
    <x v="2"/>
  </r>
  <r>
    <s v="FAC20/00088"/>
    <x v="33"/>
    <x v="10"/>
    <x v="2"/>
    <n v="270"/>
    <n v="18.899999999999999"/>
    <n v="288.89999999999998"/>
    <n v="0"/>
    <n v="288.89999999999998"/>
    <x v="7"/>
    <n v="199"/>
    <x v="2"/>
  </r>
  <r>
    <s v="FAC20/00100"/>
    <x v="30"/>
    <x v="11"/>
    <x v="0"/>
    <n v="290"/>
    <n v="20.3"/>
    <n v="310.3"/>
    <n v="310.3"/>
    <n v="0"/>
    <x v="7"/>
    <n v="193"/>
    <x v="2"/>
  </r>
  <r>
    <s v="FAC20/00099"/>
    <x v="30"/>
    <x v="12"/>
    <x v="1"/>
    <n v="1170"/>
    <n v="81.900000000000006"/>
    <n v="1251.9000000000001"/>
    <n v="1201.9000000000001"/>
    <n v="50"/>
    <x v="7"/>
    <n v="193"/>
    <x v="2"/>
  </r>
  <r>
    <s v="FAC20/00098"/>
    <x v="30"/>
    <x v="13"/>
    <x v="2"/>
    <n v="60"/>
    <n v="4.2"/>
    <n v="64.2"/>
    <n v="0"/>
    <n v="64.2"/>
    <x v="7"/>
    <n v="193"/>
    <x v="2"/>
  </r>
  <r>
    <s v="FAC20/00097"/>
    <x v="34"/>
    <x v="0"/>
    <x v="2"/>
    <n v="440"/>
    <n v="30.8"/>
    <n v="470.8"/>
    <n v="0"/>
    <n v="470.8"/>
    <x v="8"/>
    <n v="162"/>
    <x v="2"/>
  </r>
  <r>
    <s v="FAC20/00096"/>
    <x v="34"/>
    <x v="1"/>
    <x v="1"/>
    <n v="560"/>
    <n v="39.200000000000003"/>
    <n v="599.20000000000005"/>
    <n v="360"/>
    <n v="239.20000000000005"/>
    <x v="8"/>
    <n v="162"/>
    <x v="2"/>
  </r>
  <r>
    <s v="FAC20/00095"/>
    <x v="34"/>
    <x v="2"/>
    <x v="0"/>
    <n v="1049"/>
    <n v="73.430000000000007"/>
    <n v="1122.43"/>
    <n v="1122.43"/>
    <n v="0"/>
    <x v="8"/>
    <n v="162"/>
    <x v="2"/>
  </r>
  <r>
    <s v="FAC20/00094"/>
    <x v="34"/>
    <x v="3"/>
    <x v="2"/>
    <n v="135"/>
    <n v="9.4499999999999993"/>
    <n v="144.44999999999999"/>
    <n v="0"/>
    <n v="144.44999999999999"/>
    <x v="8"/>
    <n v="162"/>
    <x v="2"/>
  </r>
  <r>
    <s v="FAC20/00093"/>
    <x v="35"/>
    <x v="4"/>
    <x v="0"/>
    <n v="180"/>
    <n v="12.6"/>
    <n v="192.6"/>
    <n v="192.6"/>
    <n v="0"/>
    <x v="8"/>
    <n v="166"/>
    <x v="2"/>
  </r>
  <r>
    <s v="FAC20/00092"/>
    <x v="36"/>
    <x v="5"/>
    <x v="2"/>
    <n v="30"/>
    <n v="2.1"/>
    <n v="32.1"/>
    <n v="0"/>
    <n v="32.1"/>
    <x v="8"/>
    <n v="167"/>
    <x v="2"/>
  </r>
  <r>
    <s v="FAC20/00091"/>
    <x v="36"/>
    <x v="6"/>
    <x v="2"/>
    <n v="1512"/>
    <n v="105.84"/>
    <n v="1617.84"/>
    <n v="0"/>
    <n v="1617.84"/>
    <x v="8"/>
    <n v="167"/>
    <x v="2"/>
  </r>
  <r>
    <s v="FAC20/00090"/>
    <x v="36"/>
    <x v="7"/>
    <x v="2"/>
    <n v="390"/>
    <n v="27.3"/>
    <n v="417.3"/>
    <n v="0"/>
    <n v="417.3"/>
    <x v="8"/>
    <n v="167"/>
    <x v="2"/>
  </r>
  <r>
    <s v="FAC20/00089"/>
    <x v="36"/>
    <x v="8"/>
    <x v="2"/>
    <n v="90"/>
    <n v="6.3"/>
    <n v="96.3"/>
    <n v="0"/>
    <n v="96.3"/>
    <x v="8"/>
    <n v="167"/>
    <x v="2"/>
  </r>
  <r>
    <s v="FAC20/00088"/>
    <x v="37"/>
    <x v="9"/>
    <x v="2"/>
    <n v="270"/>
    <n v="18.899999999999999"/>
    <n v="288.89999999999998"/>
    <n v="0"/>
    <n v="288.89999999999998"/>
    <x v="8"/>
    <n v="168"/>
    <x v="2"/>
  </r>
  <r>
    <s v="FAC20/00100"/>
    <x v="37"/>
    <x v="10"/>
    <x v="0"/>
    <n v="290"/>
    <n v="20.3"/>
    <n v="310.3"/>
    <n v="310.3"/>
    <n v="0"/>
    <x v="8"/>
    <n v="168"/>
    <x v="2"/>
  </r>
  <r>
    <s v="FAC20/00099"/>
    <x v="37"/>
    <x v="11"/>
    <x v="1"/>
    <n v="1170"/>
    <n v="81.900000000000006"/>
    <n v="1251.9000000000001"/>
    <n v="1201.9000000000001"/>
    <n v="50"/>
    <x v="8"/>
    <n v="168"/>
    <x v="2"/>
  </r>
  <r>
    <s v="FAC20/00098"/>
    <x v="37"/>
    <x v="12"/>
    <x v="2"/>
    <n v="60"/>
    <n v="4.2"/>
    <n v="64.2"/>
    <n v="0"/>
    <n v="64.2"/>
    <x v="8"/>
    <n v="168"/>
    <x v="2"/>
  </r>
  <r>
    <s v="FAC20/00097"/>
    <x v="37"/>
    <x v="13"/>
    <x v="2"/>
    <n v="440"/>
    <n v="30.8"/>
    <n v="470.8"/>
    <n v="0"/>
    <n v="470.8"/>
    <x v="8"/>
    <n v="168"/>
    <x v="2"/>
  </r>
  <r>
    <s v="FAC20/00096"/>
    <x v="37"/>
    <x v="14"/>
    <x v="1"/>
    <n v="560"/>
    <n v="39.200000000000003"/>
    <n v="599.20000000000005"/>
    <n v="360"/>
    <n v="239.20000000000005"/>
    <x v="8"/>
    <n v="168"/>
    <x v="2"/>
  </r>
  <r>
    <s v="FAC20/00095"/>
    <x v="37"/>
    <x v="15"/>
    <x v="0"/>
    <n v="1049"/>
    <n v="73.430000000000007"/>
    <n v="1122.43"/>
    <n v="1122.43"/>
    <n v="0"/>
    <x v="8"/>
    <n v="168"/>
    <x v="2"/>
  </r>
  <r>
    <s v="FAC20/00094"/>
    <x v="34"/>
    <x v="16"/>
    <x v="2"/>
    <n v="135"/>
    <n v="9.4499999999999993"/>
    <n v="144.44999999999999"/>
    <n v="0"/>
    <n v="144.44999999999999"/>
    <x v="8"/>
    <n v="162"/>
    <x v="2"/>
  </r>
  <r>
    <s v="FAC20/00093"/>
    <x v="35"/>
    <x v="17"/>
    <x v="0"/>
    <n v="180"/>
    <n v="12.6"/>
    <n v="192.6"/>
    <n v="192.6"/>
    <n v="0"/>
    <x v="8"/>
    <n v="166"/>
    <x v="2"/>
  </r>
  <r>
    <s v="FAC20/00092"/>
    <x v="36"/>
    <x v="18"/>
    <x v="2"/>
    <n v="30"/>
    <n v="2.1"/>
    <n v="32.1"/>
    <n v="0"/>
    <n v="32.1"/>
    <x v="8"/>
    <n v="167"/>
    <x v="2"/>
  </r>
  <r>
    <s v="FAC20/00091"/>
    <x v="36"/>
    <x v="19"/>
    <x v="2"/>
    <n v="1512"/>
    <n v="105.84"/>
    <n v="1617.84"/>
    <n v="0"/>
    <n v="1617.84"/>
    <x v="8"/>
    <n v="167"/>
    <x v="2"/>
  </r>
  <r>
    <s v="FAC20/00090"/>
    <x v="36"/>
    <x v="20"/>
    <x v="2"/>
    <n v="390"/>
    <n v="27.3"/>
    <n v="417.3"/>
    <n v="0"/>
    <n v="417.3"/>
    <x v="8"/>
    <n v="167"/>
    <x v="2"/>
  </r>
  <r>
    <s v="FAC20/00089"/>
    <x v="36"/>
    <x v="21"/>
    <x v="2"/>
    <n v="90"/>
    <n v="6.3"/>
    <n v="96.3"/>
    <n v="0"/>
    <n v="96.3"/>
    <x v="8"/>
    <n v="167"/>
    <x v="2"/>
  </r>
  <r>
    <s v="FAC20/00088"/>
    <x v="37"/>
    <x v="22"/>
    <x v="2"/>
    <n v="270"/>
    <n v="18.899999999999999"/>
    <n v="288.89999999999998"/>
    <n v="0"/>
    <n v="288.89999999999998"/>
    <x v="8"/>
    <n v="168"/>
    <x v="2"/>
  </r>
  <r>
    <s v="FAC20/00100"/>
    <x v="34"/>
    <x v="23"/>
    <x v="0"/>
    <n v="290"/>
    <n v="20.3"/>
    <n v="310.3"/>
    <n v="310.3"/>
    <n v="0"/>
    <x v="8"/>
    <n v="162"/>
    <x v="2"/>
  </r>
  <r>
    <s v="FAC20/00099"/>
    <x v="34"/>
    <x v="24"/>
    <x v="1"/>
    <n v="1170"/>
    <n v="81.900000000000006"/>
    <n v="1251.9000000000001"/>
    <n v="1201.9000000000001"/>
    <n v="50"/>
    <x v="8"/>
    <n v="162"/>
    <x v="2"/>
  </r>
  <r>
    <s v="FAC20/00098"/>
    <x v="34"/>
    <x v="25"/>
    <x v="2"/>
    <n v="60"/>
    <n v="4.2"/>
    <n v="64.2"/>
    <n v="0"/>
    <n v="64.2"/>
    <x v="8"/>
    <n v="162"/>
    <x v="2"/>
  </r>
  <r>
    <s v="FAC20/00097"/>
    <x v="34"/>
    <x v="26"/>
    <x v="2"/>
    <n v="440"/>
    <n v="30.8"/>
    <n v="470.8"/>
    <n v="0"/>
    <n v="470.8"/>
    <x v="8"/>
    <n v="162"/>
    <x v="2"/>
  </r>
  <r>
    <s v="FAC20/00096"/>
    <x v="34"/>
    <x v="27"/>
    <x v="1"/>
    <n v="560"/>
    <n v="39.200000000000003"/>
    <n v="599.20000000000005"/>
    <n v="360"/>
    <n v="239.20000000000005"/>
    <x v="8"/>
    <n v="162"/>
    <x v="2"/>
  </r>
  <r>
    <s v="FAC20/00095"/>
    <x v="34"/>
    <x v="28"/>
    <x v="0"/>
    <n v="1049"/>
    <n v="73.430000000000007"/>
    <n v="1122.43"/>
    <n v="1122.43"/>
    <n v="0"/>
    <x v="8"/>
    <n v="162"/>
    <x v="2"/>
  </r>
  <r>
    <s v="FAC20/00094"/>
    <x v="34"/>
    <x v="29"/>
    <x v="2"/>
    <n v="135"/>
    <n v="9.4499999999999993"/>
    <n v="144.44999999999999"/>
    <n v="0"/>
    <n v="144.44999999999999"/>
    <x v="8"/>
    <n v="162"/>
    <x v="2"/>
  </r>
  <r>
    <s v="FAC20/00093"/>
    <x v="38"/>
    <x v="0"/>
    <x v="0"/>
    <n v="180"/>
    <n v="12.6"/>
    <n v="192.6"/>
    <n v="192.6"/>
    <n v="0"/>
    <x v="9"/>
    <n v="136"/>
    <x v="2"/>
  </r>
  <r>
    <s v="FAC20/00092"/>
    <x v="39"/>
    <x v="1"/>
    <x v="2"/>
    <n v="30"/>
    <n v="2.1"/>
    <n v="32.1"/>
    <n v="0"/>
    <n v="32.1"/>
    <x v="9"/>
    <n v="137"/>
    <x v="2"/>
  </r>
  <r>
    <s v="FAC20/00091"/>
    <x v="39"/>
    <x v="2"/>
    <x v="2"/>
    <n v="1512"/>
    <n v="105.84"/>
    <n v="1617.84"/>
    <n v="0"/>
    <n v="1617.84"/>
    <x v="9"/>
    <n v="137"/>
    <x v="2"/>
  </r>
  <r>
    <s v="FAC20/00090"/>
    <x v="39"/>
    <x v="3"/>
    <x v="2"/>
    <n v="390"/>
    <n v="27.3"/>
    <n v="417.3"/>
    <n v="0"/>
    <n v="417.3"/>
    <x v="9"/>
    <n v="137"/>
    <x v="2"/>
  </r>
  <r>
    <s v="FAC20/00089"/>
    <x v="39"/>
    <x v="4"/>
    <x v="2"/>
    <n v="90"/>
    <n v="6.3"/>
    <n v="96.3"/>
    <n v="0"/>
    <n v="96.3"/>
    <x v="9"/>
    <n v="137"/>
    <x v="2"/>
  </r>
  <r>
    <s v="FAC20/00088"/>
    <x v="40"/>
    <x v="5"/>
    <x v="2"/>
    <n v="270"/>
    <n v="18.899999999999999"/>
    <n v="288.89999999999998"/>
    <n v="0"/>
    <n v="288.89999999999998"/>
    <x v="9"/>
    <n v="138"/>
    <x v="2"/>
  </r>
  <r>
    <s v="FAC20/00100"/>
    <x v="41"/>
    <x v="6"/>
    <x v="0"/>
    <n v="290"/>
    <n v="20.3"/>
    <n v="310.3"/>
    <n v="310.3"/>
    <n v="0"/>
    <x v="9"/>
    <n v="131"/>
    <x v="2"/>
  </r>
  <r>
    <s v="FAC20/00099"/>
    <x v="41"/>
    <x v="7"/>
    <x v="1"/>
    <n v="1170"/>
    <n v="81.900000000000006"/>
    <n v="1251.9000000000001"/>
    <n v="1201.9000000000001"/>
    <n v="50"/>
    <x v="9"/>
    <n v="131"/>
    <x v="2"/>
  </r>
  <r>
    <s v="FAC20/00098"/>
    <x v="41"/>
    <x v="8"/>
    <x v="2"/>
    <n v="60"/>
    <n v="4.2"/>
    <n v="64.2"/>
    <n v="0"/>
    <n v="64.2"/>
    <x v="9"/>
    <n v="131"/>
    <x v="2"/>
  </r>
  <r>
    <s v="FAC20/00097"/>
    <x v="41"/>
    <x v="9"/>
    <x v="2"/>
    <n v="440"/>
    <n v="30.8"/>
    <n v="470.8"/>
    <n v="0"/>
    <n v="470.8"/>
    <x v="9"/>
    <n v="131"/>
    <x v="2"/>
  </r>
  <r>
    <s v="FAC20/00096"/>
    <x v="41"/>
    <x v="10"/>
    <x v="1"/>
    <n v="560"/>
    <n v="39.200000000000003"/>
    <n v="599.20000000000005"/>
    <n v="360"/>
    <n v="239.20000000000005"/>
    <x v="9"/>
    <n v="131"/>
    <x v="2"/>
  </r>
  <r>
    <s v="FAC20/00095"/>
    <x v="41"/>
    <x v="11"/>
    <x v="0"/>
    <n v="1049"/>
    <n v="73.430000000000007"/>
    <n v="1122.43"/>
    <n v="1122.43"/>
    <n v="0"/>
    <x v="9"/>
    <n v="131"/>
    <x v="2"/>
  </r>
  <r>
    <s v="FAC20/00094"/>
    <x v="42"/>
    <x v="12"/>
    <x v="2"/>
    <n v="135"/>
    <n v="9.4499999999999993"/>
    <n v="144.44999999999999"/>
    <n v="0"/>
    <n v="144.44999999999999"/>
    <x v="9"/>
    <n v="132"/>
    <x v="2"/>
  </r>
  <r>
    <s v="FAC20/00093"/>
    <x v="38"/>
    <x v="13"/>
    <x v="0"/>
    <n v="180"/>
    <n v="12.6"/>
    <n v="192.6"/>
    <n v="192.6"/>
    <n v="0"/>
    <x v="9"/>
    <n v="136"/>
    <x v="2"/>
  </r>
  <r>
    <s v="FAC20/00092"/>
    <x v="39"/>
    <x v="14"/>
    <x v="2"/>
    <n v="30"/>
    <n v="2.1"/>
    <n v="32.1"/>
    <n v="0"/>
    <n v="32.1"/>
    <x v="9"/>
    <n v="137"/>
    <x v="2"/>
  </r>
  <r>
    <s v="FAC20/00091"/>
    <x v="39"/>
    <x v="15"/>
    <x v="2"/>
    <n v="1512"/>
    <n v="105.84"/>
    <n v="1617.84"/>
    <n v="0"/>
    <n v="1617.84"/>
    <x v="9"/>
    <n v="137"/>
    <x v="2"/>
  </r>
  <r>
    <s v="FAC20/00090"/>
    <x v="39"/>
    <x v="16"/>
    <x v="2"/>
    <n v="390"/>
    <n v="27.3"/>
    <n v="417.3"/>
    <n v="0"/>
    <n v="417.3"/>
    <x v="9"/>
    <n v="137"/>
    <x v="2"/>
  </r>
  <r>
    <s v="FAC20/00089"/>
    <x v="39"/>
    <x v="17"/>
    <x v="2"/>
    <n v="90"/>
    <n v="6.3"/>
    <n v="96.3"/>
    <n v="0"/>
    <n v="96.3"/>
    <x v="9"/>
    <n v="137"/>
    <x v="2"/>
  </r>
  <r>
    <s v="FAC20/00088"/>
    <x v="40"/>
    <x v="18"/>
    <x v="2"/>
    <n v="270"/>
    <n v="18.899999999999999"/>
    <n v="288.89999999999998"/>
    <n v="0"/>
    <n v="288.89999999999998"/>
    <x v="9"/>
    <n v="138"/>
    <x v="2"/>
  </r>
  <r>
    <s v="FAC20/00100"/>
    <x v="42"/>
    <x v="19"/>
    <x v="0"/>
    <n v="290"/>
    <n v="20.3"/>
    <n v="310.3"/>
    <n v="310.3"/>
    <n v="0"/>
    <x v="9"/>
    <n v="132"/>
    <x v="2"/>
  </r>
  <r>
    <s v="FAC20/00099"/>
    <x v="42"/>
    <x v="20"/>
    <x v="1"/>
    <n v="1170"/>
    <n v="81.900000000000006"/>
    <n v="1251.9000000000001"/>
    <n v="1201.9000000000001"/>
    <n v="50"/>
    <x v="9"/>
    <n v="132"/>
    <x v="2"/>
  </r>
  <r>
    <s v="FAC20/00098"/>
    <x v="42"/>
    <x v="21"/>
    <x v="2"/>
    <n v="60"/>
    <n v="4.2"/>
    <n v="64.2"/>
    <n v="0"/>
    <n v="64.2"/>
    <x v="9"/>
    <n v="132"/>
    <x v="2"/>
  </r>
  <r>
    <s v="FAC20/00097"/>
    <x v="43"/>
    <x v="0"/>
    <x v="2"/>
    <n v="440"/>
    <n v="30.8"/>
    <n v="470.8"/>
    <n v="0"/>
    <n v="470.8"/>
    <x v="10"/>
    <n v="101"/>
    <x v="2"/>
  </r>
  <r>
    <s v="FAC20/00096"/>
    <x v="43"/>
    <x v="1"/>
    <x v="1"/>
    <n v="560"/>
    <n v="39.200000000000003"/>
    <n v="599.20000000000005"/>
    <n v="360"/>
    <n v="239.20000000000005"/>
    <x v="10"/>
    <n v="101"/>
    <x v="2"/>
  </r>
  <r>
    <s v="FAC20/00095"/>
    <x v="43"/>
    <x v="2"/>
    <x v="0"/>
    <n v="1049"/>
    <n v="73.430000000000007"/>
    <n v="1122.43"/>
    <n v="1122.43"/>
    <n v="0"/>
    <x v="10"/>
    <n v="101"/>
    <x v="2"/>
  </r>
  <r>
    <s v="FAC20/00094"/>
    <x v="43"/>
    <x v="3"/>
    <x v="2"/>
    <n v="135"/>
    <n v="9.4499999999999993"/>
    <n v="144.44999999999999"/>
    <n v="0"/>
    <n v="144.44999999999999"/>
    <x v="10"/>
    <n v="101"/>
    <x v="2"/>
  </r>
  <r>
    <s v="FAC20/00093"/>
    <x v="44"/>
    <x v="4"/>
    <x v="0"/>
    <n v="180"/>
    <n v="12.6"/>
    <n v="192.6"/>
    <n v="192.6"/>
    <n v="0"/>
    <x v="10"/>
    <n v="105"/>
    <x v="2"/>
  </r>
  <r>
    <s v="FAC20/00092"/>
    <x v="45"/>
    <x v="5"/>
    <x v="2"/>
    <n v="30"/>
    <n v="2.1"/>
    <n v="32.1"/>
    <n v="0"/>
    <n v="32.1"/>
    <x v="10"/>
    <n v="106"/>
    <x v="2"/>
  </r>
  <r>
    <s v="FAC20/00091"/>
    <x v="45"/>
    <x v="6"/>
    <x v="2"/>
    <n v="1512"/>
    <n v="105.84"/>
    <n v="1617.84"/>
    <n v="0"/>
    <n v="1617.84"/>
    <x v="10"/>
    <n v="106"/>
    <x v="2"/>
  </r>
  <r>
    <s v="FAC20/00090"/>
    <x v="45"/>
    <x v="7"/>
    <x v="2"/>
    <n v="390"/>
    <n v="27.3"/>
    <n v="417.3"/>
    <n v="0"/>
    <n v="417.3"/>
    <x v="10"/>
    <n v="106"/>
    <x v="2"/>
  </r>
  <r>
    <s v="FAC20/00089"/>
    <x v="45"/>
    <x v="8"/>
    <x v="2"/>
    <n v="90"/>
    <n v="6.3"/>
    <n v="96.3"/>
    <n v="0"/>
    <n v="96.3"/>
    <x v="10"/>
    <n v="106"/>
    <x v="2"/>
  </r>
  <r>
    <s v="FAC20/00088"/>
    <x v="46"/>
    <x v="9"/>
    <x v="2"/>
    <n v="270"/>
    <n v="18.899999999999999"/>
    <n v="288.89999999999998"/>
    <n v="0"/>
    <n v="288.89999999999998"/>
    <x v="10"/>
    <n v="107"/>
    <x v="2"/>
  </r>
  <r>
    <s v="FAC20/00100"/>
    <x v="46"/>
    <x v="10"/>
    <x v="0"/>
    <n v="290"/>
    <n v="20.3"/>
    <n v="310.3"/>
    <n v="310.3"/>
    <n v="0"/>
    <x v="10"/>
    <n v="107"/>
    <x v="2"/>
  </r>
  <r>
    <s v="FAC20/00099"/>
    <x v="46"/>
    <x v="11"/>
    <x v="1"/>
    <n v="1170"/>
    <n v="81.900000000000006"/>
    <n v="1251.9000000000001"/>
    <n v="1201.9000000000001"/>
    <n v="50"/>
    <x v="10"/>
    <n v="107"/>
    <x v="2"/>
  </r>
  <r>
    <s v="FAC20/00098"/>
    <x v="46"/>
    <x v="12"/>
    <x v="2"/>
    <n v="60"/>
    <n v="4.2"/>
    <n v="64.2"/>
    <n v="0"/>
    <n v="64.2"/>
    <x v="10"/>
    <n v="107"/>
    <x v="2"/>
  </r>
  <r>
    <s v="FAC20/00097"/>
    <x v="46"/>
    <x v="13"/>
    <x v="2"/>
    <n v="440"/>
    <n v="30.8"/>
    <n v="470.8"/>
    <n v="0"/>
    <n v="470.8"/>
    <x v="10"/>
    <n v="107"/>
    <x v="2"/>
  </r>
  <r>
    <s v="FAC20/00096"/>
    <x v="47"/>
    <x v="0"/>
    <x v="1"/>
    <n v="560"/>
    <n v="39.200000000000003"/>
    <n v="599.20000000000005"/>
    <n v="360"/>
    <n v="239.20000000000005"/>
    <x v="11"/>
    <n v="70"/>
    <x v="3"/>
  </r>
  <r>
    <s v="FAC20/00095"/>
    <x v="47"/>
    <x v="1"/>
    <x v="0"/>
    <n v="1049"/>
    <n v="73.430000000000007"/>
    <n v="1122.43"/>
    <n v="1122.43"/>
    <n v="0"/>
    <x v="11"/>
    <n v="70"/>
    <x v="3"/>
  </r>
  <r>
    <s v="FAC20/00094"/>
    <x v="48"/>
    <x v="2"/>
    <x v="2"/>
    <n v="135"/>
    <n v="9.4499999999999993"/>
    <n v="144.44999999999999"/>
    <n v="0"/>
    <n v="144.44999999999999"/>
    <x v="11"/>
    <n v="71"/>
    <x v="3"/>
  </r>
  <r>
    <s v="FAC20/00093"/>
    <x v="49"/>
    <x v="3"/>
    <x v="0"/>
    <n v="180"/>
    <n v="12.6"/>
    <n v="192.6"/>
    <n v="192.6"/>
    <n v="0"/>
    <x v="11"/>
    <n v="75"/>
    <x v="3"/>
  </r>
  <r>
    <s v="FAC20/00092"/>
    <x v="50"/>
    <x v="4"/>
    <x v="2"/>
    <n v="30"/>
    <n v="2.1"/>
    <n v="32.1"/>
    <n v="0"/>
    <n v="32.1"/>
    <x v="11"/>
    <n v="76"/>
    <x v="3"/>
  </r>
  <r>
    <s v="FAC20/00091"/>
    <x v="50"/>
    <x v="5"/>
    <x v="2"/>
    <n v="1512"/>
    <n v="105.84"/>
    <n v="1617.84"/>
    <n v="0"/>
    <n v="1617.84"/>
    <x v="11"/>
    <n v="76"/>
    <x v="3"/>
  </r>
  <r>
    <s v="FAC20/00090"/>
    <x v="50"/>
    <x v="6"/>
    <x v="2"/>
    <n v="390"/>
    <n v="27.3"/>
    <n v="417.3"/>
    <n v="0"/>
    <n v="417.3"/>
    <x v="11"/>
    <n v="76"/>
    <x v="3"/>
  </r>
  <r>
    <s v="FAC20/00089"/>
    <x v="50"/>
    <x v="7"/>
    <x v="2"/>
    <n v="90"/>
    <n v="6.3"/>
    <n v="96.3"/>
    <n v="0"/>
    <n v="96.3"/>
    <x v="11"/>
    <n v="76"/>
    <x v="3"/>
  </r>
  <r>
    <s v="FAC20/00088"/>
    <x v="51"/>
    <x v="8"/>
    <x v="2"/>
    <n v="270"/>
    <n v="18.899999999999999"/>
    <n v="288.89999999999998"/>
    <n v="0"/>
    <n v="288.89999999999998"/>
    <x v="11"/>
    <n v="77"/>
    <x v="3"/>
  </r>
  <r>
    <s v="FAC20/00100"/>
    <x v="48"/>
    <x v="9"/>
    <x v="0"/>
    <n v="290"/>
    <n v="20.3"/>
    <n v="310.3"/>
    <n v="310.3"/>
    <n v="0"/>
    <x v="11"/>
    <n v="71"/>
    <x v="3"/>
  </r>
  <r>
    <s v="FAC20/00099"/>
    <x v="48"/>
    <x v="10"/>
    <x v="1"/>
    <n v="1170"/>
    <n v="81.900000000000006"/>
    <n v="1251.9000000000001"/>
    <n v="1201.9000000000001"/>
    <n v="50"/>
    <x v="11"/>
    <n v="71"/>
    <x v="3"/>
  </r>
  <r>
    <s v="FAC20/00098"/>
    <x v="48"/>
    <x v="11"/>
    <x v="2"/>
    <n v="60"/>
    <n v="4.2"/>
    <n v="64.2"/>
    <n v="0"/>
    <n v="64.2"/>
    <x v="11"/>
    <n v="71"/>
    <x v="3"/>
  </r>
  <r>
    <s v="FAC20/00097"/>
    <x v="48"/>
    <x v="12"/>
    <x v="2"/>
    <n v="440"/>
    <n v="30.8"/>
    <n v="470.8"/>
    <n v="0"/>
    <n v="470.8"/>
    <x v="11"/>
    <n v="71"/>
    <x v="3"/>
  </r>
  <r>
    <s v="FAC20/00096"/>
    <x v="48"/>
    <x v="13"/>
    <x v="1"/>
    <n v="560"/>
    <n v="39.200000000000003"/>
    <n v="599.20000000000005"/>
    <n v="360"/>
    <n v="239.20000000000005"/>
    <x v="11"/>
    <n v="71"/>
    <x v="3"/>
  </r>
  <r>
    <s v="FAC20/00095"/>
    <x v="48"/>
    <x v="14"/>
    <x v="0"/>
    <n v="1049"/>
    <n v="73.430000000000007"/>
    <n v="1122.43"/>
    <n v="1122.43"/>
    <n v="0"/>
    <x v="11"/>
    <n v="71"/>
    <x v="3"/>
  </r>
  <r>
    <s v="FAC20/00094"/>
    <x v="48"/>
    <x v="15"/>
    <x v="2"/>
    <n v="135"/>
    <n v="9.4499999999999993"/>
    <n v="144.44999999999999"/>
    <n v="0"/>
    <n v="144.44999999999999"/>
    <x v="11"/>
    <n v="71"/>
    <x v="3"/>
  </r>
  <r>
    <s v="FAC20/00093"/>
    <x v="49"/>
    <x v="16"/>
    <x v="0"/>
    <n v="180"/>
    <n v="12.6"/>
    <n v="192.6"/>
    <n v="192.6"/>
    <n v="0"/>
    <x v="11"/>
    <n v="75"/>
    <x v="3"/>
  </r>
  <r>
    <s v="FAC20/00092"/>
    <x v="50"/>
    <x v="17"/>
    <x v="2"/>
    <n v="30"/>
    <n v="2.1"/>
    <n v="32.1"/>
    <n v="0"/>
    <n v="32.1"/>
    <x v="11"/>
    <n v="76"/>
    <x v="3"/>
  </r>
  <r>
    <s v="FAC20/00091"/>
    <x v="50"/>
    <x v="18"/>
    <x v="2"/>
    <n v="1512"/>
    <n v="105.84"/>
    <n v="1617.84"/>
    <n v="0"/>
    <n v="1617.84"/>
    <x v="11"/>
    <n v="76"/>
    <x v="3"/>
  </r>
  <r>
    <s v="FAC20/00090"/>
    <x v="50"/>
    <x v="19"/>
    <x v="2"/>
    <n v="390"/>
    <n v="27.3"/>
    <n v="417.3"/>
    <n v="0"/>
    <n v="417.3"/>
    <x v="11"/>
    <n v="76"/>
    <x v="3"/>
  </r>
  <r>
    <s v="FAC20/00089"/>
    <x v="50"/>
    <x v="20"/>
    <x v="2"/>
    <n v="90"/>
    <n v="6.3"/>
    <n v="96.3"/>
    <n v="0"/>
    <n v="96.3"/>
    <x v="11"/>
    <n v="76"/>
    <x v="3"/>
  </r>
  <r>
    <s v="FAC20/00088"/>
    <x v="50"/>
    <x v="21"/>
    <x v="2"/>
    <n v="270"/>
    <n v="18.899999999999999"/>
    <n v="288.89999999999998"/>
    <n v="0"/>
    <n v="288.89999999999998"/>
    <x v="11"/>
    <n v="76"/>
    <x v="3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5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E00FEA9D-5872-472A-AAF4-9E9B80A80C10}" name="TablaDinámica3" cacheId="24" applyNumberFormats="0" applyBorderFormats="0" applyFontFormats="0" applyPatternFormats="0" applyAlignmentFormats="0" applyWidthHeightFormats="1" dataCaption="Valores" updatedVersion="6" minRefreshableVersion="3" useAutoFormatting="1" itemPrintTitles="1" createdVersion="6" indent="0" outline="1" outlineData="1" multipleFieldFilters="0">
  <location ref="A3:B51" firstHeaderRow="1" firstDataRow="1" firstDataCol="1" rowPageCount="1" colPageCount="1"/>
  <pivotFields count="16">
    <pivotField showAll="0"/>
    <pivotField showAll="0"/>
    <pivotField axis="axisRow" showAll="0" sortType="descending">
      <items count="68">
        <item m="1" x="61"/>
        <item m="1" x="60"/>
        <item m="1" x="57"/>
        <item m="1" x="66"/>
        <item m="1" x="54"/>
        <item m="1" x="55"/>
        <item m="1" x="65"/>
        <item m="1" x="63"/>
        <item m="1" x="52"/>
        <item m="1" x="53"/>
        <item m="1" x="64"/>
        <item m="1" x="62"/>
        <item m="1" x="59"/>
        <item m="1" x="56"/>
        <item m="1" x="58"/>
        <item x="51"/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t="default"/>
      </items>
      <autoSortScope>
        <pivotArea dataOnly="0" outline="0" fieldPosition="0">
          <references count="1">
            <reference field="4294967294" count="1" selected="0">
              <x v="0"/>
            </reference>
          </references>
        </pivotArea>
      </autoSortScope>
    </pivotField>
    <pivotField showAll="0"/>
    <pivotField showAll="0"/>
    <pivotField showAll="0"/>
    <pivotField axis="axisPage" multipleItemSelectionAllowed="1" showAll="0">
      <items count="5">
        <item h="1" x="0"/>
        <item x="1"/>
        <item x="2"/>
        <item h="1" x="3"/>
        <item t="default"/>
      </items>
    </pivotField>
    <pivotField showAll="0"/>
    <pivotField showAll="0"/>
    <pivotField showAll="0"/>
    <pivotField showAll="0"/>
    <pivotField showAll="0"/>
    <pivotField showAll="0"/>
    <pivotField showAll="0"/>
    <pivotField dataField="1" showAll="0"/>
    <pivotField showAl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t="default"/>
      </items>
    </pivotField>
  </pivotFields>
  <rowFields count="1">
    <field x="2"/>
  </rowFields>
  <rowItems count="48">
    <i>
      <x v="25"/>
    </i>
    <i>
      <x v="22"/>
    </i>
    <i>
      <x v="23"/>
    </i>
    <i>
      <x v="26"/>
    </i>
    <i>
      <x v="35"/>
    </i>
    <i>
      <x v="19"/>
    </i>
    <i>
      <x v="32"/>
    </i>
    <i>
      <x v="36"/>
    </i>
    <i>
      <x v="18"/>
    </i>
    <i>
      <x v="38"/>
    </i>
    <i>
      <x v="21"/>
    </i>
    <i>
      <x v="39"/>
    </i>
    <i>
      <x v="34"/>
    </i>
    <i>
      <x v="29"/>
    </i>
    <i>
      <x v="16"/>
    </i>
    <i>
      <x v="31"/>
    </i>
    <i>
      <x v="20"/>
    </i>
    <i>
      <x v="28"/>
    </i>
    <i>
      <x v="17"/>
    </i>
    <i>
      <x v="24"/>
    </i>
    <i>
      <x v="64"/>
    </i>
    <i>
      <x v="51"/>
    </i>
    <i>
      <x v="33"/>
    </i>
    <i>
      <x v="27"/>
    </i>
    <i>
      <x v="30"/>
    </i>
    <i>
      <x v="37"/>
    </i>
    <i>
      <x v="42"/>
    </i>
    <i>
      <x v="46"/>
    </i>
    <i>
      <x v="45"/>
    </i>
    <i>
      <x v="40"/>
    </i>
    <i>
      <x v="41"/>
    </i>
    <i>
      <x v="58"/>
    </i>
    <i>
      <x v="52"/>
    </i>
    <i>
      <x v="65"/>
    </i>
    <i>
      <x v="43"/>
    </i>
    <i>
      <x v="54"/>
    </i>
    <i>
      <x v="47"/>
    </i>
    <i>
      <x v="59"/>
    </i>
    <i>
      <x v="48"/>
    </i>
    <i>
      <x v="61"/>
    </i>
    <i>
      <x v="44"/>
    </i>
    <i>
      <x v="66"/>
    </i>
    <i>
      <x v="53"/>
    </i>
    <i>
      <x v="57"/>
    </i>
    <i>
      <x v="56"/>
    </i>
    <i>
      <x v="50"/>
    </i>
    <i>
      <x v="63"/>
    </i>
    <i t="grand">
      <x/>
    </i>
  </rowItems>
  <colItems count="1">
    <i/>
  </colItems>
  <pageFields count="1">
    <pageField fld="6" hier="-1"/>
  </pageFields>
  <dataFields count="1">
    <dataField name="Suma de Importe restante" fld="14" baseField="2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941D3BCA-3D7A-48AA-918E-1D227733D57D}" name="TablaDinámica1" cacheId="25" applyNumberFormats="0" applyBorderFormats="0" applyFontFormats="0" applyPatternFormats="0" applyAlignmentFormats="0" applyWidthHeightFormats="1" dataCaption="Valores" updatedVersion="6" minRefreshableVersion="3" useAutoFormatting="1" itemPrintTitles="1" createdVersion="6" indent="0" outline="1" outlineData="1" multipleFieldFilters="0">
  <location ref="A3:N53" firstHeaderRow="1" firstDataRow="3" firstDataCol="1" rowPageCount="1" colPageCount="1"/>
  <pivotFields count="13">
    <pivotField showAll="0"/>
    <pivotField axis="axisCol" numFmtId="14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axis="axisRow" showAll="0">
      <items count="52">
        <item x="0"/>
        <item x="9"/>
        <item x="10"/>
        <item x="11"/>
        <item x="12"/>
        <item x="13"/>
        <item x="14"/>
        <item x="15"/>
        <item x="16"/>
        <item x="17"/>
        <item x="18"/>
        <item x="1"/>
        <item x="19"/>
        <item x="20"/>
        <item x="21"/>
        <item x="22"/>
        <item x="23"/>
        <item x="24"/>
        <item x="25"/>
        <item x="26"/>
        <item x="27"/>
        <item x="28"/>
        <item x="2"/>
        <item x="29"/>
        <item x="30"/>
        <item x="31"/>
        <item x="32"/>
        <item x="33"/>
        <item x="34"/>
        <item x="35"/>
        <item x="36"/>
        <item x="37"/>
        <item x="38"/>
        <item x="3"/>
        <item x="39"/>
        <item x="40"/>
        <item x="41"/>
        <item x="42"/>
        <item x="43"/>
        <item x="44"/>
        <item x="45"/>
        <item x="46"/>
        <item x="47"/>
        <item x="48"/>
        <item x="4"/>
        <item x="49"/>
        <item x="50"/>
        <item x="5"/>
        <item x="6"/>
        <item x="7"/>
        <item x="8"/>
        <item t="default"/>
      </items>
    </pivotField>
    <pivotField axis="axisPage" multipleItemSelectionAllowed="1" showAll="0">
      <items count="4">
        <item h="1" x="0"/>
        <item x="1"/>
        <item x="2"/>
        <item t="default"/>
      </items>
    </pivotField>
    <pivotField numFmtId="165" showAll="0"/>
    <pivotField numFmtId="165" showAll="0"/>
    <pivotField numFmtId="165" showAll="0"/>
    <pivotField numFmtId="165" showAll="0"/>
    <pivotField dataField="1" numFmtId="165" showAll="0"/>
    <pivotField showAl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t="default"/>
      </items>
    </pivotField>
    <pivotField showAll="0"/>
    <pivotField showAll="0">
      <items count="5">
        <item x="0"/>
        <item x="3"/>
        <item x="2"/>
        <item x="1"/>
        <item t="default"/>
      </items>
    </pivotField>
    <pivotField axis="axisCol" showAll="0" defaultSubtotal="0">
      <items count="4">
        <item x="0"/>
        <item x="1"/>
        <item x="2"/>
        <item x="3"/>
      </items>
    </pivotField>
  </pivotFields>
  <rowFields count="1">
    <field x="2"/>
  </rowFields>
  <rowItems count="48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8"/>
    </i>
    <i>
      <x v="29"/>
    </i>
    <i>
      <x v="30"/>
    </i>
    <i>
      <x v="31"/>
    </i>
    <i>
      <x v="32"/>
    </i>
    <i>
      <x v="33"/>
    </i>
    <i>
      <x v="35"/>
    </i>
    <i>
      <x v="36"/>
    </i>
    <i>
      <x v="37"/>
    </i>
    <i>
      <x v="38"/>
    </i>
    <i>
      <x v="40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 t="grand">
      <x/>
    </i>
  </rowItems>
  <colFields count="2">
    <field x="12"/>
    <field x="1"/>
  </colFields>
  <colItems count="13">
    <i>
      <x v="1"/>
      <x v="3"/>
    </i>
    <i r="1">
      <x v="4"/>
    </i>
    <i r="1">
      <x v="5"/>
    </i>
    <i r="1">
      <x v="6"/>
    </i>
    <i r="1">
      <x v="7"/>
    </i>
    <i r="1">
      <x v="8"/>
    </i>
    <i r="1">
      <x v="9"/>
    </i>
    <i r="1">
      <x v="10"/>
    </i>
    <i r="1">
      <x v="11"/>
    </i>
    <i r="1">
      <x v="12"/>
    </i>
    <i>
      <x v="2"/>
      <x v="1"/>
    </i>
    <i r="1">
      <x v="2"/>
    </i>
    <i t="grand">
      <x/>
    </i>
  </colItems>
  <pageFields count="1">
    <pageField fld="3" hier="-1"/>
  </pageFields>
  <dataFields count="1">
    <dataField name="Suma de Importe restante" fld="8" baseField="0" baseItem="0" numFmtId="166"/>
  </dataFields>
  <formats count="2">
    <format dxfId="20">
      <pivotArea dataOnly="0" labelOnly="1" outline="0" axis="axisValues" fieldPosition="0"/>
    </format>
    <format dxfId="19">
      <pivotArea outline="0" collapsedLevelsAreSubtotals="1" fieldPosition="0"/>
    </format>
  </formats>
  <conditionalFormats count="1">
    <conditionalFormat priority="1">
      <pivotAreas count="1">
        <pivotArea type="data" collapsedLevelsAreSubtotals="1" fieldPosition="0">
          <references count="2">
            <reference field="4294967294" count="1" selected="0">
              <x v="0"/>
            </reference>
            <reference field="2" count="47">
              <x v="0"/>
              <x v="1"/>
              <x v="2"/>
              <x v="3"/>
              <x v="4"/>
              <x v="5"/>
              <x v="6"/>
              <x v="7"/>
              <x v="8"/>
              <x v="9"/>
              <x v="10"/>
              <x v="11"/>
              <x v="12"/>
              <x v="13"/>
              <x v="14"/>
              <x v="15"/>
              <x v="16"/>
              <x v="17"/>
              <x v="18"/>
              <x v="19"/>
              <x v="20"/>
              <x v="21"/>
              <x v="22"/>
              <x v="23"/>
              <x v="24"/>
              <x v="25"/>
              <x v="26"/>
              <x v="28"/>
              <x v="29"/>
              <x v="30"/>
              <x v="31"/>
              <x v="32"/>
              <x v="33"/>
              <x v="35"/>
              <x v="36"/>
              <x v="37"/>
              <x v="38"/>
              <x v="40"/>
              <x v="42"/>
              <x v="43"/>
              <x v="44"/>
              <x v="45"/>
              <x v="46"/>
              <x v="47"/>
              <x v="48"/>
              <x v="49"/>
              <x v="50"/>
            </reference>
          </references>
        </pivotArea>
      </pivotAreas>
    </conditionalFormat>
  </conditional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F683A4A8-4564-4078-8D32-48703AC9843F}" name="TablaDinámica1" cacheId="25" applyNumberFormats="0" applyBorderFormats="0" applyFontFormats="0" applyPatternFormats="0" applyAlignmentFormats="0" applyWidthHeightFormats="1" dataCaption="Valores" updatedVersion="6" minRefreshableVersion="3" useAutoFormatting="1" itemPrintTitles="1" createdVersion="6" indent="0" outline="1" outlineData="1" multipleFieldFilters="0" chartFormat="2">
  <location ref="A3:B14" firstHeaderRow="1" firstDataRow="1" firstDataCol="1" rowPageCount="1" colPageCount="1"/>
  <pivotFields count="13">
    <pivotField showAll="0"/>
    <pivotField numFmtId="14" showAl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t="default"/>
      </items>
    </pivotField>
    <pivotField axis="axisRow" showAll="0" measureFilter="1">
      <items count="52">
        <item x="0"/>
        <item x="9"/>
        <item x="10"/>
        <item x="11"/>
        <item x="12"/>
        <item x="13"/>
        <item x="14"/>
        <item x="15"/>
        <item x="16"/>
        <item x="17"/>
        <item x="18"/>
        <item x="1"/>
        <item x="19"/>
        <item x="20"/>
        <item x="21"/>
        <item x="22"/>
        <item x="23"/>
        <item x="24"/>
        <item x="25"/>
        <item x="26"/>
        <item x="27"/>
        <item x="28"/>
        <item x="2"/>
        <item x="29"/>
        <item x="30"/>
        <item x="31"/>
        <item x="32"/>
        <item x="33"/>
        <item x="34"/>
        <item x="35"/>
        <item x="36"/>
        <item x="37"/>
        <item x="38"/>
        <item x="3"/>
        <item x="39"/>
        <item x="40"/>
        <item x="41"/>
        <item x="42"/>
        <item x="43"/>
        <item x="44"/>
        <item x="45"/>
        <item x="46"/>
        <item x="47"/>
        <item x="48"/>
        <item x="4"/>
        <item x="49"/>
        <item x="50"/>
        <item x="5"/>
        <item x="6"/>
        <item x="7"/>
        <item x="8"/>
        <item t="default"/>
      </items>
    </pivotField>
    <pivotField axis="axisPage" multipleItemSelectionAllowed="1" showAll="0">
      <items count="4">
        <item h="1" x="0"/>
        <item x="1"/>
        <item x="2"/>
        <item t="default"/>
      </items>
    </pivotField>
    <pivotField numFmtId="165" showAll="0"/>
    <pivotField numFmtId="165" showAll="0"/>
    <pivotField numFmtId="165" showAll="0"/>
    <pivotField numFmtId="165" showAll="0"/>
    <pivotField dataField="1" numFmtId="165" showAll="0"/>
    <pivotField showAl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t="default"/>
      </items>
    </pivotField>
    <pivotField showAll="0"/>
    <pivotField showAll="0">
      <items count="5">
        <item x="0"/>
        <item x="3"/>
        <item x="2"/>
        <item x="1"/>
        <item t="default"/>
      </items>
    </pivotField>
    <pivotField showAll="0">
      <items count="5">
        <item x="0"/>
        <item x="1"/>
        <item x="2"/>
        <item x="3"/>
        <item t="default"/>
      </items>
    </pivotField>
  </pivotFields>
  <rowFields count="1">
    <field x="2"/>
  </rowFields>
  <rowItems count="11">
    <i>
      <x v="1"/>
    </i>
    <i>
      <x v="2"/>
    </i>
    <i>
      <x v="8"/>
    </i>
    <i>
      <x v="12"/>
    </i>
    <i>
      <x v="13"/>
    </i>
    <i>
      <x v="15"/>
    </i>
    <i>
      <x v="22"/>
    </i>
    <i>
      <x v="33"/>
    </i>
    <i>
      <x v="48"/>
    </i>
    <i>
      <x v="49"/>
    </i>
    <i t="grand">
      <x/>
    </i>
  </rowItems>
  <colItems count="1">
    <i/>
  </colItems>
  <pageFields count="1">
    <pageField fld="3" hier="-1"/>
  </pageFields>
  <dataFields count="1">
    <dataField name="Suma de Importe restante" fld="8" baseField="0" baseItem="0" numFmtId="166"/>
  </dataFields>
  <formats count="2">
    <format dxfId="18">
      <pivotArea dataOnly="0" labelOnly="1" outline="0" axis="axisValues" fieldPosition="0"/>
    </format>
    <format dxfId="17">
      <pivotArea outline="0" collapsedLevelsAreSubtotals="1" fieldPosition="0"/>
    </format>
  </formats>
  <conditionalFormats count="1">
    <conditionalFormat priority="1">
      <pivotAreas count="1">
        <pivotArea type="data" collapsedLevelsAreSubtotals="1" fieldPosition="0">
          <references count="2">
            <reference field="4294967294" count="1" selected="0">
              <x v="0"/>
            </reference>
            <reference field="2" count="47">
              <x v="0"/>
              <x v="1"/>
              <x v="2"/>
              <x v="3"/>
              <x v="4"/>
              <x v="5"/>
              <x v="6"/>
              <x v="7"/>
              <x v="8"/>
              <x v="9"/>
              <x v="10"/>
              <x v="11"/>
              <x v="12"/>
              <x v="13"/>
              <x v="14"/>
              <x v="15"/>
              <x v="16"/>
              <x v="17"/>
              <x v="18"/>
              <x v="19"/>
              <x v="20"/>
              <x v="21"/>
              <x v="22"/>
              <x v="23"/>
              <x v="24"/>
              <x v="25"/>
              <x v="26"/>
              <x v="28"/>
              <x v="29"/>
              <x v="30"/>
              <x v="31"/>
              <x v="32"/>
              <x v="33"/>
              <x v="35"/>
              <x v="36"/>
              <x v="37"/>
              <x v="38"/>
              <x v="40"/>
              <x v="42"/>
              <x v="43"/>
              <x v="44"/>
              <x v="45"/>
              <x v="46"/>
              <x v="47"/>
              <x v="48"/>
              <x v="49"/>
              <x v="50"/>
            </reference>
          </references>
        </pivotArea>
      </pivotAreas>
    </conditionalFormat>
  </conditionalFormats>
  <chartFormats count="1">
    <chartFormat chart="1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name="PivotStyleLight16" showRowHeaders="1" showColHeaders="1" showRowStripes="0" showColStripes="0" showLastColumn="1"/>
  <filters count="1">
    <filter fld="2" type="count" evalOrder="-1" id="1" iMeasureFld="0">
      <autoFilter ref="A1">
        <filterColumn colId="0">
          <top10 val="10" filterVal="10"/>
        </filterColumn>
      </autoFilter>
    </filter>
  </filters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4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B873B7A7-1E2F-475B-9259-43204441AC6E}" name="TablaDinámica1" cacheId="25" applyNumberFormats="0" applyBorderFormats="0" applyFontFormats="0" applyPatternFormats="0" applyAlignmentFormats="0" applyWidthHeightFormats="1" dataCaption="Valores" updatedVersion="6" minRefreshableVersion="3" useAutoFormatting="1" itemPrintTitles="1" createdVersion="6" indent="0" outline="1" outlineData="1" multipleFieldFilters="0">
  <location ref="A3:B51" firstHeaderRow="1" firstDataRow="1" firstDataCol="1" rowPageCount="1" colPageCount="1"/>
  <pivotFields count="13">
    <pivotField showAll="0"/>
    <pivotField numFmtId="14" showAl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t="default"/>
      </items>
    </pivotField>
    <pivotField axis="axisRow" showAll="0">
      <items count="52">
        <item x="0"/>
        <item x="9"/>
        <item x="10"/>
        <item x="11"/>
        <item x="12"/>
        <item x="13"/>
        <item x="14"/>
        <item x="15"/>
        <item x="16"/>
        <item x="17"/>
        <item x="18"/>
        <item x="1"/>
        <item x="19"/>
        <item x="20"/>
        <item x="21"/>
        <item x="22"/>
        <item x="23"/>
        <item x="24"/>
        <item x="25"/>
        <item x="26"/>
        <item x="27"/>
        <item x="28"/>
        <item x="2"/>
        <item x="29"/>
        <item x="30"/>
        <item x="31"/>
        <item x="32"/>
        <item x="33"/>
        <item x="34"/>
        <item x="35"/>
        <item x="36"/>
        <item x="37"/>
        <item x="38"/>
        <item x="3"/>
        <item x="39"/>
        <item x="40"/>
        <item x="41"/>
        <item x="42"/>
        <item x="43"/>
        <item x="44"/>
        <item x="45"/>
        <item x="46"/>
        <item x="47"/>
        <item x="48"/>
        <item x="4"/>
        <item x="49"/>
        <item x="50"/>
        <item x="5"/>
        <item x="6"/>
        <item x="7"/>
        <item x="8"/>
        <item t="default"/>
      </items>
    </pivotField>
    <pivotField axis="axisPage" multipleItemSelectionAllowed="1" showAll="0">
      <items count="4">
        <item h="1" x="0"/>
        <item x="1"/>
        <item x="2"/>
        <item t="default"/>
      </items>
    </pivotField>
    <pivotField numFmtId="165" showAll="0"/>
    <pivotField numFmtId="165" showAll="0"/>
    <pivotField numFmtId="165" showAll="0"/>
    <pivotField numFmtId="165" showAll="0"/>
    <pivotField dataField="1" numFmtId="165" showAll="0"/>
    <pivotField showAl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t="default"/>
      </items>
    </pivotField>
    <pivotField showAll="0"/>
    <pivotField showAll="0">
      <items count="5">
        <item x="0"/>
        <item x="3"/>
        <item x="2"/>
        <item x="1"/>
        <item t="default"/>
      </items>
    </pivotField>
    <pivotField showAll="0">
      <items count="5">
        <item x="0"/>
        <item x="1"/>
        <item x="2"/>
        <item x="3"/>
        <item t="default"/>
      </items>
    </pivotField>
  </pivotFields>
  <rowFields count="1">
    <field x="2"/>
  </rowFields>
  <rowItems count="48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8"/>
    </i>
    <i>
      <x v="29"/>
    </i>
    <i>
      <x v="30"/>
    </i>
    <i>
      <x v="31"/>
    </i>
    <i>
      <x v="32"/>
    </i>
    <i>
      <x v="33"/>
    </i>
    <i>
      <x v="35"/>
    </i>
    <i>
      <x v="36"/>
    </i>
    <i>
      <x v="37"/>
    </i>
    <i>
      <x v="38"/>
    </i>
    <i>
      <x v="40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 t="grand">
      <x/>
    </i>
  </rowItems>
  <colItems count="1">
    <i/>
  </colItems>
  <pageFields count="1">
    <pageField fld="3" hier="-1"/>
  </pageFields>
  <dataFields count="1">
    <dataField name="Suma de Importe restante" fld="8" baseField="0" baseItem="0" numFmtId="166"/>
  </dataFields>
  <formats count="2">
    <format dxfId="16">
      <pivotArea dataOnly="0" labelOnly="1" outline="0" axis="axisValues" fieldPosition="0"/>
    </format>
    <format dxfId="15">
      <pivotArea outline="0" collapsedLevelsAreSubtotals="1" fieldPosition="0"/>
    </format>
  </formats>
  <conditionalFormats count="1">
    <conditionalFormat priority="1">
      <pivotAreas count="1">
        <pivotArea type="data" collapsedLevelsAreSubtotals="1" fieldPosition="0">
          <references count="2">
            <reference field="4294967294" count="1" selected="0">
              <x v="0"/>
            </reference>
            <reference field="2" count="47">
              <x v="0"/>
              <x v="1"/>
              <x v="2"/>
              <x v="3"/>
              <x v="4"/>
              <x v="5"/>
              <x v="6"/>
              <x v="7"/>
              <x v="8"/>
              <x v="9"/>
              <x v="10"/>
              <x v="11"/>
              <x v="12"/>
              <x v="13"/>
              <x v="14"/>
              <x v="15"/>
              <x v="16"/>
              <x v="17"/>
              <x v="18"/>
              <x v="19"/>
              <x v="20"/>
              <x v="21"/>
              <x v="22"/>
              <x v="23"/>
              <x v="24"/>
              <x v="25"/>
              <x v="26"/>
              <x v="28"/>
              <x v="29"/>
              <x v="30"/>
              <x v="31"/>
              <x v="32"/>
              <x v="33"/>
              <x v="35"/>
              <x v="36"/>
              <x v="37"/>
              <x v="38"/>
              <x v="40"/>
              <x v="42"/>
              <x v="43"/>
              <x v="44"/>
              <x v="45"/>
              <x v="46"/>
              <x v="47"/>
              <x v="48"/>
              <x v="49"/>
              <x v="50"/>
            </reference>
          </references>
        </pivotArea>
      </pivotAreas>
    </conditionalFormat>
  </conditional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5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18D706D2-60A2-40D4-8974-7BAC84A626A1}" name="TablaDinámica1" cacheId="24" applyNumberFormats="0" applyBorderFormats="0" applyFontFormats="0" applyPatternFormats="0" applyAlignmentFormats="0" applyWidthHeightFormats="1" dataCaption="Valores" updatedVersion="6" minRefreshableVersion="3" useAutoFormatting="1" itemPrintTitles="1" createdVersion="6" indent="0" outline="1" outlineData="1" multipleFieldFilters="0" chartFormat="5">
  <location ref="A1:B54" firstHeaderRow="1" firstDataRow="1" firstDataCol="1"/>
  <pivotFields count="16">
    <pivotField showAll="0"/>
    <pivotField showAll="0"/>
    <pivotField axis="axisRow" showAll="0" sortType="descending">
      <items count="68">
        <item m="1" x="61"/>
        <item m="1" x="60"/>
        <item m="1" x="57"/>
        <item m="1" x="66"/>
        <item m="1" x="54"/>
        <item m="1" x="55"/>
        <item m="1" x="65"/>
        <item m="1" x="63"/>
        <item m="1" x="52"/>
        <item m="1" x="53"/>
        <item m="1" x="64"/>
        <item m="1" x="56"/>
        <item m="1" x="58"/>
        <item x="51"/>
        <item m="1" x="62"/>
        <item m="1" x="59"/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t="default"/>
      </items>
      <autoSortScope>
        <pivotArea dataOnly="0" outline="0" fieldPosition="0">
          <references count="1">
            <reference field="4294967294" count="1" selected="0">
              <x v="0"/>
            </reference>
          </references>
        </pivotArea>
      </autoSortScope>
    </pivotField>
    <pivotField showAll="0"/>
    <pivotField showAll="0"/>
    <pivotField showAll="0"/>
    <pivotField showAll="0"/>
    <pivotField showAll="0"/>
    <pivotField showAll="0"/>
    <pivotField showAll="0"/>
    <pivotField dataField="1" showAll="0"/>
    <pivotField showAll="0"/>
    <pivotField showAll="0"/>
    <pivotField showAll="0"/>
    <pivotField showAll="0"/>
    <pivotField showAll="0"/>
  </pivotFields>
  <rowFields count="1">
    <field x="2"/>
  </rowFields>
  <rowItems count="53">
    <i>
      <x v="17"/>
    </i>
    <i>
      <x v="18"/>
    </i>
    <i>
      <x v="22"/>
    </i>
    <i>
      <x v="23"/>
    </i>
    <i>
      <x v="27"/>
    </i>
    <i>
      <x v="25"/>
    </i>
    <i>
      <x v="26"/>
    </i>
    <i>
      <x v="21"/>
    </i>
    <i>
      <x v="19"/>
    </i>
    <i>
      <x v="31"/>
    </i>
    <i>
      <x v="30"/>
    </i>
    <i>
      <x v="35"/>
    </i>
    <i>
      <x v="28"/>
    </i>
    <i>
      <x v="36"/>
    </i>
    <i>
      <x v="32"/>
    </i>
    <i>
      <x v="34"/>
    </i>
    <i>
      <x v="16"/>
    </i>
    <i>
      <x v="20"/>
    </i>
    <i>
      <x v="29"/>
    </i>
    <i>
      <x v="24"/>
    </i>
    <i>
      <x v="39"/>
    </i>
    <i>
      <x v="37"/>
    </i>
    <i>
      <x v="44"/>
    </i>
    <i>
      <x v="38"/>
    </i>
    <i>
      <x v="43"/>
    </i>
    <i>
      <x v="33"/>
    </i>
    <i>
      <x v="40"/>
    </i>
    <i>
      <x v="47"/>
    </i>
    <i>
      <x v="41"/>
    </i>
    <i>
      <x v="64"/>
    </i>
    <i>
      <x v="51"/>
    </i>
    <i>
      <x v="48"/>
    </i>
    <i>
      <x v="56"/>
    </i>
    <i>
      <x v="60"/>
    </i>
    <i>
      <x v="46"/>
    </i>
    <i>
      <x v="42"/>
    </i>
    <i>
      <x v="45"/>
    </i>
    <i>
      <x v="59"/>
    </i>
    <i>
      <x v="58"/>
    </i>
    <i>
      <x v="65"/>
    </i>
    <i>
      <x v="52"/>
    </i>
    <i>
      <x v="55"/>
    </i>
    <i>
      <x v="54"/>
    </i>
    <i>
      <x v="49"/>
    </i>
    <i>
      <x v="62"/>
    </i>
    <i>
      <x v="61"/>
    </i>
    <i>
      <x v="66"/>
    </i>
    <i>
      <x v="53"/>
    </i>
    <i>
      <x v="57"/>
    </i>
    <i>
      <x v="50"/>
    </i>
    <i>
      <x v="63"/>
    </i>
    <i>
      <x v="13"/>
    </i>
    <i t="grand">
      <x/>
    </i>
  </rowItems>
  <colItems count="1">
    <i/>
  </colItems>
  <dataFields count="1">
    <dataField name="Suma de Total base" fld="10" baseField="0" baseItem="0" numFmtId="166"/>
  </dataFields>
  <formats count="1">
    <format dxfId="6">
      <pivotArea outline="0" collapsedLevelsAreSubtotals="1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slicerCaches/slicerCache1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ciónDeDatos_Mes" xr10:uid="{53533156-DDE5-4731-BF77-E45D051740ED}" sourceName="Mes">
  <pivotTables>
    <pivotTable tabId="12" name="TablaDinámica1"/>
  </pivotTables>
  <data>
    <tabular pivotCacheId="307490008">
      <items count="12">
        <i x="0" s="1"/>
        <i x="1" s="1"/>
        <i x="2" s="1"/>
        <i x="3" s="1"/>
        <i x="4" s="1"/>
        <i x="5" s="1"/>
        <i x="6" s="1"/>
        <i x="7" s="1"/>
        <i x="8" s="1"/>
        <i x="9" s="1"/>
        <i x="10" s="1"/>
        <i x="11" s="1"/>
      </items>
    </tabular>
  </data>
</slicerCacheDefinition>
</file>

<file path=xl/slicerCaches/slicerCache2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ciónDeDatos_Control" xr10:uid="{9C38D152-B516-4728-AF1B-1C27384DC4EA}" sourceName="Control">
  <pivotTables>
    <pivotTable tabId="12" name="TablaDinámica1"/>
  </pivotTables>
  <data>
    <tabular pivotCacheId="307490008">
      <items count="4">
        <i x="0" s="1"/>
        <i x="3" s="1"/>
        <i x="2" s="1"/>
        <i x="1" s="1"/>
      </items>
    </tabular>
  </data>
</slicerCacheDefinition>
</file>

<file path=xl/slicerCaches/slicerCache3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ciónDeDatos_Mes1" xr10:uid="{67A5C2CA-DCE9-46B2-A877-7423E385C108}" sourceName="Mes">
  <pivotTables>
    <pivotTable tabId="13" name="TablaDinámica1"/>
  </pivotTables>
  <data>
    <tabular pivotCacheId="307490008">
      <items count="12">
        <i x="0" s="1"/>
        <i x="1" s="1"/>
        <i x="2" s="1"/>
        <i x="3" s="1"/>
        <i x="4" s="1"/>
        <i x="5" s="1"/>
        <i x="6" s="1"/>
        <i x="7" s="1"/>
        <i x="8" s="1"/>
        <i x="9" s="1"/>
        <i x="10" s="1"/>
        <i x="11" s="1"/>
      </items>
    </tabular>
  </data>
</slicerCacheDefinition>
</file>

<file path=xl/slicerCaches/slicerCache4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ciónDeDatos_Control1" xr10:uid="{87608718-A263-498A-92B9-89357FADCD2D}" sourceName="Control">
  <pivotTables>
    <pivotTable tabId="13" name="TablaDinámica1"/>
  </pivotTables>
  <data>
    <tabular pivotCacheId="307490008">
      <items count="4">
        <i x="0" s="1"/>
        <i x="3" s="1"/>
        <i x="2" s="1"/>
        <i x="1" s="1"/>
      </items>
    </tabular>
  </data>
</slicerCacheDefinition>
</file>

<file path=xl/slicerCaches/slicerCache5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ciónDeDatos_Mes2" xr10:uid="{14230F36-3308-4957-8349-F212673B8164}" sourceName="Mes">
  <pivotTables>
    <pivotTable tabId="14" name="TablaDinámica1"/>
  </pivotTables>
  <data>
    <tabular pivotCacheId="307490008">
      <items count="12">
        <i x="0" s="1"/>
        <i x="1" s="1"/>
        <i x="2" s="1"/>
        <i x="3" s="1"/>
        <i x="4" s="1"/>
        <i x="5" s="1"/>
        <i x="6" s="1"/>
        <i x="7" s="1"/>
        <i x="8" s="1"/>
        <i x="9" s="1"/>
        <i x="10" s="1"/>
        <i x="11" s="1"/>
      </items>
    </tabular>
  </data>
</slicerCacheDefinition>
</file>

<file path=xl/slicerCaches/slicerCache6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ciónDeDatos_Control2" xr10:uid="{D27EDD05-0922-4BB5-88B2-FB26D07677FC}" sourceName="Control">
  <pivotTables>
    <pivotTable tabId="14" name="TablaDinámica1"/>
  </pivotTables>
  <data>
    <tabular pivotCacheId="307490008">
      <items count="4">
        <i x="0" s="1"/>
        <i x="3" s="1"/>
        <i x="2" s="1"/>
        <i x="1" s="1"/>
      </items>
    </tabular>
  </data>
</slicerCacheDefinition>
</file>

<file path=xl/slicers/slicer1.xml><?xml version="1.0" encoding="utf-8"?>
<slicers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>
  <slicer name="Mes 1" xr10:uid="{46B41257-5E5A-4F66-90CD-0CC970DC246F}" cache="SegmentaciónDeDatos_Mes1" caption="Mes" columnCount="3" rowHeight="241300"/>
  <slicer name="Control 1" xr10:uid="{CEC60D04-B89F-4921-A235-F2F50CDB56A0}" cache="SegmentaciónDeDatos_Control1" caption="Control" rowHeight="241300"/>
</slicers>
</file>

<file path=xl/slicers/slicer2.xml><?xml version="1.0" encoding="utf-8"?>
<slicers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>
  <slicer name="Mes 2" xr10:uid="{150F77B9-7DDA-4440-B315-B643FBD61331}" cache="SegmentaciónDeDatos_Mes2" caption="Mes" columnCount="3" rowHeight="241300"/>
  <slicer name="Control 2" xr10:uid="{B8B2ECAB-979C-4BFA-9A1D-7649928AF8BA}" cache="SegmentaciónDeDatos_Control2" caption="Control" rowHeight="241300"/>
</slicers>
</file>

<file path=xl/slicers/slicer3.xml><?xml version="1.0" encoding="utf-8"?>
<slicers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>
  <slicer name="Mes" xr10:uid="{3B7044C1-A518-4E3E-AA7D-F42C4577BD7C}" cache="SegmentaciónDeDatos_Mes" caption="Mes" columnCount="3" rowHeight="241300"/>
  <slicer name="Control" xr10:uid="{A23A9702-CC6B-4700-B25F-E8F88B20C40B}" cache="SegmentaciónDeDatos_Control" caption="Control" rowHeight="241300"/>
</slicer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737350D-E37D-47DB-B8FA-ADFC2697AD47}" name="Tabla1" displayName="Tabla1" ref="A1:L287" totalsRowShown="0" headerRowDxfId="14">
  <autoFilter ref="A1:L287" xr:uid="{A00042BB-9B3A-4F33-8AF3-A3FC94FA4F9E}"/>
  <tableColumns count="12">
    <tableColumn id="1" xr3:uid="{3A30597B-520B-465A-9B99-29328F8208B8}" name="Referencia"/>
    <tableColumn id="2" xr3:uid="{716CA6C0-1D20-4546-B32C-6318D7FEB3A2}" name="Fecha" dataDxfId="13"/>
    <tableColumn id="3" xr3:uid="{F20A9E87-D2DD-450D-812A-EF69B8A3C72A}" name="Cliente"/>
    <tableColumn id="4" xr3:uid="{848DA510-F64E-4DC7-89DA-F62E24C6E6AC}" name="Estado"/>
    <tableColumn id="5" xr3:uid="{B4D3E4D5-729C-4D1B-A765-7D2F69F6AE32}" name="Total base" dataDxfId="12" dataCellStyle="Millares"/>
    <tableColumn id="6" xr3:uid="{79C0514D-11FA-419F-B36E-2CFF9FA5D26E}" name="Total impuestos" dataDxfId="11" dataCellStyle="Millares"/>
    <tableColumn id="7" xr3:uid="{350C1296-616D-49BE-BAA9-32343E38D3EC}" name="Total importe" dataDxfId="10" dataCellStyle="Millares"/>
    <tableColumn id="8" xr3:uid="{B4C75B2B-AA53-45A7-92CB-9BCB69DB5311}" name="Importe cobrado" dataDxfId="9" dataCellStyle="Millares"/>
    <tableColumn id="9" xr3:uid="{CD649940-E02A-45BA-9175-D9B90DA8299E}" name="Importe restante" dataDxfId="8" dataCellStyle="Millares">
      <calculatedColumnFormula>G2-H2</calculatedColumnFormula>
    </tableColumn>
    <tableColumn id="10" xr3:uid="{3A8CB126-E3E3-4E74-AE08-97153CA21272}" name="Mes" dataDxfId="7">
      <calculatedColumnFormula>TEXT(B2,"mmmmmmmmmmmmmm")</calculatedColumnFormula>
    </tableColumn>
    <tableColumn id="11" xr3:uid="{F676599F-468E-4062-B2BC-815CB851BDB0}" name="Días">
      <calculatedColumnFormula>DATEDIF(B2,TODAY(),"d")</calculatedColumnFormula>
    </tableColumn>
    <tableColumn id="12" xr3:uid="{2471863D-5661-4294-87B7-1A9A16264A9F}" name="Control">
      <calculatedColumnFormula>IF(K2&lt;30,"Sin vencer",IF(K2&lt;60,"Mas de 30",IF(K2&lt;90,"mas de 60","Mas de 90")))</calculatedColumnFormula>
    </tableColumn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3" Type="http://schemas.microsoft.com/office/2007/relationships/slicer" Target="../slicers/slicer1.xml"/><Relationship Id="rId2" Type="http://schemas.openxmlformats.org/officeDocument/2006/relationships/drawing" Target="../drawings/drawing1.xml"/><Relationship Id="rId1" Type="http://schemas.openxmlformats.org/officeDocument/2006/relationships/pivotTable" Target="../pivotTables/pivotTable2.xml"/></Relationships>
</file>

<file path=xl/worksheets/_rels/sheet3.xml.rels><?xml version="1.0" encoding="UTF-8" standalone="yes"?>
<Relationships xmlns="http://schemas.openxmlformats.org/package/2006/relationships"><Relationship Id="rId3" Type="http://schemas.microsoft.com/office/2007/relationships/slicer" Target="../slicers/slicer2.xml"/><Relationship Id="rId2" Type="http://schemas.openxmlformats.org/officeDocument/2006/relationships/drawing" Target="../drawings/drawing2.xml"/><Relationship Id="rId1" Type="http://schemas.openxmlformats.org/officeDocument/2006/relationships/pivotTable" Target="../pivotTables/pivotTable3.xml"/></Relationships>
</file>

<file path=xl/worksheets/_rels/sheet4.xml.rels><?xml version="1.0" encoding="UTF-8" standalone="yes"?>
<Relationships xmlns="http://schemas.openxmlformats.org/package/2006/relationships"><Relationship Id="rId3" Type="http://schemas.microsoft.com/office/2007/relationships/slicer" Target="../slicers/slicer3.xml"/><Relationship Id="rId2" Type="http://schemas.openxmlformats.org/officeDocument/2006/relationships/drawing" Target="../drawings/drawing3.xml"/><Relationship Id="rId1" Type="http://schemas.openxmlformats.org/officeDocument/2006/relationships/pivotTable" Target="../pivotTables/pivot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1BD623-C7D1-400A-BCE5-539DB6DAD86D}">
  <sheetPr codeName="Hoja3"/>
  <dimension ref="A1:B51"/>
  <sheetViews>
    <sheetView zoomScale="95" zoomScaleNormal="95" workbookViewId="0">
      <selection activeCell="B7" sqref="B7"/>
    </sheetView>
  </sheetViews>
  <sheetFormatPr baseColWidth="10" defaultRowHeight="15" x14ac:dyDescent="0.25"/>
  <cols>
    <col min="1" max="1" width="17.5703125" bestFit="1" customWidth="1"/>
    <col min="2" max="2" width="24.7109375" bestFit="1" customWidth="1"/>
    <col min="3" max="3" width="11.7109375" bestFit="1" customWidth="1"/>
  </cols>
  <sheetData>
    <row r="1" spans="1:2" x14ac:dyDescent="0.25">
      <c r="A1" s="3" t="s">
        <v>3</v>
      </c>
      <c r="B1" t="s">
        <v>19</v>
      </c>
    </row>
    <row r="3" spans="1:2" x14ac:dyDescent="0.25">
      <c r="A3" s="3" t="s">
        <v>13</v>
      </c>
      <c r="B3" t="s">
        <v>20</v>
      </c>
    </row>
    <row r="4" spans="1:2" x14ac:dyDescent="0.25">
      <c r="A4" s="4" t="s">
        <v>30</v>
      </c>
      <c r="B4" s="2">
        <v>6479.92</v>
      </c>
    </row>
    <row r="5" spans="1:2" x14ac:dyDescent="0.25">
      <c r="A5" s="4" t="s">
        <v>27</v>
      </c>
      <c r="B5" s="2">
        <v>6057.27</v>
      </c>
    </row>
    <row r="6" spans="1:2" x14ac:dyDescent="0.25">
      <c r="A6" s="4" t="s">
        <v>28</v>
      </c>
      <c r="B6" s="2">
        <v>4778.33</v>
      </c>
    </row>
    <row r="7" spans="1:2" x14ac:dyDescent="0.25">
      <c r="A7" s="4" t="s">
        <v>31</v>
      </c>
      <c r="B7" s="2">
        <v>4207.5400000000009</v>
      </c>
    </row>
    <row r="8" spans="1:2" x14ac:dyDescent="0.25">
      <c r="A8" s="4" t="s">
        <v>40</v>
      </c>
      <c r="B8" s="2">
        <v>4118.4299999999994</v>
      </c>
    </row>
    <row r="9" spans="1:2" x14ac:dyDescent="0.25">
      <c r="A9" s="4" t="s">
        <v>24</v>
      </c>
      <c r="B9" s="2">
        <v>3945.09</v>
      </c>
    </row>
    <row r="10" spans="1:2" x14ac:dyDescent="0.25">
      <c r="A10" s="4" t="s">
        <v>37</v>
      </c>
      <c r="B10" s="2">
        <v>2859.04</v>
      </c>
    </row>
    <row r="11" spans="1:2" x14ac:dyDescent="0.25">
      <c r="A11" s="4" t="s">
        <v>41</v>
      </c>
      <c r="B11" s="2">
        <v>2743.19</v>
      </c>
    </row>
    <row r="12" spans="1:2" x14ac:dyDescent="0.25">
      <c r="A12" s="4" t="s">
        <v>23</v>
      </c>
      <c r="B12" s="2">
        <v>2515.39</v>
      </c>
    </row>
    <row r="13" spans="1:2" x14ac:dyDescent="0.25">
      <c r="A13" s="4" t="s">
        <v>43</v>
      </c>
      <c r="B13" s="2">
        <v>2388.2400000000002</v>
      </c>
    </row>
    <row r="14" spans="1:2" x14ac:dyDescent="0.25">
      <c r="A14" s="4" t="s">
        <v>26</v>
      </c>
      <c r="B14" s="2">
        <v>2338.5399999999995</v>
      </c>
    </row>
    <row r="15" spans="1:2" x14ac:dyDescent="0.25">
      <c r="A15" s="4" t="s">
        <v>44</v>
      </c>
      <c r="B15" s="2">
        <v>2324.04</v>
      </c>
    </row>
    <row r="16" spans="1:2" x14ac:dyDescent="0.25">
      <c r="A16" s="4" t="s">
        <v>39</v>
      </c>
      <c r="B16" s="2">
        <v>2306.4399999999996</v>
      </c>
    </row>
    <row r="17" spans="1:2" x14ac:dyDescent="0.25">
      <c r="A17" s="4" t="s">
        <v>34</v>
      </c>
      <c r="B17" s="2">
        <v>2213.3500000000004</v>
      </c>
    </row>
    <row r="18" spans="1:2" x14ac:dyDescent="0.25">
      <c r="A18" s="4" t="s">
        <v>21</v>
      </c>
      <c r="B18" s="2">
        <v>2213.35</v>
      </c>
    </row>
    <row r="19" spans="1:2" x14ac:dyDescent="0.25">
      <c r="A19" s="4" t="s">
        <v>36</v>
      </c>
      <c r="B19" s="2">
        <v>2147.79</v>
      </c>
    </row>
    <row r="20" spans="1:2" x14ac:dyDescent="0.25">
      <c r="A20" s="4" t="s">
        <v>25</v>
      </c>
      <c r="B20" s="2">
        <v>2023.0000000000002</v>
      </c>
    </row>
    <row r="21" spans="1:2" x14ac:dyDescent="0.25">
      <c r="A21" s="4" t="s">
        <v>33</v>
      </c>
      <c r="B21" s="2">
        <v>1870.8500000000001</v>
      </c>
    </row>
    <row r="22" spans="1:2" x14ac:dyDescent="0.25">
      <c r="A22" s="4" t="s">
        <v>22</v>
      </c>
      <c r="B22" s="2">
        <v>1841.3</v>
      </c>
    </row>
    <row r="23" spans="1:2" x14ac:dyDescent="0.25">
      <c r="A23" s="4" t="s">
        <v>29</v>
      </c>
      <c r="B23" s="2">
        <v>1622.9</v>
      </c>
    </row>
    <row r="24" spans="1:2" x14ac:dyDescent="0.25">
      <c r="A24" s="4" t="s">
        <v>69</v>
      </c>
      <c r="B24" s="2">
        <v>1617.84</v>
      </c>
    </row>
    <row r="25" spans="1:2" x14ac:dyDescent="0.25">
      <c r="A25" s="4" t="s">
        <v>56</v>
      </c>
      <c r="B25" s="2">
        <v>1617.84</v>
      </c>
    </row>
    <row r="26" spans="1:2" x14ac:dyDescent="0.25">
      <c r="A26" s="4" t="s">
        <v>38</v>
      </c>
      <c r="B26" s="2">
        <v>1400.15</v>
      </c>
    </row>
    <row r="27" spans="1:2" x14ac:dyDescent="0.25">
      <c r="A27" s="4" t="s">
        <v>32</v>
      </c>
      <c r="B27" s="2">
        <v>1159.5999999999999</v>
      </c>
    </row>
    <row r="28" spans="1:2" x14ac:dyDescent="0.25">
      <c r="A28" s="4" t="s">
        <v>35</v>
      </c>
      <c r="B28" s="2">
        <v>1081.3000000000002</v>
      </c>
    </row>
    <row r="29" spans="1:2" x14ac:dyDescent="0.25">
      <c r="A29" s="4" t="s">
        <v>42</v>
      </c>
      <c r="B29" s="2">
        <v>1045.0999999999999</v>
      </c>
    </row>
    <row r="30" spans="1:2" x14ac:dyDescent="0.25">
      <c r="A30" s="4" t="s">
        <v>47</v>
      </c>
      <c r="B30" s="2">
        <v>759.7</v>
      </c>
    </row>
    <row r="31" spans="1:2" x14ac:dyDescent="0.25">
      <c r="A31" s="4" t="s">
        <v>51</v>
      </c>
      <c r="B31" s="2">
        <v>710</v>
      </c>
    </row>
    <row r="32" spans="1:2" x14ac:dyDescent="0.25">
      <c r="A32" s="4" t="s">
        <v>50</v>
      </c>
      <c r="B32" s="2">
        <v>679.45</v>
      </c>
    </row>
    <row r="33" spans="1:2" x14ac:dyDescent="0.25">
      <c r="A33" s="4" t="s">
        <v>45</v>
      </c>
      <c r="B33" s="2">
        <v>563.6</v>
      </c>
    </row>
    <row r="34" spans="1:2" x14ac:dyDescent="0.25">
      <c r="A34" s="4" t="s">
        <v>46</v>
      </c>
      <c r="B34" s="2">
        <v>499.4</v>
      </c>
    </row>
    <row r="35" spans="1:2" x14ac:dyDescent="0.25">
      <c r="A35" s="4" t="s">
        <v>63</v>
      </c>
      <c r="B35" s="2">
        <v>470.8</v>
      </c>
    </row>
    <row r="36" spans="1:2" x14ac:dyDescent="0.25">
      <c r="A36" s="4" t="s">
        <v>57</v>
      </c>
      <c r="B36" s="2">
        <v>417.3</v>
      </c>
    </row>
    <row r="37" spans="1:2" x14ac:dyDescent="0.25">
      <c r="A37" s="4" t="s">
        <v>70</v>
      </c>
      <c r="B37" s="2">
        <v>417.3</v>
      </c>
    </row>
    <row r="38" spans="1:2" x14ac:dyDescent="0.25">
      <c r="A38" s="4" t="s">
        <v>48</v>
      </c>
      <c r="B38" s="2">
        <v>289.20000000000005</v>
      </c>
    </row>
    <row r="39" spans="1:2" x14ac:dyDescent="0.25">
      <c r="A39" s="4" t="s">
        <v>59</v>
      </c>
      <c r="B39" s="2">
        <v>288.89999999999998</v>
      </c>
    </row>
    <row r="40" spans="1:2" x14ac:dyDescent="0.25">
      <c r="A40" s="4" t="s">
        <v>52</v>
      </c>
      <c r="B40" s="2">
        <v>239.20000000000005</v>
      </c>
    </row>
    <row r="41" spans="1:2" x14ac:dyDescent="0.25">
      <c r="A41" s="4" t="s">
        <v>64</v>
      </c>
      <c r="B41" s="2">
        <v>239.20000000000005</v>
      </c>
    </row>
    <row r="42" spans="1:2" x14ac:dyDescent="0.25">
      <c r="A42" s="4" t="s">
        <v>53</v>
      </c>
      <c r="B42" s="2">
        <v>144.44999999999999</v>
      </c>
    </row>
    <row r="43" spans="1:2" x14ac:dyDescent="0.25">
      <c r="A43" s="4" t="s">
        <v>66</v>
      </c>
      <c r="B43" s="2">
        <v>144.44999999999999</v>
      </c>
    </row>
    <row r="44" spans="1:2" x14ac:dyDescent="0.25">
      <c r="A44" s="4" t="s">
        <v>49</v>
      </c>
      <c r="B44" s="2">
        <v>114.2</v>
      </c>
    </row>
    <row r="45" spans="1:2" x14ac:dyDescent="0.25">
      <c r="A45" s="4" t="s">
        <v>71</v>
      </c>
      <c r="B45" s="2">
        <v>96.3</v>
      </c>
    </row>
    <row r="46" spans="1:2" x14ac:dyDescent="0.25">
      <c r="A46" s="4" t="s">
        <v>58</v>
      </c>
      <c r="B46" s="2">
        <v>96.3</v>
      </c>
    </row>
    <row r="47" spans="1:2" x14ac:dyDescent="0.25">
      <c r="A47" s="4" t="s">
        <v>62</v>
      </c>
      <c r="B47" s="2">
        <v>64.2</v>
      </c>
    </row>
    <row r="48" spans="1:2" x14ac:dyDescent="0.25">
      <c r="A48" s="4" t="s">
        <v>61</v>
      </c>
      <c r="B48" s="2">
        <v>50</v>
      </c>
    </row>
    <row r="49" spans="1:2" x14ac:dyDescent="0.25">
      <c r="A49" s="4" t="s">
        <v>55</v>
      </c>
      <c r="B49" s="2">
        <v>32.1</v>
      </c>
    </row>
    <row r="50" spans="1:2" x14ac:dyDescent="0.25">
      <c r="A50" s="4" t="s">
        <v>68</v>
      </c>
      <c r="B50" s="2">
        <v>32.1</v>
      </c>
    </row>
    <row r="51" spans="1:2" x14ac:dyDescent="0.25">
      <c r="A51" s="4" t="s">
        <v>15</v>
      </c>
      <c r="B51" s="2">
        <v>75263.979999999981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41C12B-B4FC-4BDF-A408-78969256F1DC}">
  <dimension ref="A1:N53"/>
  <sheetViews>
    <sheetView showGridLines="0" workbookViewId="0">
      <selection activeCell="P13" sqref="P13"/>
    </sheetView>
  </sheetViews>
  <sheetFormatPr baseColWidth="10" defaultRowHeight="15" x14ac:dyDescent="0.25"/>
  <cols>
    <col min="1" max="1" width="24.28515625" bestFit="1" customWidth="1"/>
    <col min="2" max="2" width="22.42578125" bestFit="1" customWidth="1"/>
    <col min="3" max="11" width="8.42578125" bestFit="1" customWidth="1"/>
    <col min="12" max="12" width="9.42578125" bestFit="1" customWidth="1"/>
    <col min="13" max="13" width="8.42578125" bestFit="1" customWidth="1"/>
    <col min="14" max="14" width="12.5703125" bestFit="1" customWidth="1"/>
    <col min="15" max="15" width="9.85546875" bestFit="1" customWidth="1"/>
    <col min="16" max="16" width="12.5703125" bestFit="1" customWidth="1"/>
    <col min="17" max="17" width="9.42578125" bestFit="1" customWidth="1"/>
    <col min="18" max="18" width="8.42578125" bestFit="1" customWidth="1"/>
    <col min="19" max="19" width="11.42578125" bestFit="1" customWidth="1"/>
    <col min="20" max="20" width="9.85546875" bestFit="1" customWidth="1"/>
    <col min="21" max="21" width="12.5703125" bestFit="1" customWidth="1"/>
    <col min="22" max="42" width="10.7109375" bestFit="1" customWidth="1"/>
    <col min="43" max="43" width="12.5703125" bestFit="1" customWidth="1"/>
  </cols>
  <sheetData>
    <row r="1" spans="1:14" x14ac:dyDescent="0.25">
      <c r="A1" s="3" t="s">
        <v>3</v>
      </c>
      <c r="B1" t="s">
        <v>19</v>
      </c>
    </row>
    <row r="3" spans="1:14" x14ac:dyDescent="0.25">
      <c r="A3" s="3" t="s">
        <v>20</v>
      </c>
      <c r="B3" s="3" t="s">
        <v>72</v>
      </c>
    </row>
    <row r="4" spans="1:14" x14ac:dyDescent="0.25">
      <c r="B4" t="s">
        <v>88</v>
      </c>
      <c r="L4" t="s">
        <v>89</v>
      </c>
      <c r="N4" t="s">
        <v>15</v>
      </c>
    </row>
    <row r="5" spans="1:14" x14ac:dyDescent="0.25">
      <c r="A5" s="3" t="s">
        <v>13</v>
      </c>
      <c r="B5" s="1" t="s">
        <v>90</v>
      </c>
      <c r="C5" s="1" t="s">
        <v>91</v>
      </c>
      <c r="D5" s="1" t="s">
        <v>92</v>
      </c>
      <c r="E5" s="1" t="s">
        <v>93</v>
      </c>
      <c r="F5" s="1" t="s">
        <v>94</v>
      </c>
      <c r="G5" s="1" t="s">
        <v>95</v>
      </c>
      <c r="H5" s="1" t="s">
        <v>96</v>
      </c>
      <c r="I5" s="1" t="s">
        <v>97</v>
      </c>
      <c r="J5" s="1" t="s">
        <v>98</v>
      </c>
      <c r="K5" s="1" t="s">
        <v>99</v>
      </c>
      <c r="L5" s="1" t="s">
        <v>100</v>
      </c>
      <c r="M5" s="1" t="s">
        <v>101</v>
      </c>
    </row>
    <row r="6" spans="1:14" x14ac:dyDescent="0.25">
      <c r="A6" s="4" t="s">
        <v>21</v>
      </c>
      <c r="B6" s="5">
        <v>144.44999999999999</v>
      </c>
      <c r="C6" s="5">
        <v>470.8</v>
      </c>
      <c r="D6" s="5"/>
      <c r="E6" s="5"/>
      <c r="F6" s="5">
        <v>64.2</v>
      </c>
      <c r="G6" s="5">
        <v>64.2</v>
      </c>
      <c r="H6" s="5">
        <v>470.8</v>
      </c>
      <c r="I6" s="5"/>
      <c r="J6" s="5">
        <v>470.8</v>
      </c>
      <c r="K6" s="5">
        <v>239.20000000000005</v>
      </c>
      <c r="L6" s="5"/>
      <c r="M6" s="5">
        <v>288.89999999999998</v>
      </c>
      <c r="N6" s="5">
        <v>2213.35</v>
      </c>
    </row>
    <row r="7" spans="1:14" x14ac:dyDescent="0.25">
      <c r="A7" s="4" t="s">
        <v>30</v>
      </c>
      <c r="B7" s="5">
        <v>64.2</v>
      </c>
      <c r="C7" s="5">
        <v>288.89999999999998</v>
      </c>
      <c r="D7" s="5">
        <v>1617.84</v>
      </c>
      <c r="E7" s="5">
        <v>1617.84</v>
      </c>
      <c r="F7" s="5">
        <v>96.3</v>
      </c>
      <c r="G7" s="5">
        <v>96.3</v>
      </c>
      <c r="H7" s="5">
        <v>288.89999999999998</v>
      </c>
      <c r="I7" s="5">
        <v>470.8</v>
      </c>
      <c r="J7" s="5">
        <v>288.89999999999998</v>
      </c>
      <c r="K7" s="5"/>
      <c r="L7" s="5">
        <v>1617.84</v>
      </c>
      <c r="M7" s="5">
        <v>32.1</v>
      </c>
      <c r="N7" s="5">
        <v>6479.92</v>
      </c>
    </row>
    <row r="8" spans="1:14" x14ac:dyDescent="0.25">
      <c r="A8" s="4" t="s">
        <v>31</v>
      </c>
      <c r="B8" s="5">
        <v>470.8</v>
      </c>
      <c r="C8" s="5"/>
      <c r="D8" s="5">
        <v>417.3</v>
      </c>
      <c r="E8" s="5">
        <v>417.3</v>
      </c>
      <c r="F8" s="5">
        <v>288.89999999999998</v>
      </c>
      <c r="G8" s="5">
        <v>288.89999999999998</v>
      </c>
      <c r="H8" s="5"/>
      <c r="I8" s="5">
        <v>239.20000000000005</v>
      </c>
      <c r="J8" s="5"/>
      <c r="K8" s="5">
        <v>50</v>
      </c>
      <c r="L8" s="5">
        <v>417.3</v>
      </c>
      <c r="M8" s="5">
        <v>1617.84</v>
      </c>
      <c r="N8" s="5">
        <v>4207.5400000000009</v>
      </c>
    </row>
    <row r="9" spans="1:14" x14ac:dyDescent="0.25">
      <c r="A9" s="4" t="s">
        <v>32</v>
      </c>
      <c r="B9" s="5">
        <v>239.20000000000005</v>
      </c>
      <c r="C9" s="5">
        <v>50</v>
      </c>
      <c r="D9" s="5">
        <v>96.3</v>
      </c>
      <c r="E9" s="5">
        <v>96.3</v>
      </c>
      <c r="F9" s="5"/>
      <c r="G9" s="5"/>
      <c r="H9" s="5">
        <v>50</v>
      </c>
      <c r="I9" s="5"/>
      <c r="J9" s="5">
        <v>50</v>
      </c>
      <c r="K9" s="5">
        <v>64.2</v>
      </c>
      <c r="L9" s="5">
        <v>96.3</v>
      </c>
      <c r="M9" s="5">
        <v>417.3</v>
      </c>
      <c r="N9" s="5">
        <v>1159.6000000000001</v>
      </c>
    </row>
    <row r="10" spans="1:14" x14ac:dyDescent="0.25">
      <c r="A10" s="4" t="s">
        <v>33</v>
      </c>
      <c r="B10" s="5"/>
      <c r="C10" s="5">
        <v>64.2</v>
      </c>
      <c r="D10" s="5">
        <v>288.89999999999998</v>
      </c>
      <c r="E10" s="5">
        <v>288.89999999999998</v>
      </c>
      <c r="F10" s="5">
        <v>50</v>
      </c>
      <c r="G10" s="5">
        <v>50</v>
      </c>
      <c r="H10" s="5">
        <v>64.2</v>
      </c>
      <c r="I10" s="5">
        <v>144.44999999999999</v>
      </c>
      <c r="J10" s="5">
        <v>64.2</v>
      </c>
      <c r="K10" s="5">
        <v>470.8</v>
      </c>
      <c r="L10" s="5">
        <v>288.89999999999998</v>
      </c>
      <c r="M10" s="5">
        <v>96.3</v>
      </c>
      <c r="N10" s="5">
        <v>1870.8500000000001</v>
      </c>
    </row>
    <row r="11" spans="1:14" x14ac:dyDescent="0.25">
      <c r="A11" s="4" t="s">
        <v>34</v>
      </c>
      <c r="B11" s="5">
        <v>144.44999999999999</v>
      </c>
      <c r="C11" s="5">
        <v>470.8</v>
      </c>
      <c r="D11" s="5"/>
      <c r="E11" s="5"/>
      <c r="F11" s="5">
        <v>64.2</v>
      </c>
      <c r="G11" s="5">
        <v>64.2</v>
      </c>
      <c r="H11" s="5">
        <v>470.8</v>
      </c>
      <c r="I11" s="5"/>
      <c r="J11" s="5">
        <v>470.8</v>
      </c>
      <c r="K11" s="5">
        <v>239.20000000000005</v>
      </c>
      <c r="L11" s="5"/>
      <c r="M11" s="5">
        <v>288.89999999999998</v>
      </c>
      <c r="N11" s="5">
        <v>2213.35</v>
      </c>
    </row>
    <row r="12" spans="1:14" x14ac:dyDescent="0.25">
      <c r="A12" s="4" t="s">
        <v>35</v>
      </c>
      <c r="B12" s="5"/>
      <c r="C12" s="5">
        <v>239.20000000000005</v>
      </c>
      <c r="D12" s="5"/>
      <c r="E12" s="5">
        <v>50</v>
      </c>
      <c r="F12" s="5">
        <v>470.8</v>
      </c>
      <c r="G12" s="5"/>
      <c r="H12" s="5">
        <v>239.20000000000005</v>
      </c>
      <c r="I12" s="5">
        <v>32.1</v>
      </c>
      <c r="J12" s="5"/>
      <c r="K12" s="5"/>
      <c r="L12" s="5">
        <v>50</v>
      </c>
      <c r="M12" s="5"/>
      <c r="N12" s="5">
        <v>1081.3</v>
      </c>
    </row>
    <row r="13" spans="1:14" x14ac:dyDescent="0.25">
      <c r="A13" s="4" t="s">
        <v>36</v>
      </c>
      <c r="B13" s="5">
        <v>32.1</v>
      </c>
      <c r="C13" s="5"/>
      <c r="D13" s="5"/>
      <c r="E13" s="5"/>
      <c r="F13" s="5">
        <v>239.20000000000005</v>
      </c>
      <c r="G13" s="5"/>
      <c r="H13" s="5"/>
      <c r="I13" s="5">
        <v>1617.84</v>
      </c>
      <c r="J13" s="5"/>
      <c r="K13" s="5">
        <v>144.44999999999999</v>
      </c>
      <c r="L13" s="5">
        <v>64.2</v>
      </c>
      <c r="M13" s="5">
        <v>50</v>
      </c>
      <c r="N13" s="5">
        <v>2147.79</v>
      </c>
    </row>
    <row r="14" spans="1:14" x14ac:dyDescent="0.25">
      <c r="A14" s="4" t="s">
        <v>37</v>
      </c>
      <c r="B14" s="5">
        <v>1617.84</v>
      </c>
      <c r="C14" s="5">
        <v>144.44999999999999</v>
      </c>
      <c r="D14" s="5"/>
      <c r="E14" s="5"/>
      <c r="F14" s="5"/>
      <c r="G14" s="5"/>
      <c r="H14" s="5">
        <v>144.44999999999999</v>
      </c>
      <c r="I14" s="5">
        <v>417.3</v>
      </c>
      <c r="J14" s="5"/>
      <c r="K14" s="5"/>
      <c r="L14" s="5">
        <v>470.8</v>
      </c>
      <c r="M14" s="5">
        <v>64.2</v>
      </c>
      <c r="N14" s="5">
        <v>2859.04</v>
      </c>
    </row>
    <row r="15" spans="1:14" x14ac:dyDescent="0.25">
      <c r="A15" s="4" t="s">
        <v>38</v>
      </c>
      <c r="B15" s="5">
        <v>417.3</v>
      </c>
      <c r="C15" s="5"/>
      <c r="D15" s="5"/>
      <c r="E15" s="5"/>
      <c r="F15" s="5">
        <v>144.44999999999999</v>
      </c>
      <c r="G15" s="5"/>
      <c r="H15" s="5"/>
      <c r="I15" s="5">
        <v>96.3</v>
      </c>
      <c r="J15" s="5"/>
      <c r="K15" s="5">
        <v>32.1</v>
      </c>
      <c r="L15" s="5">
        <v>239.20000000000005</v>
      </c>
      <c r="M15" s="5">
        <v>470.8</v>
      </c>
      <c r="N15" s="5">
        <v>1400.15</v>
      </c>
    </row>
    <row r="16" spans="1:14" x14ac:dyDescent="0.25">
      <c r="A16" s="4" t="s">
        <v>39</v>
      </c>
      <c r="B16" s="5">
        <v>96.3</v>
      </c>
      <c r="C16" s="5">
        <v>32.1</v>
      </c>
      <c r="D16" s="5"/>
      <c r="E16" s="5"/>
      <c r="F16" s="5"/>
      <c r="G16" s="5"/>
      <c r="H16" s="5">
        <v>32.1</v>
      </c>
      <c r="I16" s="5">
        <v>288.89999999999998</v>
      </c>
      <c r="J16" s="5"/>
      <c r="K16" s="5">
        <v>1617.84</v>
      </c>
      <c r="L16" s="5"/>
      <c r="M16" s="5">
        <v>239.20000000000005</v>
      </c>
      <c r="N16" s="5">
        <v>2306.4399999999996</v>
      </c>
    </row>
    <row r="17" spans="1:14" x14ac:dyDescent="0.25">
      <c r="A17" s="4" t="s">
        <v>22</v>
      </c>
      <c r="B17" s="5"/>
      <c r="C17" s="5">
        <v>239.20000000000005</v>
      </c>
      <c r="D17" s="5">
        <v>50</v>
      </c>
      <c r="E17" s="5">
        <v>50</v>
      </c>
      <c r="F17" s="5">
        <v>470.8</v>
      </c>
      <c r="G17" s="5">
        <v>470.8</v>
      </c>
      <c r="H17" s="5">
        <v>239.20000000000005</v>
      </c>
      <c r="I17" s="5">
        <v>32.1</v>
      </c>
      <c r="J17" s="5">
        <v>239.20000000000005</v>
      </c>
      <c r="K17" s="5"/>
      <c r="L17" s="5">
        <v>50</v>
      </c>
      <c r="M17" s="5"/>
      <c r="N17" s="5">
        <v>1841.3</v>
      </c>
    </row>
    <row r="18" spans="1:14" x14ac:dyDescent="0.25">
      <c r="A18" s="4" t="s">
        <v>40</v>
      </c>
      <c r="B18" s="5">
        <v>288.89999999999998</v>
      </c>
      <c r="C18" s="5">
        <v>1617.84</v>
      </c>
      <c r="D18" s="5"/>
      <c r="E18" s="5"/>
      <c r="F18" s="5">
        <v>32.1</v>
      </c>
      <c r="G18" s="5"/>
      <c r="H18" s="5">
        <v>1617.84</v>
      </c>
      <c r="I18" s="5"/>
      <c r="J18" s="5"/>
      <c r="K18" s="5">
        <v>417.3</v>
      </c>
      <c r="L18" s="5">
        <v>144.44999999999999</v>
      </c>
      <c r="M18" s="5"/>
      <c r="N18" s="5">
        <v>4118.4299999999994</v>
      </c>
    </row>
    <row r="19" spans="1:14" x14ac:dyDescent="0.25">
      <c r="A19" s="4" t="s">
        <v>41</v>
      </c>
      <c r="B19" s="5"/>
      <c r="C19" s="5">
        <v>417.3</v>
      </c>
      <c r="D19" s="5"/>
      <c r="E19" s="5"/>
      <c r="F19" s="5">
        <v>1617.84</v>
      </c>
      <c r="G19" s="5"/>
      <c r="H19" s="5">
        <v>417.3</v>
      </c>
      <c r="I19" s="5">
        <v>50</v>
      </c>
      <c r="J19" s="5"/>
      <c r="K19" s="5">
        <v>96.3</v>
      </c>
      <c r="L19" s="5"/>
      <c r="M19" s="5">
        <v>144.44999999999999</v>
      </c>
      <c r="N19" s="5">
        <v>2743.19</v>
      </c>
    </row>
    <row r="20" spans="1:14" x14ac:dyDescent="0.25">
      <c r="A20" s="4" t="s">
        <v>42</v>
      </c>
      <c r="B20" s="5">
        <v>50</v>
      </c>
      <c r="C20" s="5">
        <v>96.3</v>
      </c>
      <c r="D20" s="5"/>
      <c r="E20" s="5"/>
      <c r="F20" s="5">
        <v>417.3</v>
      </c>
      <c r="G20" s="5"/>
      <c r="H20" s="5">
        <v>96.3</v>
      </c>
      <c r="I20" s="5">
        <v>64.2</v>
      </c>
      <c r="J20" s="5"/>
      <c r="K20" s="5">
        <v>288.89999999999998</v>
      </c>
      <c r="L20" s="5">
        <v>32.1</v>
      </c>
      <c r="M20" s="5"/>
      <c r="N20" s="5">
        <v>1045.0999999999999</v>
      </c>
    </row>
    <row r="21" spans="1:14" x14ac:dyDescent="0.25">
      <c r="A21" s="4" t="s">
        <v>43</v>
      </c>
      <c r="B21" s="5">
        <v>64.2</v>
      </c>
      <c r="C21" s="5">
        <v>288.89999999999998</v>
      </c>
      <c r="D21" s="5"/>
      <c r="E21" s="5"/>
      <c r="F21" s="5">
        <v>96.3</v>
      </c>
      <c r="G21" s="5"/>
      <c r="H21" s="5">
        <v>288.89999999999998</v>
      </c>
      <c r="I21" s="5"/>
      <c r="J21" s="5"/>
      <c r="K21" s="5"/>
      <c r="L21" s="5">
        <v>1617.84</v>
      </c>
      <c r="M21" s="5">
        <v>32.1</v>
      </c>
      <c r="N21" s="5">
        <v>2388.2399999999998</v>
      </c>
    </row>
    <row r="22" spans="1:14" x14ac:dyDescent="0.25">
      <c r="A22" s="4" t="s">
        <v>44</v>
      </c>
      <c r="B22" s="5"/>
      <c r="C22" s="5"/>
      <c r="D22" s="5"/>
      <c r="E22" s="5"/>
      <c r="F22" s="5">
        <v>288.89999999999998</v>
      </c>
      <c r="G22" s="5"/>
      <c r="H22" s="5"/>
      <c r="I22" s="5"/>
      <c r="J22" s="5"/>
      <c r="K22" s="5"/>
      <c r="L22" s="5">
        <v>417.3</v>
      </c>
      <c r="M22" s="5">
        <v>1617.84</v>
      </c>
      <c r="N22" s="5">
        <v>2324.04</v>
      </c>
    </row>
    <row r="23" spans="1:14" x14ac:dyDescent="0.25">
      <c r="A23" s="4" t="s">
        <v>45</v>
      </c>
      <c r="B23" s="5"/>
      <c r="C23" s="5"/>
      <c r="D23" s="5"/>
      <c r="E23" s="5"/>
      <c r="F23" s="5"/>
      <c r="G23" s="5"/>
      <c r="H23" s="5">
        <v>50</v>
      </c>
      <c r="I23" s="5"/>
      <c r="J23" s="5"/>
      <c r="K23" s="5"/>
      <c r="L23" s="5">
        <v>96.3</v>
      </c>
      <c r="M23" s="5">
        <v>417.3</v>
      </c>
      <c r="N23" s="5">
        <v>563.6</v>
      </c>
    </row>
    <row r="24" spans="1:14" x14ac:dyDescent="0.25">
      <c r="A24" s="4" t="s">
        <v>46</v>
      </c>
      <c r="B24" s="5"/>
      <c r="C24" s="5"/>
      <c r="D24" s="5"/>
      <c r="E24" s="5"/>
      <c r="F24" s="5">
        <v>50</v>
      </c>
      <c r="G24" s="5"/>
      <c r="H24" s="5">
        <v>64.2</v>
      </c>
      <c r="I24" s="5"/>
      <c r="J24" s="5"/>
      <c r="K24" s="5"/>
      <c r="L24" s="5">
        <v>288.89999999999998</v>
      </c>
      <c r="M24" s="5">
        <v>96.3</v>
      </c>
      <c r="N24" s="5">
        <v>499.4</v>
      </c>
    </row>
    <row r="25" spans="1:14" x14ac:dyDescent="0.25">
      <c r="A25" s="4" t="s">
        <v>47</v>
      </c>
      <c r="B25" s="5"/>
      <c r="C25" s="5"/>
      <c r="D25" s="5"/>
      <c r="E25" s="5"/>
      <c r="F25" s="5"/>
      <c r="G25" s="5"/>
      <c r="H25" s="5">
        <v>470.8</v>
      </c>
      <c r="I25" s="5"/>
      <c r="J25" s="5"/>
      <c r="K25" s="5"/>
      <c r="L25" s="5"/>
      <c r="M25" s="5">
        <v>288.89999999999998</v>
      </c>
      <c r="N25" s="5">
        <v>759.7</v>
      </c>
    </row>
    <row r="26" spans="1:14" x14ac:dyDescent="0.25">
      <c r="A26" s="4" t="s">
        <v>48</v>
      </c>
      <c r="B26" s="5"/>
      <c r="C26" s="5"/>
      <c r="D26" s="5"/>
      <c r="E26" s="5"/>
      <c r="F26" s="5"/>
      <c r="G26" s="5"/>
      <c r="H26" s="5">
        <v>239.20000000000005</v>
      </c>
      <c r="I26" s="5"/>
      <c r="J26" s="5"/>
      <c r="K26" s="5"/>
      <c r="L26" s="5">
        <v>50</v>
      </c>
      <c r="M26" s="5"/>
      <c r="N26" s="5">
        <v>289.20000000000005</v>
      </c>
    </row>
    <row r="27" spans="1:14" x14ac:dyDescent="0.25">
      <c r="A27" s="4" t="s">
        <v>49</v>
      </c>
      <c r="B27" s="5"/>
      <c r="C27" s="5"/>
      <c r="D27" s="5"/>
      <c r="E27" s="5"/>
      <c r="F27" s="5"/>
      <c r="G27" s="5"/>
      <c r="H27" s="5"/>
      <c r="I27" s="5"/>
      <c r="J27" s="5"/>
      <c r="K27" s="5"/>
      <c r="L27" s="5">
        <v>64.2</v>
      </c>
      <c r="M27" s="5">
        <v>50</v>
      </c>
      <c r="N27" s="5">
        <v>114.2</v>
      </c>
    </row>
    <row r="28" spans="1:14" x14ac:dyDescent="0.25">
      <c r="A28" s="4" t="s">
        <v>23</v>
      </c>
      <c r="B28" s="5">
        <v>32.1</v>
      </c>
      <c r="C28" s="5"/>
      <c r="D28" s="5">
        <v>64.2</v>
      </c>
      <c r="E28" s="5">
        <v>64.2</v>
      </c>
      <c r="F28" s="5">
        <v>239.20000000000005</v>
      </c>
      <c r="G28" s="5">
        <v>239.20000000000005</v>
      </c>
      <c r="H28" s="5"/>
      <c r="I28" s="5">
        <v>1617.84</v>
      </c>
      <c r="J28" s="5"/>
      <c r="K28" s="5">
        <v>144.44999999999999</v>
      </c>
      <c r="L28" s="5">
        <v>64.2</v>
      </c>
      <c r="M28" s="5">
        <v>50</v>
      </c>
      <c r="N28" s="5">
        <v>2515.3899999999994</v>
      </c>
    </row>
    <row r="29" spans="1:14" x14ac:dyDescent="0.25">
      <c r="A29" s="4" t="s">
        <v>50</v>
      </c>
      <c r="B29" s="5"/>
      <c r="C29" s="5"/>
      <c r="D29" s="5"/>
      <c r="E29" s="5"/>
      <c r="F29" s="5"/>
      <c r="G29" s="5"/>
      <c r="H29" s="5">
        <v>144.44999999999999</v>
      </c>
      <c r="I29" s="5"/>
      <c r="J29" s="5"/>
      <c r="K29" s="5"/>
      <c r="L29" s="5">
        <v>470.8</v>
      </c>
      <c r="M29" s="5">
        <v>64.2</v>
      </c>
      <c r="N29" s="5">
        <v>679.45</v>
      </c>
    </row>
    <row r="30" spans="1:14" x14ac:dyDescent="0.25">
      <c r="A30" s="4" t="s">
        <v>51</v>
      </c>
      <c r="B30" s="5"/>
      <c r="C30" s="5"/>
      <c r="D30" s="5"/>
      <c r="E30" s="5"/>
      <c r="F30" s="5"/>
      <c r="G30" s="5"/>
      <c r="H30" s="5"/>
      <c r="I30" s="5"/>
      <c r="J30" s="5"/>
      <c r="K30" s="5"/>
      <c r="L30" s="5">
        <v>239.20000000000005</v>
      </c>
      <c r="M30" s="5">
        <v>470.8</v>
      </c>
      <c r="N30" s="5">
        <v>710</v>
      </c>
    </row>
    <row r="31" spans="1:14" x14ac:dyDescent="0.25">
      <c r="A31" s="4" t="s">
        <v>52</v>
      </c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>
        <v>239.20000000000005</v>
      </c>
      <c r="N31" s="5">
        <v>239.20000000000005</v>
      </c>
    </row>
    <row r="32" spans="1:14" x14ac:dyDescent="0.25">
      <c r="A32" s="4" t="s">
        <v>53</v>
      </c>
      <c r="B32" s="5"/>
      <c r="C32" s="5"/>
      <c r="D32" s="5"/>
      <c r="E32" s="5"/>
      <c r="F32" s="5"/>
      <c r="G32" s="5"/>
      <c r="H32" s="5"/>
      <c r="I32" s="5"/>
      <c r="J32" s="5"/>
      <c r="K32" s="5"/>
      <c r="L32" s="5">
        <v>144.44999999999999</v>
      </c>
      <c r="M32" s="5"/>
      <c r="N32" s="5">
        <v>144.44999999999999</v>
      </c>
    </row>
    <row r="33" spans="1:14" x14ac:dyDescent="0.25">
      <c r="A33" s="4" t="s">
        <v>55</v>
      </c>
      <c r="B33" s="5"/>
      <c r="C33" s="5"/>
      <c r="D33" s="5"/>
      <c r="E33" s="5"/>
      <c r="F33" s="5"/>
      <c r="G33" s="5"/>
      <c r="H33" s="5"/>
      <c r="I33" s="5"/>
      <c r="J33" s="5"/>
      <c r="K33" s="5"/>
      <c r="L33" s="5">
        <v>32.1</v>
      </c>
      <c r="M33" s="5"/>
      <c r="N33" s="5">
        <v>32.1</v>
      </c>
    </row>
    <row r="34" spans="1:14" x14ac:dyDescent="0.25">
      <c r="A34" s="4" t="s">
        <v>56</v>
      </c>
      <c r="B34" s="5"/>
      <c r="C34" s="5"/>
      <c r="D34" s="5"/>
      <c r="E34" s="5"/>
      <c r="F34" s="5"/>
      <c r="G34" s="5"/>
      <c r="H34" s="5"/>
      <c r="I34" s="5"/>
      <c r="J34" s="5"/>
      <c r="K34" s="5"/>
      <c r="L34" s="5">
        <v>1617.84</v>
      </c>
      <c r="M34" s="5"/>
      <c r="N34" s="5">
        <v>1617.84</v>
      </c>
    </row>
    <row r="35" spans="1:14" x14ac:dyDescent="0.25">
      <c r="A35" s="4" t="s">
        <v>57</v>
      </c>
      <c r="B35" s="5"/>
      <c r="C35" s="5"/>
      <c r="D35" s="5"/>
      <c r="E35" s="5"/>
      <c r="F35" s="5"/>
      <c r="G35" s="5"/>
      <c r="H35" s="5"/>
      <c r="I35" s="5"/>
      <c r="J35" s="5"/>
      <c r="K35" s="5"/>
      <c r="L35" s="5">
        <v>417.3</v>
      </c>
      <c r="M35" s="5"/>
      <c r="N35" s="5">
        <v>417.3</v>
      </c>
    </row>
    <row r="36" spans="1:14" x14ac:dyDescent="0.25">
      <c r="A36" s="4" t="s">
        <v>58</v>
      </c>
      <c r="B36" s="5"/>
      <c r="C36" s="5"/>
      <c r="D36" s="5"/>
      <c r="E36" s="5"/>
      <c r="F36" s="5"/>
      <c r="G36" s="5"/>
      <c r="H36" s="5"/>
      <c r="I36" s="5"/>
      <c r="J36" s="5"/>
      <c r="K36" s="5"/>
      <c r="L36" s="5">
        <v>96.3</v>
      </c>
      <c r="M36" s="5"/>
      <c r="N36" s="5">
        <v>96.3</v>
      </c>
    </row>
    <row r="37" spans="1:14" x14ac:dyDescent="0.25">
      <c r="A37" s="4" t="s">
        <v>59</v>
      </c>
      <c r="B37" s="5"/>
      <c r="C37" s="5"/>
      <c r="D37" s="5"/>
      <c r="E37" s="5"/>
      <c r="F37" s="5"/>
      <c r="G37" s="5"/>
      <c r="H37" s="5"/>
      <c r="I37" s="5"/>
      <c r="J37" s="5"/>
      <c r="K37" s="5"/>
      <c r="L37" s="5">
        <v>288.89999999999998</v>
      </c>
      <c r="M37" s="5"/>
      <c r="N37" s="5">
        <v>288.89999999999998</v>
      </c>
    </row>
    <row r="38" spans="1:14" x14ac:dyDescent="0.25">
      <c r="A38" s="4" t="s">
        <v>24</v>
      </c>
      <c r="B38" s="5">
        <v>1617.84</v>
      </c>
      <c r="C38" s="5">
        <v>144.44999999999999</v>
      </c>
      <c r="D38" s="5">
        <v>470.8</v>
      </c>
      <c r="E38" s="5">
        <v>470.8</v>
      </c>
      <c r="F38" s="5"/>
      <c r="G38" s="5"/>
      <c r="H38" s="5">
        <v>144.44999999999999</v>
      </c>
      <c r="I38" s="5">
        <v>417.3</v>
      </c>
      <c r="J38" s="5">
        <v>144.44999999999999</v>
      </c>
      <c r="K38" s="5"/>
      <c r="L38" s="5">
        <v>470.8</v>
      </c>
      <c r="M38" s="5">
        <v>64.2</v>
      </c>
      <c r="N38" s="5">
        <v>3945.09</v>
      </c>
    </row>
    <row r="39" spans="1:14" x14ac:dyDescent="0.25">
      <c r="A39" s="4" t="s">
        <v>61</v>
      </c>
      <c r="B39" s="5"/>
      <c r="C39" s="5"/>
      <c r="D39" s="5"/>
      <c r="E39" s="5"/>
      <c r="F39" s="5"/>
      <c r="G39" s="5"/>
      <c r="H39" s="5"/>
      <c r="I39" s="5"/>
      <c r="J39" s="5"/>
      <c r="K39" s="5"/>
      <c r="L39" s="5">
        <v>50</v>
      </c>
      <c r="M39" s="5"/>
      <c r="N39" s="5">
        <v>50</v>
      </c>
    </row>
    <row r="40" spans="1:14" x14ac:dyDescent="0.25">
      <c r="A40" s="4" t="s">
        <v>62</v>
      </c>
      <c r="B40" s="5"/>
      <c r="C40" s="5"/>
      <c r="D40" s="5"/>
      <c r="E40" s="5"/>
      <c r="F40" s="5"/>
      <c r="G40" s="5"/>
      <c r="H40" s="5"/>
      <c r="I40" s="5"/>
      <c r="J40" s="5"/>
      <c r="K40" s="5"/>
      <c r="L40" s="5">
        <v>64.2</v>
      </c>
      <c r="M40" s="5"/>
      <c r="N40" s="5">
        <v>64.2</v>
      </c>
    </row>
    <row r="41" spans="1:14" x14ac:dyDescent="0.25">
      <c r="A41" s="4" t="s">
        <v>63</v>
      </c>
      <c r="B41" s="5"/>
      <c r="C41" s="5"/>
      <c r="D41" s="5"/>
      <c r="E41" s="5"/>
      <c r="F41" s="5"/>
      <c r="G41" s="5"/>
      <c r="H41" s="5"/>
      <c r="I41" s="5"/>
      <c r="J41" s="5"/>
      <c r="K41" s="5"/>
      <c r="L41" s="5">
        <v>470.8</v>
      </c>
      <c r="M41" s="5"/>
      <c r="N41" s="5">
        <v>470.8</v>
      </c>
    </row>
    <row r="42" spans="1:14" x14ac:dyDescent="0.25">
      <c r="A42" s="4" t="s">
        <v>64</v>
      </c>
      <c r="B42" s="5"/>
      <c r="C42" s="5"/>
      <c r="D42" s="5"/>
      <c r="E42" s="5"/>
      <c r="F42" s="5"/>
      <c r="G42" s="5"/>
      <c r="H42" s="5"/>
      <c r="I42" s="5"/>
      <c r="J42" s="5"/>
      <c r="K42" s="5"/>
      <c r="L42" s="5">
        <v>239.20000000000005</v>
      </c>
      <c r="M42" s="5"/>
      <c r="N42" s="5">
        <v>239.20000000000005</v>
      </c>
    </row>
    <row r="43" spans="1:14" x14ac:dyDescent="0.25">
      <c r="A43" s="4" t="s">
        <v>66</v>
      </c>
      <c r="B43" s="5"/>
      <c r="C43" s="5"/>
      <c r="D43" s="5"/>
      <c r="E43" s="5"/>
      <c r="F43" s="5"/>
      <c r="G43" s="5"/>
      <c r="H43" s="5"/>
      <c r="I43" s="5"/>
      <c r="J43" s="5"/>
      <c r="K43" s="5"/>
      <c r="L43" s="5">
        <v>144.44999999999999</v>
      </c>
      <c r="M43" s="5"/>
      <c r="N43" s="5">
        <v>144.44999999999999</v>
      </c>
    </row>
    <row r="44" spans="1:14" x14ac:dyDescent="0.25">
      <c r="A44" s="4" t="s">
        <v>68</v>
      </c>
      <c r="B44" s="5"/>
      <c r="C44" s="5"/>
      <c r="D44" s="5"/>
      <c r="E44" s="5"/>
      <c r="F44" s="5"/>
      <c r="G44" s="5"/>
      <c r="H44" s="5"/>
      <c r="I44" s="5"/>
      <c r="J44" s="5"/>
      <c r="K44" s="5"/>
      <c r="L44" s="5">
        <v>32.1</v>
      </c>
      <c r="M44" s="5"/>
      <c r="N44" s="5">
        <v>32.1</v>
      </c>
    </row>
    <row r="45" spans="1:14" x14ac:dyDescent="0.25">
      <c r="A45" s="4" t="s">
        <v>69</v>
      </c>
      <c r="B45" s="5"/>
      <c r="C45" s="5"/>
      <c r="D45" s="5"/>
      <c r="E45" s="5"/>
      <c r="F45" s="5"/>
      <c r="G45" s="5"/>
      <c r="H45" s="5"/>
      <c r="I45" s="5"/>
      <c r="J45" s="5"/>
      <c r="K45" s="5"/>
      <c r="L45" s="5">
        <v>1617.84</v>
      </c>
      <c r="M45" s="5"/>
      <c r="N45" s="5">
        <v>1617.84</v>
      </c>
    </row>
    <row r="46" spans="1:14" x14ac:dyDescent="0.25">
      <c r="A46" s="4" t="s">
        <v>25</v>
      </c>
      <c r="B46" s="5">
        <v>417.3</v>
      </c>
      <c r="C46" s="5"/>
      <c r="D46" s="5">
        <v>239.20000000000005</v>
      </c>
      <c r="E46" s="5">
        <v>239.20000000000005</v>
      </c>
      <c r="F46" s="5">
        <v>144.44999999999999</v>
      </c>
      <c r="G46" s="5">
        <v>144.44999999999999</v>
      </c>
      <c r="H46" s="5"/>
      <c r="I46" s="5">
        <v>96.3</v>
      </c>
      <c r="J46" s="5"/>
      <c r="K46" s="5">
        <v>32.1</v>
      </c>
      <c r="L46" s="5">
        <v>239.20000000000005</v>
      </c>
      <c r="M46" s="5">
        <v>470.8</v>
      </c>
      <c r="N46" s="5">
        <v>2023</v>
      </c>
    </row>
    <row r="47" spans="1:14" x14ac:dyDescent="0.25">
      <c r="A47" s="4" t="s">
        <v>70</v>
      </c>
      <c r="B47" s="5"/>
      <c r="C47" s="5"/>
      <c r="D47" s="5"/>
      <c r="E47" s="5"/>
      <c r="F47" s="5"/>
      <c r="G47" s="5"/>
      <c r="H47" s="5"/>
      <c r="I47" s="5"/>
      <c r="J47" s="5"/>
      <c r="K47" s="5"/>
      <c r="L47" s="5">
        <v>417.3</v>
      </c>
      <c r="M47" s="5"/>
      <c r="N47" s="5">
        <v>417.3</v>
      </c>
    </row>
    <row r="48" spans="1:14" x14ac:dyDescent="0.25">
      <c r="A48" s="4" t="s">
        <v>71</v>
      </c>
      <c r="B48" s="5"/>
      <c r="C48" s="5"/>
      <c r="D48" s="5"/>
      <c r="E48" s="5"/>
      <c r="F48" s="5"/>
      <c r="G48" s="5"/>
      <c r="H48" s="5"/>
      <c r="I48" s="5"/>
      <c r="J48" s="5"/>
      <c r="K48" s="5"/>
      <c r="L48" s="5">
        <v>96.3</v>
      </c>
      <c r="M48" s="5"/>
      <c r="N48" s="5">
        <v>96.3</v>
      </c>
    </row>
    <row r="49" spans="1:14" x14ac:dyDescent="0.25">
      <c r="A49" s="4" t="s">
        <v>26</v>
      </c>
      <c r="B49" s="5">
        <v>96.3</v>
      </c>
      <c r="C49" s="5">
        <v>32.1</v>
      </c>
      <c r="D49" s="5"/>
      <c r="E49" s="5"/>
      <c r="F49" s="5"/>
      <c r="G49" s="5"/>
      <c r="H49" s="5">
        <v>32.1</v>
      </c>
      <c r="I49" s="5">
        <v>288.89999999999998</v>
      </c>
      <c r="J49" s="5">
        <v>32.1</v>
      </c>
      <c r="K49" s="5">
        <v>1617.84</v>
      </c>
      <c r="L49" s="5"/>
      <c r="M49" s="5">
        <v>239.20000000000005</v>
      </c>
      <c r="N49" s="5">
        <v>2338.54</v>
      </c>
    </row>
    <row r="50" spans="1:14" x14ac:dyDescent="0.25">
      <c r="A50" s="4" t="s">
        <v>27</v>
      </c>
      <c r="B50" s="5">
        <v>288.89999999999998</v>
      </c>
      <c r="C50" s="5">
        <v>1617.84</v>
      </c>
      <c r="D50" s="5">
        <v>144.44999999999999</v>
      </c>
      <c r="E50" s="5">
        <v>144.44999999999999</v>
      </c>
      <c r="F50" s="5">
        <v>32.1</v>
      </c>
      <c r="G50" s="5">
        <v>32.1</v>
      </c>
      <c r="H50" s="5">
        <v>1617.84</v>
      </c>
      <c r="I50" s="5"/>
      <c r="J50" s="5">
        <v>1617.84</v>
      </c>
      <c r="K50" s="5">
        <v>417.3</v>
      </c>
      <c r="L50" s="5">
        <v>144.44999999999999</v>
      </c>
      <c r="M50" s="5"/>
      <c r="N50" s="5">
        <v>6057.2699999999995</v>
      </c>
    </row>
    <row r="51" spans="1:14" x14ac:dyDescent="0.25">
      <c r="A51" s="4" t="s">
        <v>28</v>
      </c>
      <c r="B51" s="5"/>
      <c r="C51" s="5">
        <v>417.3</v>
      </c>
      <c r="D51" s="5"/>
      <c r="E51" s="5"/>
      <c r="F51" s="5">
        <v>1617.84</v>
      </c>
      <c r="G51" s="5">
        <v>1617.84</v>
      </c>
      <c r="H51" s="5">
        <v>417.3</v>
      </c>
      <c r="I51" s="5">
        <v>50</v>
      </c>
      <c r="J51" s="5">
        <v>417.3</v>
      </c>
      <c r="K51" s="5">
        <v>96.3</v>
      </c>
      <c r="L51" s="5"/>
      <c r="M51" s="5">
        <v>144.44999999999999</v>
      </c>
      <c r="N51" s="5">
        <v>4778.33</v>
      </c>
    </row>
    <row r="52" spans="1:14" x14ac:dyDescent="0.25">
      <c r="A52" s="4" t="s">
        <v>29</v>
      </c>
      <c r="B52" s="5">
        <v>50</v>
      </c>
      <c r="C52" s="5">
        <v>96.3</v>
      </c>
      <c r="D52" s="5">
        <v>32.1</v>
      </c>
      <c r="E52" s="5">
        <v>32.1</v>
      </c>
      <c r="F52" s="5">
        <v>417.3</v>
      </c>
      <c r="G52" s="5">
        <v>417.3</v>
      </c>
      <c r="H52" s="5">
        <v>96.3</v>
      </c>
      <c r="I52" s="5">
        <v>64.2</v>
      </c>
      <c r="J52" s="5">
        <v>96.3</v>
      </c>
      <c r="K52" s="5">
        <v>288.89999999999998</v>
      </c>
      <c r="L52" s="5">
        <v>32.1</v>
      </c>
      <c r="M52" s="5"/>
      <c r="N52" s="5">
        <v>1622.8999999999996</v>
      </c>
    </row>
    <row r="53" spans="1:14" x14ac:dyDescent="0.25">
      <c r="A53" s="4" t="s">
        <v>15</v>
      </c>
      <c r="B53" s="5">
        <v>6132.18</v>
      </c>
      <c r="C53" s="5">
        <v>6727.9800000000005</v>
      </c>
      <c r="D53" s="5">
        <v>3421.0899999999997</v>
      </c>
      <c r="E53" s="5">
        <v>3471.0899999999997</v>
      </c>
      <c r="F53" s="5">
        <v>6842.18</v>
      </c>
      <c r="G53" s="5">
        <v>3485.29</v>
      </c>
      <c r="H53" s="5">
        <v>7696.63</v>
      </c>
      <c r="I53" s="5">
        <v>5987.73</v>
      </c>
      <c r="J53" s="5">
        <v>3891.8900000000003</v>
      </c>
      <c r="K53" s="5">
        <v>6257.18</v>
      </c>
      <c r="L53" s="5">
        <v>13395.46</v>
      </c>
      <c r="M53" s="5">
        <v>7955.2799999999988</v>
      </c>
      <c r="N53" s="5">
        <v>75263.979999999981</v>
      </c>
    </row>
  </sheetData>
  <conditionalFormatting pivot="1" sqref="B6:N52">
    <cfRule type="dataBar" priority="1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{9735653B-22D6-49C2-A577-96AFA985B802}</x14:id>
        </ext>
      </extLst>
    </cfRule>
  </conditionalFormatting>
  <pageMargins left="0.7" right="0.7" top="0.75" bottom="0.75" header="0.3" footer="0.3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 pivot="1">
          <x14:cfRule type="dataBar" id="{9735653B-22D6-49C2-A577-96AFA985B802}">
            <x14:dataBar minLength="0" maxLength="100" border="1" negativeBarBorderColorSameAsPositive="0">
              <x14:cfvo type="autoMin"/>
              <x14:cfvo type="autoMax"/>
              <x14:borderColor rgb="FF63C384"/>
              <x14:negativeFillColor rgb="FFFF0000"/>
              <x14:negativeBorderColor rgb="FFFF0000"/>
              <x14:axisColor rgb="FF000000"/>
            </x14:dataBar>
          </x14:cfRule>
          <xm:sqref>B6:N52</xm:sqref>
        </x14:conditionalFormatting>
      </x14:conditionalFormattings>
    </ext>
    <ext xmlns:x14="http://schemas.microsoft.com/office/spreadsheetml/2009/9/main" uri="{A8765BA9-456A-4dab-B4F3-ACF838C121DE}">
      <x14:slicerList>
        <x14:slicer r:id="rId3"/>
      </x14:slicerList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BB24F5-343D-4EE8-A184-E473217F8832}">
  <dimension ref="A1:B14"/>
  <sheetViews>
    <sheetView showGridLines="0" workbookViewId="0">
      <selection activeCell="H11" sqref="H11"/>
    </sheetView>
  </sheetViews>
  <sheetFormatPr baseColWidth="10" defaultRowHeight="15" x14ac:dyDescent="0.25"/>
  <cols>
    <col min="1" max="1" width="17.5703125" bestFit="1" customWidth="1"/>
    <col min="2" max="2" width="25.7109375" bestFit="1" customWidth="1"/>
  </cols>
  <sheetData>
    <row r="1" spans="1:2" x14ac:dyDescent="0.25">
      <c r="A1" s="3" t="s">
        <v>3</v>
      </c>
      <c r="B1" t="s">
        <v>19</v>
      </c>
    </row>
    <row r="3" spans="1:2" x14ac:dyDescent="0.25">
      <c r="A3" s="3" t="s">
        <v>13</v>
      </c>
      <c r="B3" s="10" t="s">
        <v>20</v>
      </c>
    </row>
    <row r="4" spans="1:2" x14ac:dyDescent="0.25">
      <c r="A4" s="4" t="s">
        <v>30</v>
      </c>
      <c r="B4" s="5">
        <v>6479.92</v>
      </c>
    </row>
    <row r="5" spans="1:2" x14ac:dyDescent="0.25">
      <c r="A5" s="4" t="s">
        <v>31</v>
      </c>
      <c r="B5" s="5">
        <v>4207.5400000000009</v>
      </c>
    </row>
    <row r="6" spans="1:2" x14ac:dyDescent="0.25">
      <c r="A6" s="4" t="s">
        <v>37</v>
      </c>
      <c r="B6" s="5">
        <v>2859.04</v>
      </c>
    </row>
    <row r="7" spans="1:2" x14ac:dyDescent="0.25">
      <c r="A7" s="4" t="s">
        <v>40</v>
      </c>
      <c r="B7" s="5">
        <v>4118.4299999999994</v>
      </c>
    </row>
    <row r="8" spans="1:2" x14ac:dyDescent="0.25">
      <c r="A8" s="4" t="s">
        <v>41</v>
      </c>
      <c r="B8" s="5">
        <v>2743.19</v>
      </c>
    </row>
    <row r="9" spans="1:2" x14ac:dyDescent="0.25">
      <c r="A9" s="4" t="s">
        <v>43</v>
      </c>
      <c r="B9" s="5">
        <v>2388.2400000000002</v>
      </c>
    </row>
    <row r="10" spans="1:2" x14ac:dyDescent="0.25">
      <c r="A10" s="4" t="s">
        <v>23</v>
      </c>
      <c r="B10" s="5">
        <v>2515.39</v>
      </c>
    </row>
    <row r="11" spans="1:2" x14ac:dyDescent="0.25">
      <c r="A11" s="4" t="s">
        <v>24</v>
      </c>
      <c r="B11" s="5">
        <v>3945.09</v>
      </c>
    </row>
    <row r="12" spans="1:2" x14ac:dyDescent="0.25">
      <c r="A12" s="4" t="s">
        <v>27</v>
      </c>
      <c r="B12" s="5">
        <v>6057.27</v>
      </c>
    </row>
    <row r="13" spans="1:2" x14ac:dyDescent="0.25">
      <c r="A13" s="4" t="s">
        <v>28</v>
      </c>
      <c r="B13" s="5">
        <v>4778.33</v>
      </c>
    </row>
    <row r="14" spans="1:2" x14ac:dyDescent="0.25">
      <c r="A14" s="4" t="s">
        <v>15</v>
      </c>
      <c r="B14" s="5">
        <v>40092.44</v>
      </c>
    </row>
  </sheetData>
  <conditionalFormatting pivot="1" sqref="B4:B13">
    <cfRule type="dataBar" priority="1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{CE0E09D3-4FD5-4622-B496-6FB7FE400A59}</x14:id>
        </ext>
      </extLst>
    </cfRule>
  </conditionalFormatting>
  <pageMargins left="0.7" right="0.7" top="0.75" bottom="0.75" header="0.3" footer="0.3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 pivot="1">
          <x14:cfRule type="dataBar" id="{CE0E09D3-4FD5-4622-B496-6FB7FE400A59}">
            <x14:dataBar minLength="0" maxLength="100" border="1" negativeBarBorderColorSameAsPositive="0">
              <x14:cfvo type="autoMin"/>
              <x14:cfvo type="autoMax"/>
              <x14:borderColor rgb="FF63C384"/>
              <x14:negativeFillColor rgb="FFFF0000"/>
              <x14:negativeBorderColor rgb="FFFF0000"/>
              <x14:axisColor rgb="FF000000"/>
            </x14:dataBar>
          </x14:cfRule>
          <xm:sqref>B4:B13</xm:sqref>
        </x14:conditionalFormatting>
      </x14:conditionalFormattings>
    </ext>
    <ext xmlns:x14="http://schemas.microsoft.com/office/spreadsheetml/2009/9/main" uri="{A8765BA9-456A-4dab-B4F3-ACF838C121DE}">
      <x14:slicerList>
        <x14:slicer r:id="rId3"/>
      </x14:slicerList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A17D58-CB5C-4702-823A-825C63EEEA2E}">
  <dimension ref="A1:B51"/>
  <sheetViews>
    <sheetView showGridLines="0" tabSelected="1" workbookViewId="0">
      <selection activeCell="A5" sqref="A5:A20"/>
    </sheetView>
  </sheetViews>
  <sheetFormatPr baseColWidth="10" defaultRowHeight="15" x14ac:dyDescent="0.25"/>
  <cols>
    <col min="1" max="1" width="17.5703125" bestFit="1" customWidth="1"/>
    <col min="2" max="2" width="25.7109375" bestFit="1" customWidth="1"/>
  </cols>
  <sheetData>
    <row r="1" spans="1:2" x14ac:dyDescent="0.25">
      <c r="A1" s="3" t="s">
        <v>3</v>
      </c>
      <c r="B1" t="s">
        <v>19</v>
      </c>
    </row>
    <row r="3" spans="1:2" x14ac:dyDescent="0.25">
      <c r="A3" s="3" t="s">
        <v>13</v>
      </c>
      <c r="B3" s="10" t="s">
        <v>20</v>
      </c>
    </row>
    <row r="4" spans="1:2" x14ac:dyDescent="0.25">
      <c r="A4" s="4" t="s">
        <v>21</v>
      </c>
      <c r="B4" s="5">
        <v>2213.35</v>
      </c>
    </row>
    <row r="5" spans="1:2" x14ac:dyDescent="0.25">
      <c r="A5" s="4" t="s">
        <v>30</v>
      </c>
      <c r="B5" s="5">
        <v>6479.92</v>
      </c>
    </row>
    <row r="6" spans="1:2" x14ac:dyDescent="0.25">
      <c r="A6" s="4" t="s">
        <v>31</v>
      </c>
      <c r="B6" s="5">
        <v>4207.5400000000009</v>
      </c>
    </row>
    <row r="7" spans="1:2" x14ac:dyDescent="0.25">
      <c r="A7" s="4" t="s">
        <v>32</v>
      </c>
      <c r="B7" s="5">
        <v>1159.5999999999999</v>
      </c>
    </row>
    <row r="8" spans="1:2" x14ac:dyDescent="0.25">
      <c r="A8" s="4" t="s">
        <v>33</v>
      </c>
      <c r="B8" s="5">
        <v>1870.8500000000001</v>
      </c>
    </row>
    <row r="9" spans="1:2" x14ac:dyDescent="0.25">
      <c r="A9" s="4" t="s">
        <v>34</v>
      </c>
      <c r="B9" s="5">
        <v>2213.3500000000004</v>
      </c>
    </row>
    <row r="10" spans="1:2" x14ac:dyDescent="0.25">
      <c r="A10" s="4" t="s">
        <v>35</v>
      </c>
      <c r="B10" s="5">
        <v>1081.3000000000002</v>
      </c>
    </row>
    <row r="11" spans="1:2" x14ac:dyDescent="0.25">
      <c r="A11" s="4" t="s">
        <v>36</v>
      </c>
      <c r="B11" s="5">
        <v>2147.79</v>
      </c>
    </row>
    <row r="12" spans="1:2" x14ac:dyDescent="0.25">
      <c r="A12" s="4" t="s">
        <v>37</v>
      </c>
      <c r="B12" s="5">
        <v>2859.04</v>
      </c>
    </row>
    <row r="13" spans="1:2" x14ac:dyDescent="0.25">
      <c r="A13" s="4" t="s">
        <v>38</v>
      </c>
      <c r="B13" s="5">
        <v>1400.15</v>
      </c>
    </row>
    <row r="14" spans="1:2" x14ac:dyDescent="0.25">
      <c r="A14" s="4" t="s">
        <v>39</v>
      </c>
      <c r="B14" s="5">
        <v>2306.4399999999996</v>
      </c>
    </row>
    <row r="15" spans="1:2" x14ac:dyDescent="0.25">
      <c r="A15" s="4" t="s">
        <v>22</v>
      </c>
      <c r="B15" s="5">
        <v>1841.3</v>
      </c>
    </row>
    <row r="16" spans="1:2" x14ac:dyDescent="0.25">
      <c r="A16" s="4" t="s">
        <v>40</v>
      </c>
      <c r="B16" s="5">
        <v>4118.4299999999994</v>
      </c>
    </row>
    <row r="17" spans="1:2" x14ac:dyDescent="0.25">
      <c r="A17" s="4" t="s">
        <v>41</v>
      </c>
      <c r="B17" s="5">
        <v>2743.19</v>
      </c>
    </row>
    <row r="18" spans="1:2" x14ac:dyDescent="0.25">
      <c r="A18" s="4" t="s">
        <v>42</v>
      </c>
      <c r="B18" s="5">
        <v>1045.0999999999999</v>
      </c>
    </row>
    <row r="19" spans="1:2" x14ac:dyDescent="0.25">
      <c r="A19" s="4" t="s">
        <v>43</v>
      </c>
      <c r="B19" s="5">
        <v>2388.2400000000002</v>
      </c>
    </row>
    <row r="20" spans="1:2" x14ac:dyDescent="0.25">
      <c r="A20" s="4" t="s">
        <v>44</v>
      </c>
      <c r="B20" s="5">
        <v>2324.04</v>
      </c>
    </row>
    <row r="21" spans="1:2" x14ac:dyDescent="0.25">
      <c r="A21" s="4" t="s">
        <v>45</v>
      </c>
      <c r="B21" s="5">
        <v>563.6</v>
      </c>
    </row>
    <row r="22" spans="1:2" x14ac:dyDescent="0.25">
      <c r="A22" s="4" t="s">
        <v>46</v>
      </c>
      <c r="B22" s="5">
        <v>499.4</v>
      </c>
    </row>
    <row r="23" spans="1:2" x14ac:dyDescent="0.25">
      <c r="A23" s="4" t="s">
        <v>47</v>
      </c>
      <c r="B23" s="5">
        <v>759.7</v>
      </c>
    </row>
    <row r="24" spans="1:2" x14ac:dyDescent="0.25">
      <c r="A24" s="4" t="s">
        <v>48</v>
      </c>
      <c r="B24" s="5">
        <v>289.20000000000005</v>
      </c>
    </row>
    <row r="25" spans="1:2" x14ac:dyDescent="0.25">
      <c r="A25" s="4" t="s">
        <v>49</v>
      </c>
      <c r="B25" s="5">
        <v>114.2</v>
      </c>
    </row>
    <row r="26" spans="1:2" x14ac:dyDescent="0.25">
      <c r="A26" s="4" t="s">
        <v>23</v>
      </c>
      <c r="B26" s="5">
        <v>2515.39</v>
      </c>
    </row>
    <row r="27" spans="1:2" x14ac:dyDescent="0.25">
      <c r="A27" s="4" t="s">
        <v>50</v>
      </c>
      <c r="B27" s="5">
        <v>679.45</v>
      </c>
    </row>
    <row r="28" spans="1:2" x14ac:dyDescent="0.25">
      <c r="A28" s="4" t="s">
        <v>51</v>
      </c>
      <c r="B28" s="5">
        <v>710</v>
      </c>
    </row>
    <row r="29" spans="1:2" x14ac:dyDescent="0.25">
      <c r="A29" s="4" t="s">
        <v>52</v>
      </c>
      <c r="B29" s="5">
        <v>239.20000000000005</v>
      </c>
    </row>
    <row r="30" spans="1:2" x14ac:dyDescent="0.25">
      <c r="A30" s="4" t="s">
        <v>53</v>
      </c>
      <c r="B30" s="5">
        <v>144.44999999999999</v>
      </c>
    </row>
    <row r="31" spans="1:2" x14ac:dyDescent="0.25">
      <c r="A31" s="4" t="s">
        <v>55</v>
      </c>
      <c r="B31" s="5">
        <v>32.1</v>
      </c>
    </row>
    <row r="32" spans="1:2" x14ac:dyDescent="0.25">
      <c r="A32" s="4" t="s">
        <v>56</v>
      </c>
      <c r="B32" s="5">
        <v>1617.84</v>
      </c>
    </row>
    <row r="33" spans="1:2" x14ac:dyDescent="0.25">
      <c r="A33" s="4" t="s">
        <v>57</v>
      </c>
      <c r="B33" s="5">
        <v>417.3</v>
      </c>
    </row>
    <row r="34" spans="1:2" x14ac:dyDescent="0.25">
      <c r="A34" s="4" t="s">
        <v>58</v>
      </c>
      <c r="B34" s="5">
        <v>96.3</v>
      </c>
    </row>
    <row r="35" spans="1:2" x14ac:dyDescent="0.25">
      <c r="A35" s="4" t="s">
        <v>59</v>
      </c>
      <c r="B35" s="5">
        <v>288.89999999999998</v>
      </c>
    </row>
    <row r="36" spans="1:2" x14ac:dyDescent="0.25">
      <c r="A36" s="4" t="s">
        <v>24</v>
      </c>
      <c r="B36" s="5">
        <v>3945.09</v>
      </c>
    </row>
    <row r="37" spans="1:2" x14ac:dyDescent="0.25">
      <c r="A37" s="4" t="s">
        <v>61</v>
      </c>
      <c r="B37" s="5">
        <v>50</v>
      </c>
    </row>
    <row r="38" spans="1:2" x14ac:dyDescent="0.25">
      <c r="A38" s="4" t="s">
        <v>62</v>
      </c>
      <c r="B38" s="5">
        <v>64.2</v>
      </c>
    </row>
    <row r="39" spans="1:2" x14ac:dyDescent="0.25">
      <c r="A39" s="4" t="s">
        <v>63</v>
      </c>
      <c r="B39" s="5">
        <v>470.8</v>
      </c>
    </row>
    <row r="40" spans="1:2" x14ac:dyDescent="0.25">
      <c r="A40" s="4" t="s">
        <v>64</v>
      </c>
      <c r="B40" s="5">
        <v>239.20000000000005</v>
      </c>
    </row>
    <row r="41" spans="1:2" x14ac:dyDescent="0.25">
      <c r="A41" s="4" t="s">
        <v>66</v>
      </c>
      <c r="B41" s="5">
        <v>144.44999999999999</v>
      </c>
    </row>
    <row r="42" spans="1:2" x14ac:dyDescent="0.25">
      <c r="A42" s="4" t="s">
        <v>68</v>
      </c>
      <c r="B42" s="5">
        <v>32.1</v>
      </c>
    </row>
    <row r="43" spans="1:2" x14ac:dyDescent="0.25">
      <c r="A43" s="4" t="s">
        <v>69</v>
      </c>
      <c r="B43" s="5">
        <v>1617.84</v>
      </c>
    </row>
    <row r="44" spans="1:2" x14ac:dyDescent="0.25">
      <c r="A44" s="4" t="s">
        <v>25</v>
      </c>
      <c r="B44" s="5">
        <v>2023.0000000000002</v>
      </c>
    </row>
    <row r="45" spans="1:2" x14ac:dyDescent="0.25">
      <c r="A45" s="4" t="s">
        <v>70</v>
      </c>
      <c r="B45" s="5">
        <v>417.3</v>
      </c>
    </row>
    <row r="46" spans="1:2" x14ac:dyDescent="0.25">
      <c r="A46" s="4" t="s">
        <v>71</v>
      </c>
      <c r="B46" s="5">
        <v>96.3</v>
      </c>
    </row>
    <row r="47" spans="1:2" x14ac:dyDescent="0.25">
      <c r="A47" s="4" t="s">
        <v>26</v>
      </c>
      <c r="B47" s="5">
        <v>2338.5399999999995</v>
      </c>
    </row>
    <row r="48" spans="1:2" x14ac:dyDescent="0.25">
      <c r="A48" s="4" t="s">
        <v>27</v>
      </c>
      <c r="B48" s="5">
        <v>6057.27</v>
      </c>
    </row>
    <row r="49" spans="1:2" x14ac:dyDescent="0.25">
      <c r="A49" s="4" t="s">
        <v>28</v>
      </c>
      <c r="B49" s="5">
        <v>4778.33</v>
      </c>
    </row>
    <row r="50" spans="1:2" x14ac:dyDescent="0.25">
      <c r="A50" s="4" t="s">
        <v>29</v>
      </c>
      <c r="B50" s="5">
        <v>1622.9</v>
      </c>
    </row>
    <row r="51" spans="1:2" x14ac:dyDescent="0.25">
      <c r="A51" s="4" t="s">
        <v>15</v>
      </c>
      <c r="B51" s="5">
        <v>75263.979999999981</v>
      </c>
    </row>
  </sheetData>
  <conditionalFormatting pivot="1" sqref="B4:B50">
    <cfRule type="dataBar" priority="1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{1EEFDFB8-0F41-4A20-A3EA-160BC001B9F8}</x14:id>
        </ext>
      </extLst>
    </cfRule>
  </conditionalFormatting>
  <pageMargins left="0.7" right="0.7" top="0.75" bottom="0.75" header="0.3" footer="0.3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 pivot="1">
          <x14:cfRule type="dataBar" id="{1EEFDFB8-0F41-4A20-A3EA-160BC001B9F8}">
            <x14:dataBar minLength="0" maxLength="100" border="1" negativeBarBorderColorSameAsPositive="0">
              <x14:cfvo type="autoMin"/>
              <x14:cfvo type="autoMax"/>
              <x14:borderColor rgb="FF63C384"/>
              <x14:negativeFillColor rgb="FFFF0000"/>
              <x14:negativeBorderColor rgb="FFFF0000"/>
              <x14:axisColor rgb="FF000000"/>
            </x14:dataBar>
          </x14:cfRule>
          <xm:sqref>B4:B50</xm:sqref>
        </x14:conditionalFormatting>
      </x14:conditionalFormattings>
    </ext>
    <ext xmlns:x14="http://schemas.microsoft.com/office/spreadsheetml/2009/9/main" uri="{A8765BA9-456A-4dab-B4F3-ACF838C121DE}">
      <x14:slicerList>
        <x14:slicer r:id="rId3"/>
      </x14:slicerList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4">
    <tabColor theme="0" tint="-0.249977111117893"/>
  </sheetPr>
  <dimension ref="A1:L1048576"/>
  <sheetViews>
    <sheetView zoomScaleNormal="100" workbookViewId="0">
      <selection activeCell="K1" sqref="K1:L1048576"/>
    </sheetView>
  </sheetViews>
  <sheetFormatPr baseColWidth="10" defaultColWidth="8.7109375" defaultRowHeight="15" x14ac:dyDescent="0.25"/>
  <cols>
    <col min="1" max="1" width="12.7109375" customWidth="1"/>
    <col min="2" max="2" width="11" bestFit="1" customWidth="1"/>
    <col min="3" max="3" width="17.5703125" customWidth="1"/>
    <col min="4" max="4" width="21.28515625" bestFit="1" customWidth="1"/>
    <col min="5" max="5" width="12.140625" customWidth="1"/>
    <col min="6" max="6" width="17.28515625" customWidth="1"/>
    <col min="7" max="7" width="15.140625" customWidth="1"/>
    <col min="8" max="8" width="17.85546875" customWidth="1"/>
    <col min="9" max="9" width="18.140625" customWidth="1"/>
    <col min="11" max="11" width="17.28515625" bestFit="1" customWidth="1"/>
    <col min="12" max="12" width="13.140625" customWidth="1"/>
    <col min="13" max="13" width="38.85546875" bestFit="1" customWidth="1"/>
  </cols>
  <sheetData>
    <row r="1" spans="1:12" x14ac:dyDescent="0.25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7" t="s">
        <v>6</v>
      </c>
      <c r="H1" s="7" t="s">
        <v>7</v>
      </c>
      <c r="I1" s="7" t="s">
        <v>8</v>
      </c>
      <c r="J1" s="7" t="s">
        <v>12</v>
      </c>
      <c r="K1" s="7" t="s">
        <v>87</v>
      </c>
      <c r="L1" s="7" t="s">
        <v>86</v>
      </c>
    </row>
    <row r="2" spans="1:12" x14ac:dyDescent="0.25">
      <c r="A2" t="s">
        <v>73</v>
      </c>
      <c r="B2" s="1">
        <v>44227</v>
      </c>
      <c r="C2" t="s">
        <v>21</v>
      </c>
      <c r="D2" t="s">
        <v>9</v>
      </c>
      <c r="E2" s="9">
        <v>290</v>
      </c>
      <c r="F2" s="9">
        <v>20.3</v>
      </c>
      <c r="G2" s="9">
        <v>310.3</v>
      </c>
      <c r="H2" s="9">
        <v>310.3</v>
      </c>
      <c r="I2" s="9">
        <f>G2-H2</f>
        <v>0</v>
      </c>
      <c r="J2" s="8" t="str">
        <f t="shared" ref="J2:J65" si="0">TEXT(B2,"mmmmmmmmmmmmmm")</f>
        <v>enero</v>
      </c>
      <c r="K2">
        <f ca="1">DATEDIF(B2,TODAY(),"d")</f>
        <v>46</v>
      </c>
      <c r="L2" t="str">
        <f ca="1">IF(K2&lt;30,"Sin vencer",IF(K2&lt;60,"Mas de 30",IF(K2&lt;90,"mas de 60","Mas de 90")))</f>
        <v>Mas de 30</v>
      </c>
    </row>
    <row r="3" spans="1:12" x14ac:dyDescent="0.25">
      <c r="A3" t="s">
        <v>74</v>
      </c>
      <c r="B3" s="1">
        <v>44227</v>
      </c>
      <c r="C3" t="s">
        <v>22</v>
      </c>
      <c r="D3" t="s">
        <v>10</v>
      </c>
      <c r="E3" s="9">
        <v>1170</v>
      </c>
      <c r="F3" s="9">
        <v>81.900000000000006</v>
      </c>
      <c r="G3" s="9">
        <v>1251.9000000000001</v>
      </c>
      <c r="H3" s="9">
        <v>1201.9000000000001</v>
      </c>
      <c r="I3" s="9">
        <f t="shared" ref="I3:I66" si="1">G3-H3</f>
        <v>50</v>
      </c>
      <c r="J3" s="8" t="str">
        <f t="shared" si="0"/>
        <v>enero</v>
      </c>
      <c r="K3">
        <f t="shared" ref="K3:K66" ca="1" si="2">DATEDIF(B3,TODAY(),"d")</f>
        <v>46</v>
      </c>
      <c r="L3" t="str">
        <f t="shared" ref="L3:L66" ca="1" si="3">IF(K3&lt;30,"Sin vencer",IF(K3&lt;60,"Mas de 30",IF(K3&lt;90,"mas de 60","Mas de 90")))</f>
        <v>Mas de 30</v>
      </c>
    </row>
    <row r="4" spans="1:12" x14ac:dyDescent="0.25">
      <c r="A4" t="s">
        <v>75</v>
      </c>
      <c r="B4" s="1">
        <v>44227</v>
      </c>
      <c r="C4" t="s">
        <v>23</v>
      </c>
      <c r="D4" t="s">
        <v>11</v>
      </c>
      <c r="E4" s="9">
        <v>60</v>
      </c>
      <c r="F4" s="9">
        <v>4.2</v>
      </c>
      <c r="G4" s="9">
        <v>64.2</v>
      </c>
      <c r="H4" s="9">
        <v>0</v>
      </c>
      <c r="I4" s="9">
        <f t="shared" si="1"/>
        <v>64.2</v>
      </c>
      <c r="J4" s="8" t="str">
        <f t="shared" si="0"/>
        <v>enero</v>
      </c>
      <c r="K4">
        <f t="shared" ca="1" si="2"/>
        <v>46</v>
      </c>
      <c r="L4" t="str">
        <f t="shared" ca="1" si="3"/>
        <v>Mas de 30</v>
      </c>
    </row>
    <row r="5" spans="1:12" x14ac:dyDescent="0.25">
      <c r="A5" t="s">
        <v>76</v>
      </c>
      <c r="B5" s="1">
        <v>44227</v>
      </c>
      <c r="C5" t="s">
        <v>24</v>
      </c>
      <c r="D5" t="s">
        <v>11</v>
      </c>
      <c r="E5" s="9">
        <v>440</v>
      </c>
      <c r="F5" s="9">
        <v>30.8</v>
      </c>
      <c r="G5" s="9">
        <v>470.8</v>
      </c>
      <c r="H5" s="9">
        <v>0</v>
      </c>
      <c r="I5" s="9">
        <f t="shared" si="1"/>
        <v>470.8</v>
      </c>
      <c r="J5" s="8" t="str">
        <f t="shared" si="0"/>
        <v>enero</v>
      </c>
      <c r="K5">
        <f t="shared" ca="1" si="2"/>
        <v>46</v>
      </c>
      <c r="L5" t="str">
        <f t="shared" ca="1" si="3"/>
        <v>Mas de 30</v>
      </c>
    </row>
    <row r="6" spans="1:12" x14ac:dyDescent="0.25">
      <c r="A6" t="s">
        <v>77</v>
      </c>
      <c r="B6" s="1">
        <v>44227</v>
      </c>
      <c r="C6" t="s">
        <v>25</v>
      </c>
      <c r="D6" t="s">
        <v>10</v>
      </c>
      <c r="E6" s="9">
        <v>560</v>
      </c>
      <c r="F6" s="9">
        <v>39.200000000000003</v>
      </c>
      <c r="G6" s="9">
        <v>599.20000000000005</v>
      </c>
      <c r="H6" s="9">
        <v>360</v>
      </c>
      <c r="I6" s="9">
        <f t="shared" si="1"/>
        <v>239.20000000000005</v>
      </c>
      <c r="J6" s="8" t="str">
        <f t="shared" si="0"/>
        <v>enero</v>
      </c>
      <c r="K6">
        <f t="shared" ca="1" si="2"/>
        <v>46</v>
      </c>
      <c r="L6" t="str">
        <f t="shared" ca="1" si="3"/>
        <v>Mas de 30</v>
      </c>
    </row>
    <row r="7" spans="1:12" x14ac:dyDescent="0.25">
      <c r="A7" t="s">
        <v>78</v>
      </c>
      <c r="B7" s="1">
        <v>44227</v>
      </c>
      <c r="C7" t="s">
        <v>26</v>
      </c>
      <c r="D7" t="s">
        <v>9</v>
      </c>
      <c r="E7" s="9">
        <v>1049</v>
      </c>
      <c r="F7" s="9">
        <v>73.430000000000007</v>
      </c>
      <c r="G7" s="9">
        <v>1122.43</v>
      </c>
      <c r="H7" s="9">
        <v>1122.43</v>
      </c>
      <c r="I7" s="9">
        <f t="shared" si="1"/>
        <v>0</v>
      </c>
      <c r="J7" s="8" t="str">
        <f t="shared" si="0"/>
        <v>enero</v>
      </c>
      <c r="K7">
        <f t="shared" ca="1" si="2"/>
        <v>46</v>
      </c>
      <c r="L7" t="str">
        <f t="shared" ca="1" si="3"/>
        <v>Mas de 30</v>
      </c>
    </row>
    <row r="8" spans="1:12" x14ac:dyDescent="0.25">
      <c r="A8" t="s">
        <v>79</v>
      </c>
      <c r="B8" s="1">
        <v>44226</v>
      </c>
      <c r="C8" t="s">
        <v>27</v>
      </c>
      <c r="D8" t="s">
        <v>11</v>
      </c>
      <c r="E8" s="9">
        <v>135</v>
      </c>
      <c r="F8" s="9">
        <v>9.4499999999999993</v>
      </c>
      <c r="G8" s="9">
        <v>144.44999999999999</v>
      </c>
      <c r="H8" s="9">
        <v>0</v>
      </c>
      <c r="I8" s="9">
        <f t="shared" si="1"/>
        <v>144.44999999999999</v>
      </c>
      <c r="J8" s="8" t="str">
        <f t="shared" si="0"/>
        <v>enero</v>
      </c>
      <c r="K8">
        <f t="shared" ca="1" si="2"/>
        <v>47</v>
      </c>
      <c r="L8" t="str">
        <f t="shared" ca="1" si="3"/>
        <v>Mas de 30</v>
      </c>
    </row>
    <row r="9" spans="1:12" x14ac:dyDescent="0.25">
      <c r="A9" t="s">
        <v>80</v>
      </c>
      <c r="B9" s="1">
        <v>44222</v>
      </c>
      <c r="C9" t="s">
        <v>28</v>
      </c>
      <c r="D9" t="s">
        <v>9</v>
      </c>
      <c r="E9" s="9">
        <v>180</v>
      </c>
      <c r="F9" s="9">
        <v>12.6</v>
      </c>
      <c r="G9" s="9">
        <v>192.6</v>
      </c>
      <c r="H9" s="9">
        <v>192.6</v>
      </c>
      <c r="I9" s="9">
        <f t="shared" si="1"/>
        <v>0</v>
      </c>
      <c r="J9" s="8" t="str">
        <f t="shared" si="0"/>
        <v>enero</v>
      </c>
      <c r="K9">
        <f t="shared" ca="1" si="2"/>
        <v>51</v>
      </c>
      <c r="L9" t="str">
        <f t="shared" ca="1" si="3"/>
        <v>Mas de 30</v>
      </c>
    </row>
    <row r="10" spans="1:12" x14ac:dyDescent="0.25">
      <c r="A10" t="s">
        <v>81</v>
      </c>
      <c r="B10" s="1">
        <v>44221</v>
      </c>
      <c r="C10" t="s">
        <v>29</v>
      </c>
      <c r="D10" t="s">
        <v>11</v>
      </c>
      <c r="E10" s="9">
        <v>30</v>
      </c>
      <c r="F10" s="9">
        <v>2.1</v>
      </c>
      <c r="G10" s="9">
        <v>32.1</v>
      </c>
      <c r="H10" s="9">
        <v>0</v>
      </c>
      <c r="I10" s="9">
        <f t="shared" si="1"/>
        <v>32.1</v>
      </c>
      <c r="J10" s="8" t="str">
        <f t="shared" si="0"/>
        <v>enero</v>
      </c>
      <c r="K10">
        <f t="shared" ca="1" si="2"/>
        <v>52</v>
      </c>
      <c r="L10" t="str">
        <f t="shared" ca="1" si="3"/>
        <v>Mas de 30</v>
      </c>
    </row>
    <row r="11" spans="1:12" x14ac:dyDescent="0.25">
      <c r="A11" t="s">
        <v>82</v>
      </c>
      <c r="B11" s="1">
        <v>44221</v>
      </c>
      <c r="C11" t="s">
        <v>30</v>
      </c>
      <c r="D11" t="s">
        <v>11</v>
      </c>
      <c r="E11" s="9">
        <v>1512</v>
      </c>
      <c r="F11" s="9">
        <v>105.84</v>
      </c>
      <c r="G11" s="9">
        <v>1617.84</v>
      </c>
      <c r="H11" s="9">
        <v>0</v>
      </c>
      <c r="I11" s="9">
        <f t="shared" si="1"/>
        <v>1617.84</v>
      </c>
      <c r="J11" s="8" t="str">
        <f t="shared" si="0"/>
        <v>enero</v>
      </c>
      <c r="K11">
        <f t="shared" ca="1" si="2"/>
        <v>52</v>
      </c>
      <c r="L11" t="str">
        <f t="shared" ca="1" si="3"/>
        <v>Mas de 30</v>
      </c>
    </row>
    <row r="12" spans="1:12" x14ac:dyDescent="0.25">
      <c r="A12" t="s">
        <v>83</v>
      </c>
      <c r="B12" s="1">
        <v>44221</v>
      </c>
      <c r="C12" t="s">
        <v>31</v>
      </c>
      <c r="D12" t="s">
        <v>11</v>
      </c>
      <c r="E12" s="9">
        <v>390</v>
      </c>
      <c r="F12" s="9">
        <v>27.3</v>
      </c>
      <c r="G12" s="9">
        <v>417.3</v>
      </c>
      <c r="H12" s="9">
        <v>0</v>
      </c>
      <c r="I12" s="9">
        <f t="shared" si="1"/>
        <v>417.3</v>
      </c>
      <c r="J12" s="8" t="str">
        <f t="shared" si="0"/>
        <v>enero</v>
      </c>
      <c r="K12">
        <f t="shared" ca="1" si="2"/>
        <v>52</v>
      </c>
      <c r="L12" t="str">
        <f t="shared" ca="1" si="3"/>
        <v>Mas de 30</v>
      </c>
    </row>
    <row r="13" spans="1:12" x14ac:dyDescent="0.25">
      <c r="A13" t="s">
        <v>84</v>
      </c>
      <c r="B13" s="1">
        <v>44221</v>
      </c>
      <c r="C13" t="s">
        <v>32</v>
      </c>
      <c r="D13" t="s">
        <v>11</v>
      </c>
      <c r="E13" s="9">
        <v>90</v>
      </c>
      <c r="F13" s="9">
        <v>6.3</v>
      </c>
      <c r="G13" s="9">
        <v>96.3</v>
      </c>
      <c r="H13" s="9">
        <v>0</v>
      </c>
      <c r="I13" s="9">
        <f t="shared" si="1"/>
        <v>96.3</v>
      </c>
      <c r="J13" s="8" t="str">
        <f t="shared" si="0"/>
        <v>enero</v>
      </c>
      <c r="K13">
        <f t="shared" ca="1" si="2"/>
        <v>52</v>
      </c>
      <c r="L13" t="str">
        <f t="shared" ca="1" si="3"/>
        <v>Mas de 30</v>
      </c>
    </row>
    <row r="14" spans="1:12" x14ac:dyDescent="0.25">
      <c r="A14" t="s">
        <v>85</v>
      </c>
      <c r="B14" s="1">
        <v>44220</v>
      </c>
      <c r="C14" t="s">
        <v>33</v>
      </c>
      <c r="D14" t="s">
        <v>11</v>
      </c>
      <c r="E14" s="9">
        <v>270</v>
      </c>
      <c r="F14" s="9">
        <v>18.899999999999999</v>
      </c>
      <c r="G14" s="9">
        <v>288.89999999999998</v>
      </c>
      <c r="H14" s="9">
        <v>0</v>
      </c>
      <c r="I14" s="9">
        <f t="shared" si="1"/>
        <v>288.89999999999998</v>
      </c>
      <c r="J14" s="8" t="str">
        <f t="shared" si="0"/>
        <v>enero</v>
      </c>
      <c r="K14">
        <f t="shared" ca="1" si="2"/>
        <v>53</v>
      </c>
      <c r="L14" t="str">
        <f t="shared" ca="1" si="3"/>
        <v>Mas de 30</v>
      </c>
    </row>
    <row r="15" spans="1:12" x14ac:dyDescent="0.25">
      <c r="A15" t="s">
        <v>73</v>
      </c>
      <c r="B15" s="1">
        <v>44226</v>
      </c>
      <c r="C15" t="s">
        <v>34</v>
      </c>
      <c r="D15" t="s">
        <v>9</v>
      </c>
      <c r="E15" s="9">
        <v>290</v>
      </c>
      <c r="F15" s="9">
        <v>20.3</v>
      </c>
      <c r="G15" s="9">
        <v>310.3</v>
      </c>
      <c r="H15" s="9">
        <v>310.3</v>
      </c>
      <c r="I15" s="9">
        <f t="shared" si="1"/>
        <v>0</v>
      </c>
      <c r="J15" s="8" t="str">
        <f t="shared" si="0"/>
        <v>enero</v>
      </c>
      <c r="K15">
        <f t="shared" ca="1" si="2"/>
        <v>47</v>
      </c>
      <c r="L15" t="str">
        <f t="shared" ca="1" si="3"/>
        <v>Mas de 30</v>
      </c>
    </row>
    <row r="16" spans="1:12" x14ac:dyDescent="0.25">
      <c r="A16" t="s">
        <v>74</v>
      </c>
      <c r="B16" s="1">
        <v>44226</v>
      </c>
      <c r="C16" t="s">
        <v>35</v>
      </c>
      <c r="D16" t="s">
        <v>10</v>
      </c>
      <c r="E16" s="9">
        <v>1170</v>
      </c>
      <c r="F16" s="9">
        <v>81.900000000000006</v>
      </c>
      <c r="G16" s="9">
        <v>1251.9000000000001</v>
      </c>
      <c r="H16" s="9">
        <v>1201.9000000000001</v>
      </c>
      <c r="I16" s="9">
        <f t="shared" si="1"/>
        <v>50</v>
      </c>
      <c r="J16" s="8" t="str">
        <f t="shared" si="0"/>
        <v>enero</v>
      </c>
      <c r="K16">
        <f t="shared" ca="1" si="2"/>
        <v>47</v>
      </c>
      <c r="L16" t="str">
        <f t="shared" ca="1" si="3"/>
        <v>Mas de 30</v>
      </c>
    </row>
    <row r="17" spans="1:12" x14ac:dyDescent="0.25">
      <c r="A17" t="s">
        <v>75</v>
      </c>
      <c r="B17" s="1">
        <v>44226</v>
      </c>
      <c r="C17" t="s">
        <v>36</v>
      </c>
      <c r="D17" t="s">
        <v>11</v>
      </c>
      <c r="E17" s="9">
        <v>60</v>
      </c>
      <c r="F17" s="9">
        <v>4.2</v>
      </c>
      <c r="G17" s="9">
        <v>64.2</v>
      </c>
      <c r="H17" s="9">
        <v>0</v>
      </c>
      <c r="I17" s="9">
        <f t="shared" si="1"/>
        <v>64.2</v>
      </c>
      <c r="J17" s="8" t="str">
        <f t="shared" si="0"/>
        <v>enero</v>
      </c>
      <c r="K17">
        <f t="shared" ca="1" si="2"/>
        <v>47</v>
      </c>
      <c r="L17" t="str">
        <f t="shared" ca="1" si="3"/>
        <v>Mas de 30</v>
      </c>
    </row>
    <row r="18" spans="1:12" x14ac:dyDescent="0.25">
      <c r="A18" t="s">
        <v>76</v>
      </c>
      <c r="B18" s="1">
        <v>44226</v>
      </c>
      <c r="C18" t="s">
        <v>37</v>
      </c>
      <c r="D18" t="s">
        <v>11</v>
      </c>
      <c r="E18" s="9">
        <v>440</v>
      </c>
      <c r="F18" s="9">
        <v>30.8</v>
      </c>
      <c r="G18" s="9">
        <v>470.8</v>
      </c>
      <c r="H18" s="9">
        <v>0</v>
      </c>
      <c r="I18" s="9">
        <f t="shared" si="1"/>
        <v>470.8</v>
      </c>
      <c r="J18" s="8" t="str">
        <f t="shared" si="0"/>
        <v>enero</v>
      </c>
      <c r="K18">
        <f t="shared" ca="1" si="2"/>
        <v>47</v>
      </c>
      <c r="L18" t="str">
        <f t="shared" ca="1" si="3"/>
        <v>Mas de 30</v>
      </c>
    </row>
    <row r="19" spans="1:12" x14ac:dyDescent="0.25">
      <c r="A19" t="s">
        <v>77</v>
      </c>
      <c r="B19" s="1">
        <v>44226</v>
      </c>
      <c r="C19" t="s">
        <v>38</v>
      </c>
      <c r="D19" t="s">
        <v>10</v>
      </c>
      <c r="E19" s="9">
        <v>560</v>
      </c>
      <c r="F19" s="9">
        <v>39.200000000000003</v>
      </c>
      <c r="G19" s="9">
        <v>599.20000000000005</v>
      </c>
      <c r="H19" s="9">
        <v>360</v>
      </c>
      <c r="I19" s="9">
        <f t="shared" si="1"/>
        <v>239.20000000000005</v>
      </c>
      <c r="J19" s="8" t="str">
        <f t="shared" si="0"/>
        <v>enero</v>
      </c>
      <c r="K19">
        <f t="shared" ca="1" si="2"/>
        <v>47</v>
      </c>
      <c r="L19" t="str">
        <f t="shared" ca="1" si="3"/>
        <v>Mas de 30</v>
      </c>
    </row>
    <row r="20" spans="1:12" x14ac:dyDescent="0.25">
      <c r="A20" t="s">
        <v>78</v>
      </c>
      <c r="B20" s="1">
        <v>44226</v>
      </c>
      <c r="C20" t="s">
        <v>39</v>
      </c>
      <c r="D20" t="s">
        <v>9</v>
      </c>
      <c r="E20" s="9">
        <v>1049</v>
      </c>
      <c r="F20" s="9">
        <v>73.430000000000007</v>
      </c>
      <c r="G20" s="9">
        <v>1122.43</v>
      </c>
      <c r="H20" s="9">
        <v>1122.43</v>
      </c>
      <c r="I20" s="9">
        <f t="shared" si="1"/>
        <v>0</v>
      </c>
      <c r="J20" s="8" t="str">
        <f t="shared" si="0"/>
        <v>enero</v>
      </c>
      <c r="K20">
        <f t="shared" ca="1" si="2"/>
        <v>47</v>
      </c>
      <c r="L20" t="str">
        <f t="shared" ca="1" si="3"/>
        <v>Mas de 30</v>
      </c>
    </row>
    <row r="21" spans="1:12" x14ac:dyDescent="0.25">
      <c r="A21" t="s">
        <v>79</v>
      </c>
      <c r="B21" s="1">
        <v>44226</v>
      </c>
      <c r="C21" t="s">
        <v>40</v>
      </c>
      <c r="D21" t="s">
        <v>11</v>
      </c>
      <c r="E21" s="9">
        <v>135</v>
      </c>
      <c r="F21" s="9">
        <v>9.4499999999999993</v>
      </c>
      <c r="G21" s="9">
        <v>144.44999999999999</v>
      </c>
      <c r="H21" s="9">
        <v>0</v>
      </c>
      <c r="I21" s="9">
        <f t="shared" si="1"/>
        <v>144.44999999999999</v>
      </c>
      <c r="J21" s="8" t="str">
        <f t="shared" si="0"/>
        <v>enero</v>
      </c>
      <c r="K21">
        <f t="shared" ca="1" si="2"/>
        <v>47</v>
      </c>
      <c r="L21" t="str">
        <f t="shared" ca="1" si="3"/>
        <v>Mas de 30</v>
      </c>
    </row>
    <row r="22" spans="1:12" x14ac:dyDescent="0.25">
      <c r="A22" t="s">
        <v>80</v>
      </c>
      <c r="B22" s="1">
        <v>44222</v>
      </c>
      <c r="C22" t="s">
        <v>41</v>
      </c>
      <c r="D22" t="s">
        <v>9</v>
      </c>
      <c r="E22" s="9">
        <v>180</v>
      </c>
      <c r="F22" s="9">
        <v>12.6</v>
      </c>
      <c r="G22" s="9">
        <v>192.6</v>
      </c>
      <c r="H22" s="9">
        <v>192.6</v>
      </c>
      <c r="I22" s="9">
        <f t="shared" si="1"/>
        <v>0</v>
      </c>
      <c r="J22" s="8" t="str">
        <f t="shared" si="0"/>
        <v>enero</v>
      </c>
      <c r="K22">
        <f t="shared" ca="1" si="2"/>
        <v>51</v>
      </c>
      <c r="L22" t="str">
        <f t="shared" ca="1" si="3"/>
        <v>Mas de 30</v>
      </c>
    </row>
    <row r="23" spans="1:12" x14ac:dyDescent="0.25">
      <c r="A23" t="s">
        <v>81</v>
      </c>
      <c r="B23" s="1">
        <v>44221</v>
      </c>
      <c r="C23" t="s">
        <v>42</v>
      </c>
      <c r="D23" t="s">
        <v>11</v>
      </c>
      <c r="E23" s="9">
        <v>30</v>
      </c>
      <c r="F23" s="9">
        <v>2.1</v>
      </c>
      <c r="G23" s="9">
        <v>32.1</v>
      </c>
      <c r="H23" s="9">
        <v>0</v>
      </c>
      <c r="I23" s="9">
        <f t="shared" si="1"/>
        <v>32.1</v>
      </c>
      <c r="J23" s="8" t="str">
        <f t="shared" si="0"/>
        <v>enero</v>
      </c>
      <c r="K23">
        <f t="shared" ca="1" si="2"/>
        <v>52</v>
      </c>
      <c r="L23" t="str">
        <f t="shared" ca="1" si="3"/>
        <v>Mas de 30</v>
      </c>
    </row>
    <row r="24" spans="1:12" x14ac:dyDescent="0.25">
      <c r="A24" t="s">
        <v>82</v>
      </c>
      <c r="B24" s="1">
        <v>44221</v>
      </c>
      <c r="C24" t="s">
        <v>43</v>
      </c>
      <c r="D24" t="s">
        <v>11</v>
      </c>
      <c r="E24" s="9">
        <v>1512</v>
      </c>
      <c r="F24" s="9">
        <v>105.84</v>
      </c>
      <c r="G24" s="9">
        <v>1617.84</v>
      </c>
      <c r="H24" s="9">
        <v>0</v>
      </c>
      <c r="I24" s="9">
        <f t="shared" si="1"/>
        <v>1617.84</v>
      </c>
      <c r="J24" s="8" t="str">
        <f t="shared" si="0"/>
        <v>enero</v>
      </c>
      <c r="K24">
        <f t="shared" ca="1" si="2"/>
        <v>52</v>
      </c>
      <c r="L24" t="str">
        <f t="shared" ca="1" si="3"/>
        <v>Mas de 30</v>
      </c>
    </row>
    <row r="25" spans="1:12" x14ac:dyDescent="0.25">
      <c r="A25" t="s">
        <v>83</v>
      </c>
      <c r="B25" s="1">
        <v>44221</v>
      </c>
      <c r="C25" t="s">
        <v>44</v>
      </c>
      <c r="D25" t="s">
        <v>11</v>
      </c>
      <c r="E25" s="9">
        <v>390</v>
      </c>
      <c r="F25" s="9">
        <v>27.3</v>
      </c>
      <c r="G25" s="9">
        <v>417.3</v>
      </c>
      <c r="H25" s="9">
        <v>0</v>
      </c>
      <c r="I25" s="9">
        <f t="shared" si="1"/>
        <v>417.3</v>
      </c>
      <c r="J25" s="8" t="str">
        <f t="shared" si="0"/>
        <v>enero</v>
      </c>
      <c r="K25">
        <f t="shared" ca="1" si="2"/>
        <v>52</v>
      </c>
      <c r="L25" t="str">
        <f t="shared" ca="1" si="3"/>
        <v>Mas de 30</v>
      </c>
    </row>
    <row r="26" spans="1:12" x14ac:dyDescent="0.25">
      <c r="A26" t="s">
        <v>84</v>
      </c>
      <c r="B26" s="1">
        <v>44221</v>
      </c>
      <c r="C26" t="s">
        <v>45</v>
      </c>
      <c r="D26" t="s">
        <v>11</v>
      </c>
      <c r="E26" s="9">
        <v>90</v>
      </c>
      <c r="F26" s="9">
        <v>6.3</v>
      </c>
      <c r="G26" s="9">
        <v>96.3</v>
      </c>
      <c r="H26" s="9">
        <v>0</v>
      </c>
      <c r="I26" s="9">
        <f t="shared" si="1"/>
        <v>96.3</v>
      </c>
      <c r="J26" s="8" t="str">
        <f t="shared" si="0"/>
        <v>enero</v>
      </c>
      <c r="K26">
        <f t="shared" ca="1" si="2"/>
        <v>52</v>
      </c>
      <c r="L26" t="str">
        <f t="shared" ca="1" si="3"/>
        <v>Mas de 30</v>
      </c>
    </row>
    <row r="27" spans="1:12" x14ac:dyDescent="0.25">
      <c r="A27" t="s">
        <v>85</v>
      </c>
      <c r="B27" s="1">
        <v>44220</v>
      </c>
      <c r="C27" t="s">
        <v>46</v>
      </c>
      <c r="D27" t="s">
        <v>11</v>
      </c>
      <c r="E27" s="9">
        <v>270</v>
      </c>
      <c r="F27" s="9">
        <v>18.899999999999999</v>
      </c>
      <c r="G27" s="9">
        <v>288.89999999999998</v>
      </c>
      <c r="H27" s="9">
        <v>0</v>
      </c>
      <c r="I27" s="9">
        <f t="shared" si="1"/>
        <v>288.89999999999998</v>
      </c>
      <c r="J27" s="8" t="str">
        <f t="shared" si="0"/>
        <v>enero</v>
      </c>
      <c r="K27">
        <f t="shared" ca="1" si="2"/>
        <v>53</v>
      </c>
      <c r="L27" t="str">
        <f t="shared" ca="1" si="3"/>
        <v>Mas de 30</v>
      </c>
    </row>
    <row r="28" spans="1:12" x14ac:dyDescent="0.25">
      <c r="A28" t="s">
        <v>73</v>
      </c>
      <c r="B28" s="1">
        <v>44227</v>
      </c>
      <c r="C28" t="s">
        <v>47</v>
      </c>
      <c r="D28" t="s">
        <v>9</v>
      </c>
      <c r="E28" s="9">
        <v>290</v>
      </c>
      <c r="F28" s="9">
        <v>20.3</v>
      </c>
      <c r="G28" s="9">
        <v>310.3</v>
      </c>
      <c r="H28" s="9">
        <v>310.3</v>
      </c>
      <c r="I28" s="9">
        <f t="shared" si="1"/>
        <v>0</v>
      </c>
      <c r="J28" s="8" t="str">
        <f t="shared" si="0"/>
        <v>enero</v>
      </c>
      <c r="K28">
        <f t="shared" ca="1" si="2"/>
        <v>46</v>
      </c>
      <c r="L28" t="str">
        <f t="shared" ca="1" si="3"/>
        <v>Mas de 30</v>
      </c>
    </row>
    <row r="29" spans="1:12" x14ac:dyDescent="0.25">
      <c r="A29" t="s">
        <v>74</v>
      </c>
      <c r="B29" s="1">
        <v>44227</v>
      </c>
      <c r="C29" t="s">
        <v>48</v>
      </c>
      <c r="D29" t="s">
        <v>10</v>
      </c>
      <c r="E29" s="9">
        <v>1170</v>
      </c>
      <c r="F29" s="9">
        <v>81.900000000000006</v>
      </c>
      <c r="G29" s="9">
        <v>1251.9000000000001</v>
      </c>
      <c r="H29" s="9">
        <v>1201.9000000000001</v>
      </c>
      <c r="I29" s="9">
        <f t="shared" si="1"/>
        <v>50</v>
      </c>
      <c r="J29" s="8" t="str">
        <f t="shared" si="0"/>
        <v>enero</v>
      </c>
      <c r="K29">
        <f t="shared" ca="1" si="2"/>
        <v>46</v>
      </c>
      <c r="L29" t="str">
        <f t="shared" ca="1" si="3"/>
        <v>Mas de 30</v>
      </c>
    </row>
    <row r="30" spans="1:12" x14ac:dyDescent="0.25">
      <c r="A30" t="s">
        <v>75</v>
      </c>
      <c r="B30" s="1">
        <v>44227</v>
      </c>
      <c r="C30" t="s">
        <v>49</v>
      </c>
      <c r="D30" t="s">
        <v>11</v>
      </c>
      <c r="E30" s="9">
        <v>60</v>
      </c>
      <c r="F30" s="9">
        <v>4.2</v>
      </c>
      <c r="G30" s="9">
        <v>64.2</v>
      </c>
      <c r="H30" s="9">
        <v>0</v>
      </c>
      <c r="I30" s="9">
        <f t="shared" si="1"/>
        <v>64.2</v>
      </c>
      <c r="J30" s="8" t="str">
        <f t="shared" si="0"/>
        <v>enero</v>
      </c>
      <c r="K30">
        <f t="shared" ca="1" si="2"/>
        <v>46</v>
      </c>
      <c r="L30" t="str">
        <f t="shared" ca="1" si="3"/>
        <v>Mas de 30</v>
      </c>
    </row>
    <row r="31" spans="1:12" x14ac:dyDescent="0.25">
      <c r="A31" t="s">
        <v>76</v>
      </c>
      <c r="B31" s="1">
        <v>44227</v>
      </c>
      <c r="C31" t="s">
        <v>50</v>
      </c>
      <c r="D31" t="s">
        <v>11</v>
      </c>
      <c r="E31" s="9">
        <v>440</v>
      </c>
      <c r="F31" s="9">
        <v>30.8</v>
      </c>
      <c r="G31" s="9">
        <v>470.8</v>
      </c>
      <c r="H31" s="9">
        <v>0</v>
      </c>
      <c r="I31" s="9">
        <f t="shared" si="1"/>
        <v>470.8</v>
      </c>
      <c r="J31" s="8" t="str">
        <f t="shared" si="0"/>
        <v>enero</v>
      </c>
      <c r="K31">
        <f t="shared" ca="1" si="2"/>
        <v>46</v>
      </c>
      <c r="L31" t="str">
        <f t="shared" ca="1" si="3"/>
        <v>Mas de 30</v>
      </c>
    </row>
    <row r="32" spans="1:12" x14ac:dyDescent="0.25">
      <c r="A32" t="s">
        <v>77</v>
      </c>
      <c r="B32" s="1">
        <v>44227</v>
      </c>
      <c r="C32" t="s">
        <v>51</v>
      </c>
      <c r="D32" t="s">
        <v>10</v>
      </c>
      <c r="E32" s="9">
        <v>560</v>
      </c>
      <c r="F32" s="9">
        <v>39.200000000000003</v>
      </c>
      <c r="G32" s="9">
        <v>599.20000000000005</v>
      </c>
      <c r="H32" s="9">
        <v>360</v>
      </c>
      <c r="I32" s="9">
        <f t="shared" si="1"/>
        <v>239.20000000000005</v>
      </c>
      <c r="J32" s="8" t="str">
        <f t="shared" si="0"/>
        <v>enero</v>
      </c>
      <c r="K32">
        <f t="shared" ca="1" si="2"/>
        <v>46</v>
      </c>
      <c r="L32" t="str">
        <f t="shared" ca="1" si="3"/>
        <v>Mas de 30</v>
      </c>
    </row>
    <row r="33" spans="1:12" x14ac:dyDescent="0.25">
      <c r="A33" t="s">
        <v>78</v>
      </c>
      <c r="B33" s="1">
        <v>44227</v>
      </c>
      <c r="C33" t="s">
        <v>52</v>
      </c>
      <c r="D33" t="s">
        <v>9</v>
      </c>
      <c r="E33" s="9">
        <v>1049</v>
      </c>
      <c r="F33" s="9">
        <v>73.430000000000007</v>
      </c>
      <c r="G33" s="9">
        <v>1122.43</v>
      </c>
      <c r="H33" s="9">
        <v>1122.43</v>
      </c>
      <c r="I33" s="9">
        <f t="shared" si="1"/>
        <v>0</v>
      </c>
      <c r="J33" s="8" t="str">
        <f t="shared" si="0"/>
        <v>enero</v>
      </c>
      <c r="K33">
        <f t="shared" ca="1" si="2"/>
        <v>46</v>
      </c>
      <c r="L33" t="str">
        <f t="shared" ca="1" si="3"/>
        <v>Mas de 30</v>
      </c>
    </row>
    <row r="34" spans="1:12" x14ac:dyDescent="0.25">
      <c r="A34" t="s">
        <v>79</v>
      </c>
      <c r="B34" s="1">
        <v>44226</v>
      </c>
      <c r="C34" t="s">
        <v>53</v>
      </c>
      <c r="D34" t="s">
        <v>11</v>
      </c>
      <c r="E34" s="9">
        <v>135</v>
      </c>
      <c r="F34" s="9">
        <v>9.4499999999999993</v>
      </c>
      <c r="G34" s="9">
        <v>144.44999999999999</v>
      </c>
      <c r="H34" s="9">
        <v>0</v>
      </c>
      <c r="I34" s="9">
        <f t="shared" si="1"/>
        <v>144.44999999999999</v>
      </c>
      <c r="J34" s="8" t="str">
        <f t="shared" si="0"/>
        <v>enero</v>
      </c>
      <c r="K34">
        <f t="shared" ca="1" si="2"/>
        <v>47</v>
      </c>
      <c r="L34" t="str">
        <f t="shared" ca="1" si="3"/>
        <v>Mas de 30</v>
      </c>
    </row>
    <row r="35" spans="1:12" x14ac:dyDescent="0.25">
      <c r="A35" t="s">
        <v>80</v>
      </c>
      <c r="B35" s="1">
        <v>44222</v>
      </c>
      <c r="C35" t="s">
        <v>54</v>
      </c>
      <c r="D35" t="s">
        <v>9</v>
      </c>
      <c r="E35" s="9">
        <v>180</v>
      </c>
      <c r="F35" s="9">
        <v>12.6</v>
      </c>
      <c r="G35" s="9">
        <v>192.6</v>
      </c>
      <c r="H35" s="9">
        <v>192.6</v>
      </c>
      <c r="I35" s="9">
        <f t="shared" si="1"/>
        <v>0</v>
      </c>
      <c r="J35" s="8" t="str">
        <f t="shared" si="0"/>
        <v>enero</v>
      </c>
      <c r="K35">
        <f t="shared" ca="1" si="2"/>
        <v>51</v>
      </c>
      <c r="L35" t="str">
        <f t="shared" ca="1" si="3"/>
        <v>Mas de 30</v>
      </c>
    </row>
    <row r="36" spans="1:12" x14ac:dyDescent="0.25">
      <c r="A36" t="s">
        <v>81</v>
      </c>
      <c r="B36" s="1">
        <v>44221</v>
      </c>
      <c r="C36" t="s">
        <v>55</v>
      </c>
      <c r="D36" t="s">
        <v>11</v>
      </c>
      <c r="E36" s="9">
        <v>30</v>
      </c>
      <c r="F36" s="9">
        <v>2.1</v>
      </c>
      <c r="G36" s="9">
        <v>32.1</v>
      </c>
      <c r="H36" s="9">
        <v>0</v>
      </c>
      <c r="I36" s="9">
        <f t="shared" si="1"/>
        <v>32.1</v>
      </c>
      <c r="J36" s="8" t="str">
        <f t="shared" si="0"/>
        <v>enero</v>
      </c>
      <c r="K36">
        <f t="shared" ca="1" si="2"/>
        <v>52</v>
      </c>
      <c r="L36" t="str">
        <f t="shared" ca="1" si="3"/>
        <v>Mas de 30</v>
      </c>
    </row>
    <row r="37" spans="1:12" x14ac:dyDescent="0.25">
      <c r="A37" t="s">
        <v>82</v>
      </c>
      <c r="B37" s="1">
        <v>44221</v>
      </c>
      <c r="C37" t="s">
        <v>56</v>
      </c>
      <c r="D37" t="s">
        <v>11</v>
      </c>
      <c r="E37" s="9">
        <v>1512</v>
      </c>
      <c r="F37" s="9">
        <v>105.84</v>
      </c>
      <c r="G37" s="9">
        <v>1617.84</v>
      </c>
      <c r="H37" s="9">
        <v>0</v>
      </c>
      <c r="I37" s="9">
        <f t="shared" si="1"/>
        <v>1617.84</v>
      </c>
      <c r="J37" s="8" t="str">
        <f t="shared" si="0"/>
        <v>enero</v>
      </c>
      <c r="K37">
        <f t="shared" ca="1" si="2"/>
        <v>52</v>
      </c>
      <c r="L37" t="str">
        <f t="shared" ca="1" si="3"/>
        <v>Mas de 30</v>
      </c>
    </row>
    <row r="38" spans="1:12" x14ac:dyDescent="0.25">
      <c r="A38" t="s">
        <v>83</v>
      </c>
      <c r="B38" s="1">
        <v>44221</v>
      </c>
      <c r="C38" t="s">
        <v>57</v>
      </c>
      <c r="D38" t="s">
        <v>11</v>
      </c>
      <c r="E38" s="9">
        <v>390</v>
      </c>
      <c r="F38" s="9">
        <v>27.3</v>
      </c>
      <c r="G38" s="9">
        <v>417.3</v>
      </c>
      <c r="H38" s="9">
        <v>0</v>
      </c>
      <c r="I38" s="9">
        <f t="shared" si="1"/>
        <v>417.3</v>
      </c>
      <c r="J38" s="8" t="str">
        <f t="shared" si="0"/>
        <v>enero</v>
      </c>
      <c r="K38">
        <f t="shared" ca="1" si="2"/>
        <v>52</v>
      </c>
      <c r="L38" t="str">
        <f t="shared" ca="1" si="3"/>
        <v>Mas de 30</v>
      </c>
    </row>
    <row r="39" spans="1:12" x14ac:dyDescent="0.25">
      <c r="A39" t="s">
        <v>84</v>
      </c>
      <c r="B39" s="1">
        <v>44221</v>
      </c>
      <c r="C39" t="s">
        <v>58</v>
      </c>
      <c r="D39" t="s">
        <v>11</v>
      </c>
      <c r="E39" s="9">
        <v>90</v>
      </c>
      <c r="F39" s="9">
        <v>6.3</v>
      </c>
      <c r="G39" s="9">
        <v>96.3</v>
      </c>
      <c r="H39" s="9">
        <v>0</v>
      </c>
      <c r="I39" s="9">
        <f t="shared" si="1"/>
        <v>96.3</v>
      </c>
      <c r="J39" s="8" t="str">
        <f t="shared" si="0"/>
        <v>enero</v>
      </c>
      <c r="K39">
        <f t="shared" ca="1" si="2"/>
        <v>52</v>
      </c>
      <c r="L39" t="str">
        <f t="shared" ca="1" si="3"/>
        <v>Mas de 30</v>
      </c>
    </row>
    <row r="40" spans="1:12" x14ac:dyDescent="0.25">
      <c r="A40" t="s">
        <v>85</v>
      </c>
      <c r="B40" s="1">
        <v>44220</v>
      </c>
      <c r="C40" t="s">
        <v>59</v>
      </c>
      <c r="D40" t="s">
        <v>11</v>
      </c>
      <c r="E40" s="9">
        <v>270</v>
      </c>
      <c r="F40" s="9">
        <v>18.899999999999999</v>
      </c>
      <c r="G40" s="9">
        <v>288.89999999999998</v>
      </c>
      <c r="H40" s="9">
        <v>0</v>
      </c>
      <c r="I40" s="9">
        <f t="shared" si="1"/>
        <v>288.89999999999998</v>
      </c>
      <c r="J40" s="8" t="str">
        <f t="shared" si="0"/>
        <v>enero</v>
      </c>
      <c r="K40">
        <f t="shared" ca="1" si="2"/>
        <v>53</v>
      </c>
      <c r="L40" t="str">
        <f t="shared" ca="1" si="3"/>
        <v>Mas de 30</v>
      </c>
    </row>
    <row r="41" spans="1:12" x14ac:dyDescent="0.25">
      <c r="A41" t="s">
        <v>73</v>
      </c>
      <c r="B41" s="1">
        <v>44226</v>
      </c>
      <c r="C41" t="s">
        <v>60</v>
      </c>
      <c r="D41" t="s">
        <v>9</v>
      </c>
      <c r="E41" s="9">
        <v>290</v>
      </c>
      <c r="F41" s="9">
        <v>20.3</v>
      </c>
      <c r="G41" s="9">
        <v>310.3</v>
      </c>
      <c r="H41" s="9">
        <v>310.3</v>
      </c>
      <c r="I41" s="9">
        <f t="shared" si="1"/>
        <v>0</v>
      </c>
      <c r="J41" s="8" t="str">
        <f t="shared" si="0"/>
        <v>enero</v>
      </c>
      <c r="K41">
        <f t="shared" ca="1" si="2"/>
        <v>47</v>
      </c>
      <c r="L41" t="str">
        <f t="shared" ca="1" si="3"/>
        <v>Mas de 30</v>
      </c>
    </row>
    <row r="42" spans="1:12" x14ac:dyDescent="0.25">
      <c r="A42" t="s">
        <v>74</v>
      </c>
      <c r="B42" s="1">
        <v>44226</v>
      </c>
      <c r="C42" t="s">
        <v>61</v>
      </c>
      <c r="D42" t="s">
        <v>10</v>
      </c>
      <c r="E42" s="9">
        <v>1170</v>
      </c>
      <c r="F42" s="9">
        <v>81.900000000000006</v>
      </c>
      <c r="G42" s="9">
        <v>1251.9000000000001</v>
      </c>
      <c r="H42" s="9">
        <v>1201.9000000000001</v>
      </c>
      <c r="I42" s="9">
        <f t="shared" si="1"/>
        <v>50</v>
      </c>
      <c r="J42" s="8" t="str">
        <f t="shared" si="0"/>
        <v>enero</v>
      </c>
      <c r="K42">
        <f t="shared" ca="1" si="2"/>
        <v>47</v>
      </c>
      <c r="L42" t="str">
        <f t="shared" ca="1" si="3"/>
        <v>Mas de 30</v>
      </c>
    </row>
    <row r="43" spans="1:12" x14ac:dyDescent="0.25">
      <c r="A43" t="s">
        <v>75</v>
      </c>
      <c r="B43" s="1">
        <v>44226</v>
      </c>
      <c r="C43" t="s">
        <v>62</v>
      </c>
      <c r="D43" t="s">
        <v>11</v>
      </c>
      <c r="E43" s="9">
        <v>60</v>
      </c>
      <c r="F43" s="9">
        <v>4.2</v>
      </c>
      <c r="G43" s="9">
        <v>64.2</v>
      </c>
      <c r="H43" s="9">
        <v>0</v>
      </c>
      <c r="I43" s="9">
        <f t="shared" si="1"/>
        <v>64.2</v>
      </c>
      <c r="J43" s="8" t="str">
        <f t="shared" si="0"/>
        <v>enero</v>
      </c>
      <c r="K43">
        <f t="shared" ca="1" si="2"/>
        <v>47</v>
      </c>
      <c r="L43" t="str">
        <f t="shared" ca="1" si="3"/>
        <v>Mas de 30</v>
      </c>
    </row>
    <row r="44" spans="1:12" x14ac:dyDescent="0.25">
      <c r="A44" t="s">
        <v>76</v>
      </c>
      <c r="B44" s="1">
        <v>44226</v>
      </c>
      <c r="C44" t="s">
        <v>63</v>
      </c>
      <c r="D44" t="s">
        <v>11</v>
      </c>
      <c r="E44" s="9">
        <v>440</v>
      </c>
      <c r="F44" s="9">
        <v>30.8</v>
      </c>
      <c r="G44" s="9">
        <v>470.8</v>
      </c>
      <c r="H44" s="9">
        <v>0</v>
      </c>
      <c r="I44" s="9">
        <f t="shared" si="1"/>
        <v>470.8</v>
      </c>
      <c r="J44" s="8" t="str">
        <f t="shared" si="0"/>
        <v>enero</v>
      </c>
      <c r="K44">
        <f t="shared" ca="1" si="2"/>
        <v>47</v>
      </c>
      <c r="L44" t="str">
        <f t="shared" ca="1" si="3"/>
        <v>Mas de 30</v>
      </c>
    </row>
    <row r="45" spans="1:12" x14ac:dyDescent="0.25">
      <c r="A45" t="s">
        <v>77</v>
      </c>
      <c r="B45" s="1">
        <v>44226</v>
      </c>
      <c r="C45" t="s">
        <v>64</v>
      </c>
      <c r="D45" t="s">
        <v>10</v>
      </c>
      <c r="E45" s="9">
        <v>560</v>
      </c>
      <c r="F45" s="9">
        <v>39.200000000000003</v>
      </c>
      <c r="G45" s="9">
        <v>599.20000000000005</v>
      </c>
      <c r="H45" s="9">
        <v>360</v>
      </c>
      <c r="I45" s="9">
        <f t="shared" si="1"/>
        <v>239.20000000000005</v>
      </c>
      <c r="J45" s="8" t="str">
        <f t="shared" si="0"/>
        <v>enero</v>
      </c>
      <c r="K45">
        <f t="shared" ca="1" si="2"/>
        <v>47</v>
      </c>
      <c r="L45" t="str">
        <f t="shared" ca="1" si="3"/>
        <v>Mas de 30</v>
      </c>
    </row>
    <row r="46" spans="1:12" x14ac:dyDescent="0.25">
      <c r="A46" t="s">
        <v>78</v>
      </c>
      <c r="B46" s="1">
        <v>44226</v>
      </c>
      <c r="C46" t="s">
        <v>65</v>
      </c>
      <c r="D46" t="s">
        <v>9</v>
      </c>
      <c r="E46" s="9">
        <v>1049</v>
      </c>
      <c r="F46" s="9">
        <v>73.430000000000007</v>
      </c>
      <c r="G46" s="9">
        <v>1122.43</v>
      </c>
      <c r="H46" s="9">
        <v>1122.43</v>
      </c>
      <c r="I46" s="9">
        <f t="shared" si="1"/>
        <v>0</v>
      </c>
      <c r="J46" s="8" t="str">
        <f t="shared" si="0"/>
        <v>enero</v>
      </c>
      <c r="K46">
        <f t="shared" ca="1" si="2"/>
        <v>47</v>
      </c>
      <c r="L46" t="str">
        <f t="shared" ca="1" si="3"/>
        <v>Mas de 30</v>
      </c>
    </row>
    <row r="47" spans="1:12" x14ac:dyDescent="0.25">
      <c r="A47" t="s">
        <v>79</v>
      </c>
      <c r="B47" s="1">
        <v>44226</v>
      </c>
      <c r="C47" t="s">
        <v>66</v>
      </c>
      <c r="D47" t="s">
        <v>11</v>
      </c>
      <c r="E47" s="9">
        <v>135</v>
      </c>
      <c r="F47" s="9">
        <v>9.4499999999999993</v>
      </c>
      <c r="G47" s="9">
        <v>144.44999999999999</v>
      </c>
      <c r="H47" s="9">
        <v>0</v>
      </c>
      <c r="I47" s="9">
        <f t="shared" si="1"/>
        <v>144.44999999999999</v>
      </c>
      <c r="J47" s="8" t="str">
        <f t="shared" si="0"/>
        <v>enero</v>
      </c>
      <c r="K47">
        <f t="shared" ca="1" si="2"/>
        <v>47</v>
      </c>
      <c r="L47" t="str">
        <f t="shared" ca="1" si="3"/>
        <v>Mas de 30</v>
      </c>
    </row>
    <row r="48" spans="1:12" x14ac:dyDescent="0.25">
      <c r="A48" t="s">
        <v>80</v>
      </c>
      <c r="B48" s="1">
        <v>44222</v>
      </c>
      <c r="C48" t="s">
        <v>67</v>
      </c>
      <c r="D48" t="s">
        <v>9</v>
      </c>
      <c r="E48" s="9">
        <v>180</v>
      </c>
      <c r="F48" s="9">
        <v>12.6</v>
      </c>
      <c r="G48" s="9">
        <v>192.6</v>
      </c>
      <c r="H48" s="9">
        <v>192.6</v>
      </c>
      <c r="I48" s="9">
        <f t="shared" si="1"/>
        <v>0</v>
      </c>
      <c r="J48" s="8" t="str">
        <f t="shared" si="0"/>
        <v>enero</v>
      </c>
      <c r="K48">
        <f t="shared" ca="1" si="2"/>
        <v>51</v>
      </c>
      <c r="L48" t="str">
        <f t="shared" ca="1" si="3"/>
        <v>Mas de 30</v>
      </c>
    </row>
    <row r="49" spans="1:12" x14ac:dyDescent="0.25">
      <c r="A49" t="s">
        <v>81</v>
      </c>
      <c r="B49" s="1">
        <v>44221</v>
      </c>
      <c r="C49" t="s">
        <v>68</v>
      </c>
      <c r="D49" t="s">
        <v>11</v>
      </c>
      <c r="E49" s="9">
        <v>30</v>
      </c>
      <c r="F49" s="9">
        <v>2.1</v>
      </c>
      <c r="G49" s="9">
        <v>32.1</v>
      </c>
      <c r="H49" s="9">
        <v>0</v>
      </c>
      <c r="I49" s="9">
        <f t="shared" si="1"/>
        <v>32.1</v>
      </c>
      <c r="J49" s="8" t="str">
        <f t="shared" si="0"/>
        <v>enero</v>
      </c>
      <c r="K49">
        <f t="shared" ca="1" si="2"/>
        <v>52</v>
      </c>
      <c r="L49" t="str">
        <f t="shared" ca="1" si="3"/>
        <v>Mas de 30</v>
      </c>
    </row>
    <row r="50" spans="1:12" x14ac:dyDescent="0.25">
      <c r="A50" t="s">
        <v>82</v>
      </c>
      <c r="B50" s="1">
        <v>44221</v>
      </c>
      <c r="C50" t="s">
        <v>69</v>
      </c>
      <c r="D50" t="s">
        <v>11</v>
      </c>
      <c r="E50" s="9">
        <v>1512</v>
      </c>
      <c r="F50" s="9">
        <v>105.84</v>
      </c>
      <c r="G50" s="9">
        <v>1617.84</v>
      </c>
      <c r="H50" s="9">
        <v>0</v>
      </c>
      <c r="I50" s="9">
        <f t="shared" si="1"/>
        <v>1617.84</v>
      </c>
      <c r="J50" s="8" t="str">
        <f t="shared" si="0"/>
        <v>enero</v>
      </c>
      <c r="K50">
        <f t="shared" ca="1" si="2"/>
        <v>52</v>
      </c>
      <c r="L50" t="str">
        <f t="shared" ca="1" si="3"/>
        <v>Mas de 30</v>
      </c>
    </row>
    <row r="51" spans="1:12" x14ac:dyDescent="0.25">
      <c r="A51" t="s">
        <v>83</v>
      </c>
      <c r="B51" s="1">
        <v>44221</v>
      </c>
      <c r="C51" t="s">
        <v>70</v>
      </c>
      <c r="D51" t="s">
        <v>11</v>
      </c>
      <c r="E51" s="9">
        <v>390</v>
      </c>
      <c r="F51" s="9">
        <v>27.3</v>
      </c>
      <c r="G51" s="9">
        <v>417.3</v>
      </c>
      <c r="H51" s="9">
        <v>0</v>
      </c>
      <c r="I51" s="9">
        <f t="shared" si="1"/>
        <v>417.3</v>
      </c>
      <c r="J51" s="8" t="str">
        <f t="shared" si="0"/>
        <v>enero</v>
      </c>
      <c r="K51">
        <f t="shared" ca="1" si="2"/>
        <v>52</v>
      </c>
      <c r="L51" t="str">
        <f t="shared" ca="1" si="3"/>
        <v>Mas de 30</v>
      </c>
    </row>
    <row r="52" spans="1:12" x14ac:dyDescent="0.25">
      <c r="A52" t="s">
        <v>84</v>
      </c>
      <c r="B52" s="1">
        <v>44221</v>
      </c>
      <c r="C52" t="s">
        <v>71</v>
      </c>
      <c r="D52" t="s">
        <v>11</v>
      </c>
      <c r="E52" s="9">
        <v>90</v>
      </c>
      <c r="F52" s="9">
        <v>6.3</v>
      </c>
      <c r="G52" s="9">
        <v>96.3</v>
      </c>
      <c r="H52" s="9">
        <v>0</v>
      </c>
      <c r="I52" s="9">
        <f t="shared" si="1"/>
        <v>96.3</v>
      </c>
      <c r="J52" s="8" t="str">
        <f t="shared" si="0"/>
        <v>enero</v>
      </c>
      <c r="K52">
        <f t="shared" ca="1" si="2"/>
        <v>52</v>
      </c>
      <c r="L52" t="str">
        <f t="shared" ca="1" si="3"/>
        <v>Mas de 30</v>
      </c>
    </row>
    <row r="53" spans="1:12" x14ac:dyDescent="0.25">
      <c r="A53" t="s">
        <v>85</v>
      </c>
      <c r="B53" s="1">
        <v>44251</v>
      </c>
      <c r="C53" t="s">
        <v>21</v>
      </c>
      <c r="D53" t="s">
        <v>11</v>
      </c>
      <c r="E53" s="9">
        <v>270</v>
      </c>
      <c r="F53" s="9">
        <v>18.899999999999999</v>
      </c>
      <c r="G53" s="9">
        <v>288.89999999999998</v>
      </c>
      <c r="H53" s="9">
        <v>0</v>
      </c>
      <c r="I53" s="9">
        <f t="shared" si="1"/>
        <v>288.89999999999998</v>
      </c>
      <c r="J53" s="8" t="str">
        <f t="shared" si="0"/>
        <v>febrero</v>
      </c>
      <c r="K53">
        <f t="shared" ca="1" si="2"/>
        <v>22</v>
      </c>
      <c r="L53" t="str">
        <f t="shared" ca="1" si="3"/>
        <v>Sin vencer</v>
      </c>
    </row>
    <row r="54" spans="1:12" x14ac:dyDescent="0.25">
      <c r="A54" t="s">
        <v>73</v>
      </c>
      <c r="B54" s="1">
        <v>44251</v>
      </c>
      <c r="C54" t="s">
        <v>22</v>
      </c>
      <c r="D54" t="s">
        <v>9</v>
      </c>
      <c r="E54" s="9">
        <v>290</v>
      </c>
      <c r="F54" s="9">
        <v>20.3</v>
      </c>
      <c r="G54" s="9">
        <v>310.3</v>
      </c>
      <c r="H54" s="9">
        <v>310.3</v>
      </c>
      <c r="I54" s="9">
        <f t="shared" si="1"/>
        <v>0</v>
      </c>
      <c r="J54" s="8" t="str">
        <f t="shared" si="0"/>
        <v>febrero</v>
      </c>
      <c r="K54">
        <f t="shared" ca="1" si="2"/>
        <v>22</v>
      </c>
      <c r="L54" t="str">
        <f t="shared" ca="1" si="3"/>
        <v>Sin vencer</v>
      </c>
    </row>
    <row r="55" spans="1:12" x14ac:dyDescent="0.25">
      <c r="A55" t="s">
        <v>74</v>
      </c>
      <c r="B55" s="1">
        <v>44251</v>
      </c>
      <c r="C55" t="s">
        <v>23</v>
      </c>
      <c r="D55" t="s">
        <v>10</v>
      </c>
      <c r="E55" s="9">
        <v>1170</v>
      </c>
      <c r="F55" s="9">
        <v>81.900000000000006</v>
      </c>
      <c r="G55" s="9">
        <v>1251.9000000000001</v>
      </c>
      <c r="H55" s="9">
        <v>1201.9000000000001</v>
      </c>
      <c r="I55" s="9">
        <f t="shared" si="1"/>
        <v>50</v>
      </c>
      <c r="J55" s="8" t="str">
        <f t="shared" si="0"/>
        <v>febrero</v>
      </c>
      <c r="K55">
        <f t="shared" ca="1" si="2"/>
        <v>22</v>
      </c>
      <c r="L55" t="str">
        <f t="shared" ca="1" si="3"/>
        <v>Sin vencer</v>
      </c>
    </row>
    <row r="56" spans="1:12" x14ac:dyDescent="0.25">
      <c r="A56" t="s">
        <v>75</v>
      </c>
      <c r="B56" s="1">
        <v>44251</v>
      </c>
      <c r="C56" t="s">
        <v>24</v>
      </c>
      <c r="D56" t="s">
        <v>11</v>
      </c>
      <c r="E56" s="9">
        <v>60</v>
      </c>
      <c r="F56" s="9">
        <v>4.2</v>
      </c>
      <c r="G56" s="9">
        <v>64.2</v>
      </c>
      <c r="H56" s="9">
        <v>0</v>
      </c>
      <c r="I56" s="9">
        <f t="shared" si="1"/>
        <v>64.2</v>
      </c>
      <c r="J56" s="8" t="str">
        <f t="shared" si="0"/>
        <v>febrero</v>
      </c>
      <c r="K56">
        <f t="shared" ca="1" si="2"/>
        <v>22</v>
      </c>
      <c r="L56" t="str">
        <f t="shared" ca="1" si="3"/>
        <v>Sin vencer</v>
      </c>
    </row>
    <row r="57" spans="1:12" x14ac:dyDescent="0.25">
      <c r="A57" t="s">
        <v>76</v>
      </c>
      <c r="B57" s="1">
        <v>44251</v>
      </c>
      <c r="C57" t="s">
        <v>25</v>
      </c>
      <c r="D57" t="s">
        <v>11</v>
      </c>
      <c r="E57" s="9">
        <v>440</v>
      </c>
      <c r="F57" s="9">
        <v>30.8</v>
      </c>
      <c r="G57" s="9">
        <v>470.8</v>
      </c>
      <c r="H57" s="9">
        <v>0</v>
      </c>
      <c r="I57" s="9">
        <f t="shared" si="1"/>
        <v>470.8</v>
      </c>
      <c r="J57" s="8" t="str">
        <f t="shared" si="0"/>
        <v>febrero</v>
      </c>
      <c r="K57">
        <f t="shared" ca="1" si="2"/>
        <v>22</v>
      </c>
      <c r="L57" t="str">
        <f t="shared" ca="1" si="3"/>
        <v>Sin vencer</v>
      </c>
    </row>
    <row r="58" spans="1:12" x14ac:dyDescent="0.25">
      <c r="A58" t="s">
        <v>77</v>
      </c>
      <c r="B58" s="1">
        <v>44251</v>
      </c>
      <c r="C58" t="s">
        <v>26</v>
      </c>
      <c r="D58" t="s">
        <v>10</v>
      </c>
      <c r="E58" s="9">
        <v>560</v>
      </c>
      <c r="F58" s="9">
        <v>39.200000000000003</v>
      </c>
      <c r="G58" s="9">
        <v>599.20000000000005</v>
      </c>
      <c r="H58" s="9">
        <v>360</v>
      </c>
      <c r="I58" s="9">
        <f t="shared" si="1"/>
        <v>239.20000000000005</v>
      </c>
      <c r="J58" s="8" t="str">
        <f t="shared" si="0"/>
        <v>febrero</v>
      </c>
      <c r="K58">
        <f t="shared" ca="1" si="2"/>
        <v>22</v>
      </c>
      <c r="L58" t="str">
        <f t="shared" ca="1" si="3"/>
        <v>Sin vencer</v>
      </c>
    </row>
    <row r="59" spans="1:12" x14ac:dyDescent="0.25">
      <c r="A59" t="s">
        <v>78</v>
      </c>
      <c r="B59" s="1">
        <v>44251</v>
      </c>
      <c r="C59" t="s">
        <v>27</v>
      </c>
      <c r="D59" t="s">
        <v>9</v>
      </c>
      <c r="E59" s="9">
        <v>1049</v>
      </c>
      <c r="F59" s="9">
        <v>73.430000000000007</v>
      </c>
      <c r="G59" s="9">
        <v>1122.43</v>
      </c>
      <c r="H59" s="9">
        <v>1122.43</v>
      </c>
      <c r="I59" s="9">
        <f t="shared" si="1"/>
        <v>0</v>
      </c>
      <c r="J59" s="8" t="str">
        <f t="shared" si="0"/>
        <v>febrero</v>
      </c>
      <c r="K59">
        <f t="shared" ca="1" si="2"/>
        <v>22</v>
      </c>
      <c r="L59" t="str">
        <f t="shared" ca="1" si="3"/>
        <v>Sin vencer</v>
      </c>
    </row>
    <row r="60" spans="1:12" x14ac:dyDescent="0.25">
      <c r="A60" t="s">
        <v>79</v>
      </c>
      <c r="B60" s="1">
        <v>44251</v>
      </c>
      <c r="C60" t="s">
        <v>28</v>
      </c>
      <c r="D60" t="s">
        <v>11</v>
      </c>
      <c r="E60" s="9">
        <v>135</v>
      </c>
      <c r="F60" s="9">
        <v>9.4499999999999993</v>
      </c>
      <c r="G60" s="9">
        <v>144.44999999999999</v>
      </c>
      <c r="H60" s="9">
        <v>0</v>
      </c>
      <c r="I60" s="9">
        <f t="shared" si="1"/>
        <v>144.44999999999999</v>
      </c>
      <c r="J60" s="8" t="str">
        <f t="shared" si="0"/>
        <v>febrero</v>
      </c>
      <c r="K60">
        <f t="shared" ca="1" si="2"/>
        <v>22</v>
      </c>
      <c r="L60" t="str">
        <f t="shared" ca="1" si="3"/>
        <v>Sin vencer</v>
      </c>
    </row>
    <row r="61" spans="1:12" x14ac:dyDescent="0.25">
      <c r="A61" t="s">
        <v>80</v>
      </c>
      <c r="B61" s="1">
        <v>44251</v>
      </c>
      <c r="C61" t="s">
        <v>29</v>
      </c>
      <c r="D61" t="s">
        <v>9</v>
      </c>
      <c r="E61" s="9">
        <v>180</v>
      </c>
      <c r="F61" s="9">
        <v>12.6</v>
      </c>
      <c r="G61" s="9">
        <v>192.6</v>
      </c>
      <c r="H61" s="9">
        <v>192.6</v>
      </c>
      <c r="I61" s="9">
        <f t="shared" si="1"/>
        <v>0</v>
      </c>
      <c r="J61" s="8" t="str">
        <f t="shared" si="0"/>
        <v>febrero</v>
      </c>
      <c r="K61">
        <f t="shared" ca="1" si="2"/>
        <v>22</v>
      </c>
      <c r="L61" t="str">
        <f t="shared" ca="1" si="3"/>
        <v>Sin vencer</v>
      </c>
    </row>
    <row r="62" spans="1:12" x14ac:dyDescent="0.25">
      <c r="A62" t="s">
        <v>81</v>
      </c>
      <c r="B62" s="1">
        <v>44251</v>
      </c>
      <c r="C62" t="s">
        <v>30</v>
      </c>
      <c r="D62" t="s">
        <v>11</v>
      </c>
      <c r="E62" s="9">
        <v>30</v>
      </c>
      <c r="F62" s="9">
        <v>2.1</v>
      </c>
      <c r="G62" s="9">
        <v>32.1</v>
      </c>
      <c r="H62" s="9">
        <v>0</v>
      </c>
      <c r="I62" s="9">
        <f t="shared" si="1"/>
        <v>32.1</v>
      </c>
      <c r="J62" s="8" t="str">
        <f t="shared" si="0"/>
        <v>febrero</v>
      </c>
      <c r="K62">
        <f t="shared" ca="1" si="2"/>
        <v>22</v>
      </c>
      <c r="L62" t="str">
        <f t="shared" ca="1" si="3"/>
        <v>Sin vencer</v>
      </c>
    </row>
    <row r="63" spans="1:12" x14ac:dyDescent="0.25">
      <c r="A63" t="s">
        <v>82</v>
      </c>
      <c r="B63" s="1">
        <v>44251</v>
      </c>
      <c r="C63" t="s">
        <v>31</v>
      </c>
      <c r="D63" t="s">
        <v>11</v>
      </c>
      <c r="E63" s="9">
        <v>1512</v>
      </c>
      <c r="F63" s="9">
        <v>105.84</v>
      </c>
      <c r="G63" s="9">
        <v>1617.84</v>
      </c>
      <c r="H63" s="9">
        <v>0</v>
      </c>
      <c r="I63" s="9">
        <f t="shared" si="1"/>
        <v>1617.84</v>
      </c>
      <c r="J63" s="8" t="str">
        <f t="shared" si="0"/>
        <v>febrero</v>
      </c>
      <c r="K63">
        <f t="shared" ca="1" si="2"/>
        <v>22</v>
      </c>
      <c r="L63" t="str">
        <f t="shared" ca="1" si="3"/>
        <v>Sin vencer</v>
      </c>
    </row>
    <row r="64" spans="1:12" x14ac:dyDescent="0.25">
      <c r="A64" t="s">
        <v>83</v>
      </c>
      <c r="B64" s="1">
        <v>44251</v>
      </c>
      <c r="C64" t="s">
        <v>32</v>
      </c>
      <c r="D64" t="s">
        <v>11</v>
      </c>
      <c r="E64" s="9">
        <v>390</v>
      </c>
      <c r="F64" s="9">
        <v>27.3</v>
      </c>
      <c r="G64" s="9">
        <v>417.3</v>
      </c>
      <c r="H64" s="9">
        <v>0</v>
      </c>
      <c r="I64" s="9">
        <f t="shared" si="1"/>
        <v>417.3</v>
      </c>
      <c r="J64" s="8" t="str">
        <f t="shared" si="0"/>
        <v>febrero</v>
      </c>
      <c r="K64">
        <f t="shared" ca="1" si="2"/>
        <v>22</v>
      </c>
      <c r="L64" t="str">
        <f t="shared" ca="1" si="3"/>
        <v>Sin vencer</v>
      </c>
    </row>
    <row r="65" spans="1:12" x14ac:dyDescent="0.25">
      <c r="A65" t="s">
        <v>84</v>
      </c>
      <c r="B65" s="1">
        <v>44251</v>
      </c>
      <c r="C65" t="s">
        <v>33</v>
      </c>
      <c r="D65" t="s">
        <v>11</v>
      </c>
      <c r="E65" s="9">
        <v>90</v>
      </c>
      <c r="F65" s="9">
        <v>6.3</v>
      </c>
      <c r="G65" s="9">
        <v>96.3</v>
      </c>
      <c r="H65" s="9">
        <v>0</v>
      </c>
      <c r="I65" s="9">
        <f t="shared" si="1"/>
        <v>96.3</v>
      </c>
      <c r="J65" s="8" t="str">
        <f t="shared" si="0"/>
        <v>febrero</v>
      </c>
      <c r="K65">
        <f t="shared" ca="1" si="2"/>
        <v>22</v>
      </c>
      <c r="L65" t="str">
        <f t="shared" ca="1" si="3"/>
        <v>Sin vencer</v>
      </c>
    </row>
    <row r="66" spans="1:12" x14ac:dyDescent="0.25">
      <c r="A66" t="s">
        <v>85</v>
      </c>
      <c r="B66" s="1">
        <v>44251</v>
      </c>
      <c r="C66" t="s">
        <v>34</v>
      </c>
      <c r="D66" t="s">
        <v>11</v>
      </c>
      <c r="E66" s="9">
        <v>270</v>
      </c>
      <c r="F66" s="9">
        <v>18.899999999999999</v>
      </c>
      <c r="G66" s="9">
        <v>288.89999999999998</v>
      </c>
      <c r="H66" s="9">
        <v>0</v>
      </c>
      <c r="I66" s="9">
        <f t="shared" si="1"/>
        <v>288.89999999999998</v>
      </c>
      <c r="J66" s="8" t="str">
        <f t="shared" ref="J66:J129" si="4">TEXT(B66,"mmmmmmmmmmmmmm")</f>
        <v>febrero</v>
      </c>
      <c r="K66">
        <f t="shared" ca="1" si="2"/>
        <v>22</v>
      </c>
      <c r="L66" t="str">
        <f t="shared" ca="1" si="3"/>
        <v>Sin vencer</v>
      </c>
    </row>
    <row r="67" spans="1:12" x14ac:dyDescent="0.25">
      <c r="A67" t="s">
        <v>73</v>
      </c>
      <c r="B67" s="1">
        <v>44251</v>
      </c>
      <c r="C67" t="s">
        <v>35</v>
      </c>
      <c r="D67" t="s">
        <v>9</v>
      </c>
      <c r="E67" s="9">
        <v>290</v>
      </c>
      <c r="F67" s="9">
        <v>20.3</v>
      </c>
      <c r="G67" s="9">
        <v>310.3</v>
      </c>
      <c r="H67" s="9">
        <v>310.3</v>
      </c>
      <c r="I67" s="9">
        <f t="shared" ref="I67:I130" si="5">G67-H67</f>
        <v>0</v>
      </c>
      <c r="J67" s="8" t="str">
        <f t="shared" si="4"/>
        <v>febrero</v>
      </c>
      <c r="K67">
        <f t="shared" ref="K67:K130" ca="1" si="6">DATEDIF(B67,TODAY(),"d")</f>
        <v>22</v>
      </c>
      <c r="L67" t="str">
        <f t="shared" ref="L67:L130" ca="1" si="7">IF(K67&lt;30,"Sin vencer",IF(K67&lt;60,"Mas de 30",IF(K67&lt;90,"mas de 60","Mas de 90")))</f>
        <v>Sin vencer</v>
      </c>
    </row>
    <row r="68" spans="1:12" x14ac:dyDescent="0.25">
      <c r="A68" t="s">
        <v>74</v>
      </c>
      <c r="B68" s="1">
        <v>44251</v>
      </c>
      <c r="C68" t="s">
        <v>36</v>
      </c>
      <c r="D68" t="s">
        <v>10</v>
      </c>
      <c r="E68" s="9">
        <v>1170</v>
      </c>
      <c r="F68" s="9">
        <v>81.900000000000006</v>
      </c>
      <c r="G68" s="9">
        <v>1251.9000000000001</v>
      </c>
      <c r="H68" s="9">
        <v>1201.9000000000001</v>
      </c>
      <c r="I68" s="9">
        <f t="shared" si="5"/>
        <v>50</v>
      </c>
      <c r="J68" s="8" t="str">
        <f t="shared" si="4"/>
        <v>febrero</v>
      </c>
      <c r="K68">
        <f t="shared" ca="1" si="6"/>
        <v>22</v>
      </c>
      <c r="L68" t="str">
        <f t="shared" ca="1" si="7"/>
        <v>Sin vencer</v>
      </c>
    </row>
    <row r="69" spans="1:12" x14ac:dyDescent="0.25">
      <c r="A69" t="s">
        <v>75</v>
      </c>
      <c r="B69" s="1">
        <v>44251</v>
      </c>
      <c r="C69" t="s">
        <v>37</v>
      </c>
      <c r="D69" t="s">
        <v>11</v>
      </c>
      <c r="E69" s="9">
        <v>60</v>
      </c>
      <c r="F69" s="9">
        <v>4.2</v>
      </c>
      <c r="G69" s="9">
        <v>64.2</v>
      </c>
      <c r="H69" s="9">
        <v>0</v>
      </c>
      <c r="I69" s="9">
        <f t="shared" si="5"/>
        <v>64.2</v>
      </c>
      <c r="J69" s="8" t="str">
        <f t="shared" si="4"/>
        <v>febrero</v>
      </c>
      <c r="K69">
        <f t="shared" ca="1" si="6"/>
        <v>22</v>
      </c>
      <c r="L69" t="str">
        <f t="shared" ca="1" si="7"/>
        <v>Sin vencer</v>
      </c>
    </row>
    <row r="70" spans="1:12" x14ac:dyDescent="0.25">
      <c r="A70" t="s">
        <v>76</v>
      </c>
      <c r="B70" s="1">
        <v>44251</v>
      </c>
      <c r="C70" t="s">
        <v>38</v>
      </c>
      <c r="D70" t="s">
        <v>11</v>
      </c>
      <c r="E70" s="9">
        <v>440</v>
      </c>
      <c r="F70" s="9">
        <v>30.8</v>
      </c>
      <c r="G70" s="9">
        <v>470.8</v>
      </c>
      <c r="H70" s="9">
        <v>0</v>
      </c>
      <c r="I70" s="9">
        <f t="shared" si="5"/>
        <v>470.8</v>
      </c>
      <c r="J70" s="8" t="str">
        <f t="shared" si="4"/>
        <v>febrero</v>
      </c>
      <c r="K70">
        <f t="shared" ca="1" si="6"/>
        <v>22</v>
      </c>
      <c r="L70" t="str">
        <f t="shared" ca="1" si="7"/>
        <v>Sin vencer</v>
      </c>
    </row>
    <row r="71" spans="1:12" x14ac:dyDescent="0.25">
      <c r="A71" t="s">
        <v>77</v>
      </c>
      <c r="B71" s="1">
        <v>44251</v>
      </c>
      <c r="C71" t="s">
        <v>39</v>
      </c>
      <c r="D71" t="s">
        <v>10</v>
      </c>
      <c r="E71" s="9">
        <v>560</v>
      </c>
      <c r="F71" s="9">
        <v>39.200000000000003</v>
      </c>
      <c r="G71" s="9">
        <v>599.20000000000005</v>
      </c>
      <c r="H71" s="9">
        <v>360</v>
      </c>
      <c r="I71" s="9">
        <f t="shared" si="5"/>
        <v>239.20000000000005</v>
      </c>
      <c r="J71" s="8" t="str">
        <f t="shared" si="4"/>
        <v>febrero</v>
      </c>
      <c r="K71">
        <f t="shared" ca="1" si="6"/>
        <v>22</v>
      </c>
      <c r="L71" t="str">
        <f t="shared" ca="1" si="7"/>
        <v>Sin vencer</v>
      </c>
    </row>
    <row r="72" spans="1:12" x14ac:dyDescent="0.25">
      <c r="A72" t="s">
        <v>78</v>
      </c>
      <c r="B72" s="1">
        <v>44251</v>
      </c>
      <c r="C72" t="s">
        <v>40</v>
      </c>
      <c r="D72" t="s">
        <v>9</v>
      </c>
      <c r="E72" s="9">
        <v>1049</v>
      </c>
      <c r="F72" s="9">
        <v>73.430000000000007</v>
      </c>
      <c r="G72" s="9">
        <v>1122.43</v>
      </c>
      <c r="H72" s="9">
        <v>1122.43</v>
      </c>
      <c r="I72" s="9">
        <f t="shared" si="5"/>
        <v>0</v>
      </c>
      <c r="J72" s="8" t="str">
        <f t="shared" si="4"/>
        <v>febrero</v>
      </c>
      <c r="K72">
        <f t="shared" ca="1" si="6"/>
        <v>22</v>
      </c>
      <c r="L72" t="str">
        <f t="shared" ca="1" si="7"/>
        <v>Sin vencer</v>
      </c>
    </row>
    <row r="73" spans="1:12" x14ac:dyDescent="0.25">
      <c r="A73" t="s">
        <v>79</v>
      </c>
      <c r="B73" s="1">
        <v>44251</v>
      </c>
      <c r="C73" t="s">
        <v>41</v>
      </c>
      <c r="D73" t="s">
        <v>11</v>
      </c>
      <c r="E73" s="9">
        <v>135</v>
      </c>
      <c r="F73" s="9">
        <v>9.4499999999999993</v>
      </c>
      <c r="G73" s="9">
        <v>144.44999999999999</v>
      </c>
      <c r="H73" s="9">
        <v>0</v>
      </c>
      <c r="I73" s="9">
        <f t="shared" si="5"/>
        <v>144.44999999999999</v>
      </c>
      <c r="J73" s="8" t="str">
        <f t="shared" si="4"/>
        <v>febrero</v>
      </c>
      <c r="K73">
        <f t="shared" ca="1" si="6"/>
        <v>22</v>
      </c>
      <c r="L73" t="str">
        <f t="shared" ca="1" si="7"/>
        <v>Sin vencer</v>
      </c>
    </row>
    <row r="74" spans="1:12" x14ac:dyDescent="0.25">
      <c r="A74" t="s">
        <v>80</v>
      </c>
      <c r="B74" s="1">
        <v>44251</v>
      </c>
      <c r="C74" t="s">
        <v>42</v>
      </c>
      <c r="D74" t="s">
        <v>9</v>
      </c>
      <c r="E74" s="9">
        <v>180</v>
      </c>
      <c r="F74" s="9">
        <v>12.6</v>
      </c>
      <c r="G74" s="9">
        <v>192.6</v>
      </c>
      <c r="H74" s="9">
        <v>192.6</v>
      </c>
      <c r="I74" s="9">
        <f t="shared" si="5"/>
        <v>0</v>
      </c>
      <c r="J74" s="8" t="str">
        <f t="shared" si="4"/>
        <v>febrero</v>
      </c>
      <c r="K74">
        <f t="shared" ca="1" si="6"/>
        <v>22</v>
      </c>
      <c r="L74" t="str">
        <f t="shared" ca="1" si="7"/>
        <v>Sin vencer</v>
      </c>
    </row>
    <row r="75" spans="1:12" x14ac:dyDescent="0.25">
      <c r="A75" t="s">
        <v>81</v>
      </c>
      <c r="B75" s="1">
        <v>44251</v>
      </c>
      <c r="C75" t="s">
        <v>43</v>
      </c>
      <c r="D75" t="s">
        <v>11</v>
      </c>
      <c r="E75" s="9">
        <v>30</v>
      </c>
      <c r="F75" s="9">
        <v>2.1</v>
      </c>
      <c r="G75" s="9">
        <v>32.1</v>
      </c>
      <c r="H75" s="9">
        <v>0</v>
      </c>
      <c r="I75" s="9">
        <f t="shared" si="5"/>
        <v>32.1</v>
      </c>
      <c r="J75" s="8" t="str">
        <f t="shared" si="4"/>
        <v>febrero</v>
      </c>
      <c r="K75">
        <f t="shared" ca="1" si="6"/>
        <v>22</v>
      </c>
      <c r="L75" t="str">
        <f t="shared" ca="1" si="7"/>
        <v>Sin vencer</v>
      </c>
    </row>
    <row r="76" spans="1:12" x14ac:dyDescent="0.25">
      <c r="A76" t="s">
        <v>82</v>
      </c>
      <c r="B76" s="1">
        <v>44251</v>
      </c>
      <c r="C76" t="s">
        <v>44</v>
      </c>
      <c r="D76" t="s">
        <v>11</v>
      </c>
      <c r="E76" s="9">
        <v>1512</v>
      </c>
      <c r="F76" s="9">
        <v>105.84</v>
      </c>
      <c r="G76" s="9">
        <v>1617.84</v>
      </c>
      <c r="H76" s="9">
        <v>0</v>
      </c>
      <c r="I76" s="9">
        <f t="shared" si="5"/>
        <v>1617.84</v>
      </c>
      <c r="J76" s="8" t="str">
        <f t="shared" si="4"/>
        <v>febrero</v>
      </c>
      <c r="K76">
        <f t="shared" ca="1" si="6"/>
        <v>22</v>
      </c>
      <c r="L76" t="str">
        <f t="shared" ca="1" si="7"/>
        <v>Sin vencer</v>
      </c>
    </row>
    <row r="77" spans="1:12" x14ac:dyDescent="0.25">
      <c r="A77" t="s">
        <v>83</v>
      </c>
      <c r="B77" s="1">
        <v>44251</v>
      </c>
      <c r="C77" t="s">
        <v>45</v>
      </c>
      <c r="D77" t="s">
        <v>11</v>
      </c>
      <c r="E77" s="9">
        <v>390</v>
      </c>
      <c r="F77" s="9">
        <v>27.3</v>
      </c>
      <c r="G77" s="9">
        <v>417.3</v>
      </c>
      <c r="H77" s="9">
        <v>0</v>
      </c>
      <c r="I77" s="9">
        <f t="shared" si="5"/>
        <v>417.3</v>
      </c>
      <c r="J77" s="8" t="str">
        <f t="shared" si="4"/>
        <v>febrero</v>
      </c>
      <c r="K77">
        <f t="shared" ca="1" si="6"/>
        <v>22</v>
      </c>
      <c r="L77" t="str">
        <f t="shared" ca="1" si="7"/>
        <v>Sin vencer</v>
      </c>
    </row>
    <row r="78" spans="1:12" x14ac:dyDescent="0.25">
      <c r="A78" t="s">
        <v>84</v>
      </c>
      <c r="B78" s="1">
        <v>44251</v>
      </c>
      <c r="C78" t="s">
        <v>46</v>
      </c>
      <c r="D78" t="s">
        <v>11</v>
      </c>
      <c r="E78" s="9">
        <v>90</v>
      </c>
      <c r="F78" s="9">
        <v>6.3</v>
      </c>
      <c r="G78" s="9">
        <v>96.3</v>
      </c>
      <c r="H78" s="9">
        <v>0</v>
      </c>
      <c r="I78" s="9">
        <f t="shared" si="5"/>
        <v>96.3</v>
      </c>
      <c r="J78" s="8" t="str">
        <f t="shared" si="4"/>
        <v>febrero</v>
      </c>
      <c r="K78">
        <f t="shared" ca="1" si="6"/>
        <v>22</v>
      </c>
      <c r="L78" t="str">
        <f t="shared" ca="1" si="7"/>
        <v>Sin vencer</v>
      </c>
    </row>
    <row r="79" spans="1:12" x14ac:dyDescent="0.25">
      <c r="A79" t="s">
        <v>85</v>
      </c>
      <c r="B79" s="1">
        <v>44251</v>
      </c>
      <c r="C79" t="s">
        <v>47</v>
      </c>
      <c r="D79" t="s">
        <v>11</v>
      </c>
      <c r="E79" s="9">
        <v>270</v>
      </c>
      <c r="F79" s="9">
        <v>18.899999999999999</v>
      </c>
      <c r="G79" s="9">
        <v>288.89999999999998</v>
      </c>
      <c r="H79" s="9">
        <v>0</v>
      </c>
      <c r="I79" s="9">
        <f t="shared" si="5"/>
        <v>288.89999999999998</v>
      </c>
      <c r="J79" s="8" t="str">
        <f t="shared" si="4"/>
        <v>febrero</v>
      </c>
      <c r="K79">
        <f t="shared" ca="1" si="6"/>
        <v>22</v>
      </c>
      <c r="L79" t="str">
        <f t="shared" ca="1" si="7"/>
        <v>Sin vencer</v>
      </c>
    </row>
    <row r="80" spans="1:12" x14ac:dyDescent="0.25">
      <c r="A80" t="s">
        <v>73</v>
      </c>
      <c r="B80" s="1">
        <v>44251</v>
      </c>
      <c r="C80" t="s">
        <v>48</v>
      </c>
      <c r="D80" t="s">
        <v>9</v>
      </c>
      <c r="E80" s="9">
        <v>290</v>
      </c>
      <c r="F80" s="9">
        <v>20.3</v>
      </c>
      <c r="G80" s="9">
        <v>310.3</v>
      </c>
      <c r="H80" s="9">
        <v>310.3</v>
      </c>
      <c r="I80" s="9">
        <f t="shared" si="5"/>
        <v>0</v>
      </c>
      <c r="J80" s="8" t="str">
        <f t="shared" si="4"/>
        <v>febrero</v>
      </c>
      <c r="K80">
        <f t="shared" ca="1" si="6"/>
        <v>22</v>
      </c>
      <c r="L80" t="str">
        <f t="shared" ca="1" si="7"/>
        <v>Sin vencer</v>
      </c>
    </row>
    <row r="81" spans="1:12" x14ac:dyDescent="0.25">
      <c r="A81" t="s">
        <v>74</v>
      </c>
      <c r="B81" s="1">
        <v>44251</v>
      </c>
      <c r="C81" t="s">
        <v>49</v>
      </c>
      <c r="D81" t="s">
        <v>10</v>
      </c>
      <c r="E81" s="9">
        <v>1170</v>
      </c>
      <c r="F81" s="9">
        <v>81.900000000000006</v>
      </c>
      <c r="G81" s="9">
        <v>1251.9000000000001</v>
      </c>
      <c r="H81" s="9">
        <v>1201.9000000000001</v>
      </c>
      <c r="I81" s="9">
        <f t="shared" si="5"/>
        <v>50</v>
      </c>
      <c r="J81" s="8" t="str">
        <f t="shared" si="4"/>
        <v>febrero</v>
      </c>
      <c r="K81">
        <f t="shared" ca="1" si="6"/>
        <v>22</v>
      </c>
      <c r="L81" t="str">
        <f t="shared" ca="1" si="7"/>
        <v>Sin vencer</v>
      </c>
    </row>
    <row r="82" spans="1:12" x14ac:dyDescent="0.25">
      <c r="A82" t="s">
        <v>75</v>
      </c>
      <c r="B82" s="1">
        <v>44251</v>
      </c>
      <c r="C82" t="s">
        <v>50</v>
      </c>
      <c r="D82" t="s">
        <v>11</v>
      </c>
      <c r="E82" s="9">
        <v>60</v>
      </c>
      <c r="F82" s="9">
        <v>4.2</v>
      </c>
      <c r="G82" s="9">
        <v>64.2</v>
      </c>
      <c r="H82" s="9">
        <v>0</v>
      </c>
      <c r="I82" s="9">
        <f t="shared" si="5"/>
        <v>64.2</v>
      </c>
      <c r="J82" s="8" t="str">
        <f t="shared" si="4"/>
        <v>febrero</v>
      </c>
      <c r="K82">
        <f t="shared" ca="1" si="6"/>
        <v>22</v>
      </c>
      <c r="L82" t="str">
        <f t="shared" ca="1" si="7"/>
        <v>Sin vencer</v>
      </c>
    </row>
    <row r="83" spans="1:12" x14ac:dyDescent="0.25">
      <c r="A83" t="s">
        <v>76</v>
      </c>
      <c r="B83" s="1">
        <v>44251</v>
      </c>
      <c r="C83" t="s">
        <v>51</v>
      </c>
      <c r="D83" t="s">
        <v>11</v>
      </c>
      <c r="E83" s="9">
        <v>440</v>
      </c>
      <c r="F83" s="9">
        <v>30.8</v>
      </c>
      <c r="G83" s="9">
        <v>470.8</v>
      </c>
      <c r="H83" s="9">
        <v>0</v>
      </c>
      <c r="I83" s="9">
        <f t="shared" si="5"/>
        <v>470.8</v>
      </c>
      <c r="J83" s="8" t="str">
        <f t="shared" si="4"/>
        <v>febrero</v>
      </c>
      <c r="K83">
        <f t="shared" ca="1" si="6"/>
        <v>22</v>
      </c>
      <c r="L83" t="str">
        <f t="shared" ca="1" si="7"/>
        <v>Sin vencer</v>
      </c>
    </row>
    <row r="84" spans="1:12" x14ac:dyDescent="0.25">
      <c r="A84" t="s">
        <v>77</v>
      </c>
      <c r="B84" s="1">
        <v>44251</v>
      </c>
      <c r="C84" t="s">
        <v>52</v>
      </c>
      <c r="D84" t="s">
        <v>10</v>
      </c>
      <c r="E84" s="9">
        <v>560</v>
      </c>
      <c r="F84" s="9">
        <v>39.200000000000003</v>
      </c>
      <c r="G84" s="9">
        <v>599.20000000000005</v>
      </c>
      <c r="H84" s="9">
        <v>360</v>
      </c>
      <c r="I84" s="9">
        <f t="shared" si="5"/>
        <v>239.20000000000005</v>
      </c>
      <c r="J84" s="8" t="str">
        <f t="shared" si="4"/>
        <v>febrero</v>
      </c>
      <c r="K84">
        <f t="shared" ca="1" si="6"/>
        <v>22</v>
      </c>
      <c r="L84" t="str">
        <f t="shared" ca="1" si="7"/>
        <v>Sin vencer</v>
      </c>
    </row>
    <row r="85" spans="1:12" x14ac:dyDescent="0.25">
      <c r="A85" t="s">
        <v>78</v>
      </c>
      <c r="B85" s="1">
        <v>44251</v>
      </c>
      <c r="C85" t="s">
        <v>53</v>
      </c>
      <c r="D85" t="s">
        <v>9</v>
      </c>
      <c r="E85" s="9">
        <v>1049</v>
      </c>
      <c r="F85" s="9">
        <v>73.430000000000007</v>
      </c>
      <c r="G85" s="9">
        <v>1122.43</v>
      </c>
      <c r="H85" s="9">
        <v>1122.43</v>
      </c>
      <c r="I85" s="9">
        <f t="shared" si="5"/>
        <v>0</v>
      </c>
      <c r="J85" s="8" t="str">
        <f t="shared" si="4"/>
        <v>febrero</v>
      </c>
      <c r="K85">
        <f t="shared" ca="1" si="6"/>
        <v>22</v>
      </c>
      <c r="L85" t="str">
        <f t="shared" ca="1" si="7"/>
        <v>Sin vencer</v>
      </c>
    </row>
    <row r="86" spans="1:12" x14ac:dyDescent="0.25">
      <c r="A86" t="s">
        <v>79</v>
      </c>
      <c r="B86" s="1">
        <v>43920</v>
      </c>
      <c r="C86" t="s">
        <v>21</v>
      </c>
      <c r="D86" t="s">
        <v>11</v>
      </c>
      <c r="E86" s="9">
        <v>135</v>
      </c>
      <c r="F86" s="9">
        <v>9.4499999999999993</v>
      </c>
      <c r="G86" s="9">
        <v>144.44999999999999</v>
      </c>
      <c r="H86" s="9">
        <v>0</v>
      </c>
      <c r="I86" s="9">
        <f t="shared" si="5"/>
        <v>144.44999999999999</v>
      </c>
      <c r="J86" s="8" t="str">
        <f t="shared" si="4"/>
        <v>marzo</v>
      </c>
      <c r="K86">
        <f t="shared" ca="1" si="6"/>
        <v>353</v>
      </c>
      <c r="L86" t="str">
        <f t="shared" ca="1" si="7"/>
        <v>Mas de 90</v>
      </c>
    </row>
    <row r="87" spans="1:12" x14ac:dyDescent="0.25">
      <c r="A87" t="s">
        <v>80</v>
      </c>
      <c r="B87" s="1">
        <v>43916</v>
      </c>
      <c r="C87" t="s">
        <v>22</v>
      </c>
      <c r="D87" t="s">
        <v>9</v>
      </c>
      <c r="E87" s="9">
        <v>180</v>
      </c>
      <c r="F87" s="9">
        <v>12.6</v>
      </c>
      <c r="G87" s="9">
        <v>192.6</v>
      </c>
      <c r="H87" s="9">
        <v>192.6</v>
      </c>
      <c r="I87" s="9">
        <f t="shared" si="5"/>
        <v>0</v>
      </c>
      <c r="J87" s="8" t="str">
        <f t="shared" si="4"/>
        <v>marzo</v>
      </c>
      <c r="K87">
        <f t="shared" ca="1" si="6"/>
        <v>357</v>
      </c>
      <c r="L87" t="str">
        <f t="shared" ca="1" si="7"/>
        <v>Mas de 90</v>
      </c>
    </row>
    <row r="88" spans="1:12" x14ac:dyDescent="0.25">
      <c r="A88" t="s">
        <v>81</v>
      </c>
      <c r="B88" s="1">
        <v>43915</v>
      </c>
      <c r="C88" t="s">
        <v>23</v>
      </c>
      <c r="D88" t="s">
        <v>11</v>
      </c>
      <c r="E88" s="9">
        <v>30</v>
      </c>
      <c r="F88" s="9">
        <v>2.1</v>
      </c>
      <c r="G88" s="9">
        <v>32.1</v>
      </c>
      <c r="H88" s="9">
        <v>0</v>
      </c>
      <c r="I88" s="9">
        <f t="shared" si="5"/>
        <v>32.1</v>
      </c>
      <c r="J88" s="8" t="str">
        <f t="shared" si="4"/>
        <v>marzo</v>
      </c>
      <c r="K88">
        <f t="shared" ca="1" si="6"/>
        <v>358</v>
      </c>
      <c r="L88" t="str">
        <f t="shared" ca="1" si="7"/>
        <v>Mas de 90</v>
      </c>
    </row>
    <row r="89" spans="1:12" x14ac:dyDescent="0.25">
      <c r="A89" t="s">
        <v>82</v>
      </c>
      <c r="B89" s="1">
        <v>43915</v>
      </c>
      <c r="C89" t="s">
        <v>24</v>
      </c>
      <c r="D89" t="s">
        <v>11</v>
      </c>
      <c r="E89" s="9">
        <v>1512</v>
      </c>
      <c r="F89" s="9">
        <v>105.84</v>
      </c>
      <c r="G89" s="9">
        <v>1617.84</v>
      </c>
      <c r="H89" s="9">
        <v>0</v>
      </c>
      <c r="I89" s="9">
        <f t="shared" si="5"/>
        <v>1617.84</v>
      </c>
      <c r="J89" s="8" t="str">
        <f t="shared" si="4"/>
        <v>marzo</v>
      </c>
      <c r="K89">
        <f t="shared" ca="1" si="6"/>
        <v>358</v>
      </c>
      <c r="L89" t="str">
        <f t="shared" ca="1" si="7"/>
        <v>Mas de 90</v>
      </c>
    </row>
    <row r="90" spans="1:12" x14ac:dyDescent="0.25">
      <c r="A90" t="s">
        <v>83</v>
      </c>
      <c r="B90" s="1">
        <v>43915</v>
      </c>
      <c r="C90" t="s">
        <v>25</v>
      </c>
      <c r="D90" t="s">
        <v>11</v>
      </c>
      <c r="E90" s="9">
        <v>390</v>
      </c>
      <c r="F90" s="9">
        <v>27.3</v>
      </c>
      <c r="G90" s="9">
        <v>417.3</v>
      </c>
      <c r="H90" s="9">
        <v>0</v>
      </c>
      <c r="I90" s="9">
        <f t="shared" si="5"/>
        <v>417.3</v>
      </c>
      <c r="J90" s="8" t="str">
        <f t="shared" si="4"/>
        <v>marzo</v>
      </c>
      <c r="K90">
        <f t="shared" ca="1" si="6"/>
        <v>358</v>
      </c>
      <c r="L90" t="str">
        <f t="shared" ca="1" si="7"/>
        <v>Mas de 90</v>
      </c>
    </row>
    <row r="91" spans="1:12" x14ac:dyDescent="0.25">
      <c r="A91" t="s">
        <v>84</v>
      </c>
      <c r="B91" s="1">
        <v>43915</v>
      </c>
      <c r="C91" t="s">
        <v>26</v>
      </c>
      <c r="D91" t="s">
        <v>11</v>
      </c>
      <c r="E91" s="9">
        <v>90</v>
      </c>
      <c r="F91" s="9">
        <v>6.3</v>
      </c>
      <c r="G91" s="9">
        <v>96.3</v>
      </c>
      <c r="H91" s="9">
        <v>0</v>
      </c>
      <c r="I91" s="9">
        <f t="shared" si="5"/>
        <v>96.3</v>
      </c>
      <c r="J91" s="8" t="str">
        <f t="shared" si="4"/>
        <v>marzo</v>
      </c>
      <c r="K91">
        <f t="shared" ca="1" si="6"/>
        <v>358</v>
      </c>
      <c r="L91" t="str">
        <f t="shared" ca="1" si="7"/>
        <v>Mas de 90</v>
      </c>
    </row>
    <row r="92" spans="1:12" x14ac:dyDescent="0.25">
      <c r="A92" t="s">
        <v>85</v>
      </c>
      <c r="B92" s="1">
        <v>43914</v>
      </c>
      <c r="C92" t="s">
        <v>27</v>
      </c>
      <c r="D92" t="s">
        <v>11</v>
      </c>
      <c r="E92" s="9">
        <v>270</v>
      </c>
      <c r="F92" s="9">
        <v>18.899999999999999</v>
      </c>
      <c r="G92" s="9">
        <v>288.89999999999998</v>
      </c>
      <c r="H92" s="9">
        <v>0</v>
      </c>
      <c r="I92" s="9">
        <f t="shared" si="5"/>
        <v>288.89999999999998</v>
      </c>
      <c r="J92" s="8" t="str">
        <f t="shared" si="4"/>
        <v>marzo</v>
      </c>
      <c r="K92">
        <f t="shared" ca="1" si="6"/>
        <v>359</v>
      </c>
      <c r="L92" t="str">
        <f t="shared" ca="1" si="7"/>
        <v>Mas de 90</v>
      </c>
    </row>
    <row r="93" spans="1:12" x14ac:dyDescent="0.25">
      <c r="A93" t="s">
        <v>73</v>
      </c>
      <c r="B93" s="1">
        <v>43920</v>
      </c>
      <c r="C93" t="s">
        <v>28</v>
      </c>
      <c r="D93" t="s">
        <v>9</v>
      </c>
      <c r="E93" s="9">
        <v>290</v>
      </c>
      <c r="F93" s="9">
        <v>20.3</v>
      </c>
      <c r="G93" s="9">
        <v>310.3</v>
      </c>
      <c r="H93" s="9">
        <v>310.3</v>
      </c>
      <c r="I93" s="9">
        <f t="shared" si="5"/>
        <v>0</v>
      </c>
      <c r="J93" s="8" t="str">
        <f t="shared" si="4"/>
        <v>marzo</v>
      </c>
      <c r="K93">
        <f t="shared" ca="1" si="6"/>
        <v>353</v>
      </c>
      <c r="L93" t="str">
        <f t="shared" ca="1" si="7"/>
        <v>Mas de 90</v>
      </c>
    </row>
    <row r="94" spans="1:12" x14ac:dyDescent="0.25">
      <c r="A94" t="s">
        <v>74</v>
      </c>
      <c r="B94" s="1">
        <v>43920</v>
      </c>
      <c r="C94" t="s">
        <v>29</v>
      </c>
      <c r="D94" t="s">
        <v>10</v>
      </c>
      <c r="E94" s="9">
        <v>1170</v>
      </c>
      <c r="F94" s="9">
        <v>81.900000000000006</v>
      </c>
      <c r="G94" s="9">
        <v>1251.9000000000001</v>
      </c>
      <c r="H94" s="9">
        <v>1201.9000000000001</v>
      </c>
      <c r="I94" s="9">
        <f t="shared" si="5"/>
        <v>50</v>
      </c>
      <c r="J94" s="8" t="str">
        <f t="shared" si="4"/>
        <v>marzo</v>
      </c>
      <c r="K94">
        <f t="shared" ca="1" si="6"/>
        <v>353</v>
      </c>
      <c r="L94" t="str">
        <f t="shared" ca="1" si="7"/>
        <v>Mas de 90</v>
      </c>
    </row>
    <row r="95" spans="1:12" x14ac:dyDescent="0.25">
      <c r="A95" t="s">
        <v>75</v>
      </c>
      <c r="B95" s="1">
        <v>43920</v>
      </c>
      <c r="C95" t="s">
        <v>30</v>
      </c>
      <c r="D95" t="s">
        <v>11</v>
      </c>
      <c r="E95" s="9">
        <v>60</v>
      </c>
      <c r="F95" s="9">
        <v>4.2</v>
      </c>
      <c r="G95" s="9">
        <v>64.2</v>
      </c>
      <c r="H95" s="9">
        <v>0</v>
      </c>
      <c r="I95" s="9">
        <f t="shared" si="5"/>
        <v>64.2</v>
      </c>
      <c r="J95" s="8" t="str">
        <f t="shared" si="4"/>
        <v>marzo</v>
      </c>
      <c r="K95">
        <f t="shared" ca="1" si="6"/>
        <v>353</v>
      </c>
      <c r="L95" t="str">
        <f t="shared" ca="1" si="7"/>
        <v>Mas de 90</v>
      </c>
    </row>
    <row r="96" spans="1:12" x14ac:dyDescent="0.25">
      <c r="A96" t="s">
        <v>76</v>
      </c>
      <c r="B96" s="1">
        <v>43920</v>
      </c>
      <c r="C96" t="s">
        <v>31</v>
      </c>
      <c r="D96" t="s">
        <v>11</v>
      </c>
      <c r="E96" s="9">
        <v>440</v>
      </c>
      <c r="F96" s="9">
        <v>30.8</v>
      </c>
      <c r="G96" s="9">
        <v>470.8</v>
      </c>
      <c r="H96" s="9">
        <v>0</v>
      </c>
      <c r="I96" s="9">
        <f t="shared" si="5"/>
        <v>470.8</v>
      </c>
      <c r="J96" s="8" t="str">
        <f t="shared" si="4"/>
        <v>marzo</v>
      </c>
      <c r="K96">
        <f t="shared" ca="1" si="6"/>
        <v>353</v>
      </c>
      <c r="L96" t="str">
        <f t="shared" ca="1" si="7"/>
        <v>Mas de 90</v>
      </c>
    </row>
    <row r="97" spans="1:12" x14ac:dyDescent="0.25">
      <c r="A97" t="s">
        <v>77</v>
      </c>
      <c r="B97" s="1">
        <v>43920</v>
      </c>
      <c r="C97" t="s">
        <v>32</v>
      </c>
      <c r="D97" t="s">
        <v>10</v>
      </c>
      <c r="E97" s="9">
        <v>560</v>
      </c>
      <c r="F97" s="9">
        <v>39.200000000000003</v>
      </c>
      <c r="G97" s="9">
        <v>599.20000000000005</v>
      </c>
      <c r="H97" s="9">
        <v>360</v>
      </c>
      <c r="I97" s="9">
        <f t="shared" si="5"/>
        <v>239.20000000000005</v>
      </c>
      <c r="J97" s="8" t="str">
        <f t="shared" si="4"/>
        <v>marzo</v>
      </c>
      <c r="K97">
        <f t="shared" ca="1" si="6"/>
        <v>353</v>
      </c>
      <c r="L97" t="str">
        <f t="shared" ca="1" si="7"/>
        <v>Mas de 90</v>
      </c>
    </row>
    <row r="98" spans="1:12" x14ac:dyDescent="0.25">
      <c r="A98" t="s">
        <v>78</v>
      </c>
      <c r="B98" s="1">
        <v>43920</v>
      </c>
      <c r="C98" t="s">
        <v>33</v>
      </c>
      <c r="D98" t="s">
        <v>9</v>
      </c>
      <c r="E98" s="9">
        <v>1049</v>
      </c>
      <c r="F98" s="9">
        <v>73.430000000000007</v>
      </c>
      <c r="G98" s="9">
        <v>1122.43</v>
      </c>
      <c r="H98" s="9">
        <v>1122.43</v>
      </c>
      <c r="I98" s="9">
        <f t="shared" si="5"/>
        <v>0</v>
      </c>
      <c r="J98" s="8" t="str">
        <f t="shared" si="4"/>
        <v>marzo</v>
      </c>
      <c r="K98">
        <f t="shared" ca="1" si="6"/>
        <v>353</v>
      </c>
      <c r="L98" t="str">
        <f t="shared" ca="1" si="7"/>
        <v>Mas de 90</v>
      </c>
    </row>
    <row r="99" spans="1:12" x14ac:dyDescent="0.25">
      <c r="A99" t="s">
        <v>79</v>
      </c>
      <c r="B99" s="1">
        <v>43920</v>
      </c>
      <c r="C99" t="s">
        <v>34</v>
      </c>
      <c r="D99" t="s">
        <v>11</v>
      </c>
      <c r="E99" s="9">
        <v>135</v>
      </c>
      <c r="F99" s="9">
        <v>9.4499999999999993</v>
      </c>
      <c r="G99" s="9">
        <v>144.44999999999999</v>
      </c>
      <c r="H99" s="9">
        <v>0</v>
      </c>
      <c r="I99" s="9">
        <f t="shared" si="5"/>
        <v>144.44999999999999</v>
      </c>
      <c r="J99" s="8" t="str">
        <f t="shared" si="4"/>
        <v>marzo</v>
      </c>
      <c r="K99">
        <f t="shared" ca="1" si="6"/>
        <v>353</v>
      </c>
      <c r="L99" t="str">
        <f t="shared" ca="1" si="7"/>
        <v>Mas de 90</v>
      </c>
    </row>
    <row r="100" spans="1:12" x14ac:dyDescent="0.25">
      <c r="A100" t="s">
        <v>80</v>
      </c>
      <c r="B100" s="1">
        <v>43916</v>
      </c>
      <c r="C100" t="s">
        <v>35</v>
      </c>
      <c r="D100" t="s">
        <v>9</v>
      </c>
      <c r="E100" s="9">
        <v>180</v>
      </c>
      <c r="F100" s="9">
        <v>12.6</v>
      </c>
      <c r="G100" s="9">
        <v>192.6</v>
      </c>
      <c r="H100" s="9">
        <v>192.6</v>
      </c>
      <c r="I100" s="9">
        <f t="shared" si="5"/>
        <v>0</v>
      </c>
      <c r="J100" s="8" t="str">
        <f t="shared" si="4"/>
        <v>marzo</v>
      </c>
      <c r="K100">
        <f t="shared" ca="1" si="6"/>
        <v>357</v>
      </c>
      <c r="L100" t="str">
        <f t="shared" ca="1" si="7"/>
        <v>Mas de 90</v>
      </c>
    </row>
    <row r="101" spans="1:12" x14ac:dyDescent="0.25">
      <c r="A101" t="s">
        <v>81</v>
      </c>
      <c r="B101" s="1">
        <v>43915</v>
      </c>
      <c r="C101" t="s">
        <v>36</v>
      </c>
      <c r="D101" t="s">
        <v>11</v>
      </c>
      <c r="E101" s="9">
        <v>30</v>
      </c>
      <c r="F101" s="9">
        <v>2.1</v>
      </c>
      <c r="G101" s="9">
        <v>32.1</v>
      </c>
      <c r="H101" s="9">
        <v>0</v>
      </c>
      <c r="I101" s="9">
        <f t="shared" si="5"/>
        <v>32.1</v>
      </c>
      <c r="J101" s="8" t="str">
        <f t="shared" si="4"/>
        <v>marzo</v>
      </c>
      <c r="K101">
        <f t="shared" ca="1" si="6"/>
        <v>358</v>
      </c>
      <c r="L101" t="str">
        <f t="shared" ca="1" si="7"/>
        <v>Mas de 90</v>
      </c>
    </row>
    <row r="102" spans="1:12" x14ac:dyDescent="0.25">
      <c r="A102" t="s">
        <v>82</v>
      </c>
      <c r="B102" s="1">
        <v>43915</v>
      </c>
      <c r="C102" t="s">
        <v>37</v>
      </c>
      <c r="D102" t="s">
        <v>11</v>
      </c>
      <c r="E102" s="9">
        <v>1512</v>
      </c>
      <c r="F102" s="9">
        <v>105.84</v>
      </c>
      <c r="G102" s="9">
        <v>1617.84</v>
      </c>
      <c r="H102" s="9">
        <v>0</v>
      </c>
      <c r="I102" s="9">
        <f t="shared" si="5"/>
        <v>1617.84</v>
      </c>
      <c r="J102" s="8" t="str">
        <f t="shared" si="4"/>
        <v>marzo</v>
      </c>
      <c r="K102">
        <f t="shared" ca="1" si="6"/>
        <v>358</v>
      </c>
      <c r="L102" t="str">
        <f t="shared" ca="1" si="7"/>
        <v>Mas de 90</v>
      </c>
    </row>
    <row r="103" spans="1:12" x14ac:dyDescent="0.25">
      <c r="A103" t="s">
        <v>83</v>
      </c>
      <c r="B103" s="1">
        <v>43915</v>
      </c>
      <c r="C103" t="s">
        <v>38</v>
      </c>
      <c r="D103" t="s">
        <v>11</v>
      </c>
      <c r="E103" s="9">
        <v>390</v>
      </c>
      <c r="F103" s="9">
        <v>27.3</v>
      </c>
      <c r="G103" s="9">
        <v>417.3</v>
      </c>
      <c r="H103" s="9">
        <v>0</v>
      </c>
      <c r="I103" s="9">
        <f t="shared" si="5"/>
        <v>417.3</v>
      </c>
      <c r="J103" s="8" t="str">
        <f t="shared" si="4"/>
        <v>marzo</v>
      </c>
      <c r="K103">
        <f t="shared" ca="1" si="6"/>
        <v>358</v>
      </c>
      <c r="L103" t="str">
        <f t="shared" ca="1" si="7"/>
        <v>Mas de 90</v>
      </c>
    </row>
    <row r="104" spans="1:12" x14ac:dyDescent="0.25">
      <c r="A104" t="s">
        <v>84</v>
      </c>
      <c r="B104" s="1">
        <v>43915</v>
      </c>
      <c r="C104" t="s">
        <v>39</v>
      </c>
      <c r="D104" t="s">
        <v>11</v>
      </c>
      <c r="E104" s="9">
        <v>90</v>
      </c>
      <c r="F104" s="9">
        <v>6.3</v>
      </c>
      <c r="G104" s="9">
        <v>96.3</v>
      </c>
      <c r="H104" s="9">
        <v>0</v>
      </c>
      <c r="I104" s="9">
        <f t="shared" si="5"/>
        <v>96.3</v>
      </c>
      <c r="J104" s="8" t="str">
        <f t="shared" si="4"/>
        <v>marzo</v>
      </c>
      <c r="K104">
        <f t="shared" ca="1" si="6"/>
        <v>358</v>
      </c>
      <c r="L104" t="str">
        <f t="shared" ca="1" si="7"/>
        <v>Mas de 90</v>
      </c>
    </row>
    <row r="105" spans="1:12" x14ac:dyDescent="0.25">
      <c r="A105" t="s">
        <v>85</v>
      </c>
      <c r="B105" s="1">
        <v>43914</v>
      </c>
      <c r="C105" t="s">
        <v>40</v>
      </c>
      <c r="D105" t="s">
        <v>11</v>
      </c>
      <c r="E105" s="9">
        <v>270</v>
      </c>
      <c r="F105" s="9">
        <v>18.899999999999999</v>
      </c>
      <c r="G105" s="9">
        <v>288.89999999999998</v>
      </c>
      <c r="H105" s="9">
        <v>0</v>
      </c>
      <c r="I105" s="9">
        <f t="shared" si="5"/>
        <v>288.89999999999998</v>
      </c>
      <c r="J105" s="8" t="str">
        <f t="shared" si="4"/>
        <v>marzo</v>
      </c>
      <c r="K105">
        <f t="shared" ca="1" si="6"/>
        <v>359</v>
      </c>
      <c r="L105" t="str">
        <f t="shared" ca="1" si="7"/>
        <v>Mas de 90</v>
      </c>
    </row>
    <row r="106" spans="1:12" x14ac:dyDescent="0.25">
      <c r="A106" t="s">
        <v>73</v>
      </c>
      <c r="B106" s="1">
        <v>43921</v>
      </c>
      <c r="C106" t="s">
        <v>41</v>
      </c>
      <c r="D106" t="s">
        <v>9</v>
      </c>
      <c r="E106" s="9">
        <v>290</v>
      </c>
      <c r="F106" s="9">
        <v>20.3</v>
      </c>
      <c r="G106" s="9">
        <v>310.3</v>
      </c>
      <c r="H106" s="9">
        <v>310.3</v>
      </c>
      <c r="I106" s="9">
        <f t="shared" si="5"/>
        <v>0</v>
      </c>
      <c r="J106" s="8" t="str">
        <f t="shared" si="4"/>
        <v>marzo</v>
      </c>
      <c r="K106">
        <f t="shared" ca="1" si="6"/>
        <v>352</v>
      </c>
      <c r="L106" t="str">
        <f t="shared" ca="1" si="7"/>
        <v>Mas de 90</v>
      </c>
    </row>
    <row r="107" spans="1:12" x14ac:dyDescent="0.25">
      <c r="A107" t="s">
        <v>74</v>
      </c>
      <c r="B107" s="1">
        <v>43921</v>
      </c>
      <c r="C107" t="s">
        <v>42</v>
      </c>
      <c r="D107" t="s">
        <v>10</v>
      </c>
      <c r="E107" s="9">
        <v>1170</v>
      </c>
      <c r="F107" s="9">
        <v>81.900000000000006</v>
      </c>
      <c r="G107" s="9">
        <v>1251.9000000000001</v>
      </c>
      <c r="H107" s="9">
        <v>1201.9000000000001</v>
      </c>
      <c r="I107" s="9">
        <f t="shared" si="5"/>
        <v>50</v>
      </c>
      <c r="J107" s="8" t="str">
        <f t="shared" si="4"/>
        <v>marzo</v>
      </c>
      <c r="K107">
        <f t="shared" ca="1" si="6"/>
        <v>352</v>
      </c>
      <c r="L107" t="str">
        <f t="shared" ca="1" si="7"/>
        <v>Mas de 90</v>
      </c>
    </row>
    <row r="108" spans="1:12" x14ac:dyDescent="0.25">
      <c r="A108" t="s">
        <v>75</v>
      </c>
      <c r="B108" s="1">
        <v>43921</v>
      </c>
      <c r="C108" t="s">
        <v>43</v>
      </c>
      <c r="D108" t="s">
        <v>11</v>
      </c>
      <c r="E108" s="9">
        <v>60</v>
      </c>
      <c r="F108" s="9">
        <v>4.2</v>
      </c>
      <c r="G108" s="9">
        <v>64.2</v>
      </c>
      <c r="H108" s="9">
        <v>0</v>
      </c>
      <c r="I108" s="9">
        <f t="shared" si="5"/>
        <v>64.2</v>
      </c>
      <c r="J108" s="8" t="str">
        <f t="shared" si="4"/>
        <v>marzo</v>
      </c>
      <c r="K108">
        <f t="shared" ca="1" si="6"/>
        <v>352</v>
      </c>
      <c r="L108" t="str">
        <f t="shared" ca="1" si="7"/>
        <v>Mas de 90</v>
      </c>
    </row>
    <row r="109" spans="1:12" x14ac:dyDescent="0.25">
      <c r="A109" t="s">
        <v>76</v>
      </c>
      <c r="B109" s="1">
        <v>43951</v>
      </c>
      <c r="C109" t="s">
        <v>21</v>
      </c>
      <c r="D109" t="s">
        <v>11</v>
      </c>
      <c r="E109" s="9">
        <v>440</v>
      </c>
      <c r="F109" s="9">
        <v>30.8</v>
      </c>
      <c r="G109" s="9">
        <v>470.8</v>
      </c>
      <c r="H109" s="9">
        <v>0</v>
      </c>
      <c r="I109" s="9">
        <f t="shared" si="5"/>
        <v>470.8</v>
      </c>
      <c r="J109" s="8" t="str">
        <f t="shared" si="4"/>
        <v>abril</v>
      </c>
      <c r="K109">
        <f t="shared" ca="1" si="6"/>
        <v>322</v>
      </c>
      <c r="L109" t="str">
        <f t="shared" ca="1" si="7"/>
        <v>Mas de 90</v>
      </c>
    </row>
    <row r="110" spans="1:12" x14ac:dyDescent="0.25">
      <c r="A110" t="s">
        <v>77</v>
      </c>
      <c r="B110" s="1">
        <v>43951</v>
      </c>
      <c r="C110" t="s">
        <v>22</v>
      </c>
      <c r="D110" t="s">
        <v>10</v>
      </c>
      <c r="E110" s="9">
        <v>560</v>
      </c>
      <c r="F110" s="9">
        <v>39.200000000000003</v>
      </c>
      <c r="G110" s="9">
        <v>599.20000000000005</v>
      </c>
      <c r="H110" s="9">
        <v>360</v>
      </c>
      <c r="I110" s="9">
        <f t="shared" si="5"/>
        <v>239.20000000000005</v>
      </c>
      <c r="J110" s="8" t="str">
        <f t="shared" si="4"/>
        <v>abril</v>
      </c>
      <c r="K110">
        <f t="shared" ca="1" si="6"/>
        <v>322</v>
      </c>
      <c r="L110" t="str">
        <f t="shared" ca="1" si="7"/>
        <v>Mas de 90</v>
      </c>
    </row>
    <row r="111" spans="1:12" x14ac:dyDescent="0.25">
      <c r="A111" t="s">
        <v>78</v>
      </c>
      <c r="B111" s="1">
        <v>43951</v>
      </c>
      <c r="C111" t="s">
        <v>23</v>
      </c>
      <c r="D111" t="s">
        <v>9</v>
      </c>
      <c r="E111" s="9">
        <v>1049</v>
      </c>
      <c r="F111" s="9">
        <v>73.430000000000007</v>
      </c>
      <c r="G111" s="9">
        <v>1122.43</v>
      </c>
      <c r="H111" s="9">
        <v>1122.43</v>
      </c>
      <c r="I111" s="9">
        <f t="shared" si="5"/>
        <v>0</v>
      </c>
      <c r="J111" s="8" t="str">
        <f t="shared" si="4"/>
        <v>abril</v>
      </c>
      <c r="K111">
        <f t="shared" ca="1" si="6"/>
        <v>322</v>
      </c>
      <c r="L111" t="str">
        <f t="shared" ca="1" si="7"/>
        <v>Mas de 90</v>
      </c>
    </row>
    <row r="112" spans="1:12" x14ac:dyDescent="0.25">
      <c r="A112" t="s">
        <v>79</v>
      </c>
      <c r="B112" s="1">
        <v>43951</v>
      </c>
      <c r="C112" t="s">
        <v>24</v>
      </c>
      <c r="D112" t="s">
        <v>11</v>
      </c>
      <c r="E112" s="9">
        <v>135</v>
      </c>
      <c r="F112" s="9">
        <v>9.4499999999999993</v>
      </c>
      <c r="G112" s="9">
        <v>144.44999999999999</v>
      </c>
      <c r="H112" s="9">
        <v>0</v>
      </c>
      <c r="I112" s="9">
        <f t="shared" si="5"/>
        <v>144.44999999999999</v>
      </c>
      <c r="J112" s="8" t="str">
        <f t="shared" si="4"/>
        <v>abril</v>
      </c>
      <c r="K112">
        <f t="shared" ca="1" si="6"/>
        <v>322</v>
      </c>
      <c r="L112" t="str">
        <f t="shared" ca="1" si="7"/>
        <v>Mas de 90</v>
      </c>
    </row>
    <row r="113" spans="1:12" x14ac:dyDescent="0.25">
      <c r="A113" t="s">
        <v>80</v>
      </c>
      <c r="B113" s="1">
        <v>43947</v>
      </c>
      <c r="C113" t="s">
        <v>25</v>
      </c>
      <c r="D113" t="s">
        <v>9</v>
      </c>
      <c r="E113" s="9">
        <v>180</v>
      </c>
      <c r="F113" s="9">
        <v>12.6</v>
      </c>
      <c r="G113" s="9">
        <v>192.6</v>
      </c>
      <c r="H113" s="9">
        <v>192.6</v>
      </c>
      <c r="I113" s="9">
        <f t="shared" si="5"/>
        <v>0</v>
      </c>
      <c r="J113" s="8" t="str">
        <f t="shared" si="4"/>
        <v>abril</v>
      </c>
      <c r="K113">
        <f t="shared" ca="1" si="6"/>
        <v>326</v>
      </c>
      <c r="L113" t="str">
        <f t="shared" ca="1" si="7"/>
        <v>Mas de 90</v>
      </c>
    </row>
    <row r="114" spans="1:12" x14ac:dyDescent="0.25">
      <c r="A114" t="s">
        <v>81</v>
      </c>
      <c r="B114" s="1">
        <v>43946</v>
      </c>
      <c r="C114" t="s">
        <v>26</v>
      </c>
      <c r="D114" t="s">
        <v>11</v>
      </c>
      <c r="E114" s="9">
        <v>30</v>
      </c>
      <c r="F114" s="9">
        <v>2.1</v>
      </c>
      <c r="G114" s="9">
        <v>32.1</v>
      </c>
      <c r="H114" s="9">
        <v>0</v>
      </c>
      <c r="I114" s="9">
        <f t="shared" si="5"/>
        <v>32.1</v>
      </c>
      <c r="J114" s="8" t="str">
        <f t="shared" si="4"/>
        <v>abril</v>
      </c>
      <c r="K114">
        <f t="shared" ca="1" si="6"/>
        <v>327</v>
      </c>
      <c r="L114" t="str">
        <f t="shared" ca="1" si="7"/>
        <v>Mas de 90</v>
      </c>
    </row>
    <row r="115" spans="1:12" x14ac:dyDescent="0.25">
      <c r="A115" t="s">
        <v>82</v>
      </c>
      <c r="B115" s="1">
        <v>43946</v>
      </c>
      <c r="C115" t="s">
        <v>27</v>
      </c>
      <c r="D115" t="s">
        <v>11</v>
      </c>
      <c r="E115" s="9">
        <v>1512</v>
      </c>
      <c r="F115" s="9">
        <v>105.84</v>
      </c>
      <c r="G115" s="9">
        <v>1617.84</v>
      </c>
      <c r="H115" s="9">
        <v>0</v>
      </c>
      <c r="I115" s="9">
        <f t="shared" si="5"/>
        <v>1617.84</v>
      </c>
      <c r="J115" s="8" t="str">
        <f t="shared" si="4"/>
        <v>abril</v>
      </c>
      <c r="K115">
        <f t="shared" ca="1" si="6"/>
        <v>327</v>
      </c>
      <c r="L115" t="str">
        <f t="shared" ca="1" si="7"/>
        <v>Mas de 90</v>
      </c>
    </row>
    <row r="116" spans="1:12" x14ac:dyDescent="0.25">
      <c r="A116" t="s">
        <v>83</v>
      </c>
      <c r="B116" s="1">
        <v>43946</v>
      </c>
      <c r="C116" t="s">
        <v>28</v>
      </c>
      <c r="D116" t="s">
        <v>11</v>
      </c>
      <c r="E116" s="9">
        <v>390</v>
      </c>
      <c r="F116" s="9">
        <v>27.3</v>
      </c>
      <c r="G116" s="9">
        <v>417.3</v>
      </c>
      <c r="H116" s="9">
        <v>0</v>
      </c>
      <c r="I116" s="9">
        <f t="shared" si="5"/>
        <v>417.3</v>
      </c>
      <c r="J116" s="8" t="str">
        <f t="shared" si="4"/>
        <v>abril</v>
      </c>
      <c r="K116">
        <f t="shared" ca="1" si="6"/>
        <v>327</v>
      </c>
      <c r="L116" t="str">
        <f t="shared" ca="1" si="7"/>
        <v>Mas de 90</v>
      </c>
    </row>
    <row r="117" spans="1:12" x14ac:dyDescent="0.25">
      <c r="A117" t="s">
        <v>84</v>
      </c>
      <c r="B117" s="1">
        <v>43946</v>
      </c>
      <c r="C117" t="s">
        <v>29</v>
      </c>
      <c r="D117" t="s">
        <v>11</v>
      </c>
      <c r="E117" s="9">
        <v>90</v>
      </c>
      <c r="F117" s="9">
        <v>6.3</v>
      </c>
      <c r="G117" s="9">
        <v>96.3</v>
      </c>
      <c r="H117" s="9">
        <v>0</v>
      </c>
      <c r="I117" s="9">
        <f t="shared" si="5"/>
        <v>96.3</v>
      </c>
      <c r="J117" s="8" t="str">
        <f t="shared" si="4"/>
        <v>abril</v>
      </c>
      <c r="K117">
        <f t="shared" ca="1" si="6"/>
        <v>327</v>
      </c>
      <c r="L117" t="str">
        <f t="shared" ca="1" si="7"/>
        <v>Mas de 90</v>
      </c>
    </row>
    <row r="118" spans="1:12" x14ac:dyDescent="0.25">
      <c r="A118" t="s">
        <v>85</v>
      </c>
      <c r="B118" s="1">
        <v>43945</v>
      </c>
      <c r="C118" t="s">
        <v>30</v>
      </c>
      <c r="D118" t="s">
        <v>11</v>
      </c>
      <c r="E118" s="9">
        <v>270</v>
      </c>
      <c r="F118" s="9">
        <v>18.899999999999999</v>
      </c>
      <c r="G118" s="9">
        <v>288.89999999999998</v>
      </c>
      <c r="H118" s="9">
        <v>0</v>
      </c>
      <c r="I118" s="9">
        <f t="shared" si="5"/>
        <v>288.89999999999998</v>
      </c>
      <c r="J118" s="8" t="str">
        <f t="shared" si="4"/>
        <v>abril</v>
      </c>
      <c r="K118">
        <f t="shared" ca="1" si="6"/>
        <v>328</v>
      </c>
      <c r="L118" t="str">
        <f t="shared" ca="1" si="7"/>
        <v>Mas de 90</v>
      </c>
    </row>
    <row r="119" spans="1:12" x14ac:dyDescent="0.25">
      <c r="A119" t="s">
        <v>73</v>
      </c>
      <c r="B119" s="1">
        <v>43951</v>
      </c>
      <c r="C119" t="s">
        <v>31</v>
      </c>
      <c r="D119" t="s">
        <v>9</v>
      </c>
      <c r="E119" s="9">
        <v>290</v>
      </c>
      <c r="F119" s="9">
        <v>20.3</v>
      </c>
      <c r="G119" s="9">
        <v>310.3</v>
      </c>
      <c r="H119" s="9">
        <v>310.3</v>
      </c>
      <c r="I119" s="9">
        <f t="shared" si="5"/>
        <v>0</v>
      </c>
      <c r="J119" s="8" t="str">
        <f t="shared" si="4"/>
        <v>abril</v>
      </c>
      <c r="K119">
        <f t="shared" ca="1" si="6"/>
        <v>322</v>
      </c>
      <c r="L119" t="str">
        <f t="shared" ca="1" si="7"/>
        <v>Mas de 90</v>
      </c>
    </row>
    <row r="120" spans="1:12" x14ac:dyDescent="0.25">
      <c r="A120" t="s">
        <v>74</v>
      </c>
      <c r="B120" s="1">
        <v>43951</v>
      </c>
      <c r="C120" t="s">
        <v>32</v>
      </c>
      <c r="D120" t="s">
        <v>10</v>
      </c>
      <c r="E120" s="9">
        <v>1170</v>
      </c>
      <c r="F120" s="9">
        <v>81.900000000000006</v>
      </c>
      <c r="G120" s="9">
        <v>1251.9000000000001</v>
      </c>
      <c r="H120" s="9">
        <v>1201.9000000000001</v>
      </c>
      <c r="I120" s="9">
        <f t="shared" si="5"/>
        <v>50</v>
      </c>
      <c r="J120" s="8" t="str">
        <f t="shared" si="4"/>
        <v>abril</v>
      </c>
      <c r="K120">
        <f t="shared" ca="1" si="6"/>
        <v>322</v>
      </c>
      <c r="L120" t="str">
        <f t="shared" ca="1" si="7"/>
        <v>Mas de 90</v>
      </c>
    </row>
    <row r="121" spans="1:12" x14ac:dyDescent="0.25">
      <c r="A121" t="s">
        <v>75</v>
      </c>
      <c r="B121" s="1">
        <v>43951</v>
      </c>
      <c r="C121" t="s">
        <v>33</v>
      </c>
      <c r="D121" t="s">
        <v>11</v>
      </c>
      <c r="E121" s="9">
        <v>60</v>
      </c>
      <c r="F121" s="9">
        <v>4.2</v>
      </c>
      <c r="G121" s="9">
        <v>64.2</v>
      </c>
      <c r="H121" s="9">
        <v>0</v>
      </c>
      <c r="I121" s="9">
        <f t="shared" si="5"/>
        <v>64.2</v>
      </c>
      <c r="J121" s="8" t="str">
        <f t="shared" si="4"/>
        <v>abril</v>
      </c>
      <c r="K121">
        <f t="shared" ca="1" si="6"/>
        <v>322</v>
      </c>
      <c r="L121" t="str">
        <f t="shared" ca="1" si="7"/>
        <v>Mas de 90</v>
      </c>
    </row>
    <row r="122" spans="1:12" x14ac:dyDescent="0.25">
      <c r="A122" t="s">
        <v>76</v>
      </c>
      <c r="B122" s="1">
        <v>43951</v>
      </c>
      <c r="C122" t="s">
        <v>34</v>
      </c>
      <c r="D122" t="s">
        <v>11</v>
      </c>
      <c r="E122" s="9">
        <v>440</v>
      </c>
      <c r="F122" s="9">
        <v>30.8</v>
      </c>
      <c r="G122" s="9">
        <v>470.8</v>
      </c>
      <c r="H122" s="9">
        <v>0</v>
      </c>
      <c r="I122" s="9">
        <f t="shared" si="5"/>
        <v>470.8</v>
      </c>
      <c r="J122" s="8" t="str">
        <f t="shared" si="4"/>
        <v>abril</v>
      </c>
      <c r="K122">
        <f t="shared" ca="1" si="6"/>
        <v>322</v>
      </c>
      <c r="L122" t="str">
        <f t="shared" ca="1" si="7"/>
        <v>Mas de 90</v>
      </c>
    </row>
    <row r="123" spans="1:12" x14ac:dyDescent="0.25">
      <c r="A123" t="s">
        <v>77</v>
      </c>
      <c r="B123" s="1">
        <v>43951</v>
      </c>
      <c r="C123" t="s">
        <v>35</v>
      </c>
      <c r="D123" t="s">
        <v>10</v>
      </c>
      <c r="E123" s="9">
        <v>560</v>
      </c>
      <c r="F123" s="9">
        <v>39.200000000000003</v>
      </c>
      <c r="G123" s="9">
        <v>599.20000000000005</v>
      </c>
      <c r="H123" s="9">
        <v>360</v>
      </c>
      <c r="I123" s="9">
        <f t="shared" si="5"/>
        <v>239.20000000000005</v>
      </c>
      <c r="J123" s="8" t="str">
        <f t="shared" si="4"/>
        <v>abril</v>
      </c>
      <c r="K123">
        <f t="shared" ca="1" si="6"/>
        <v>322</v>
      </c>
      <c r="L123" t="str">
        <f t="shared" ca="1" si="7"/>
        <v>Mas de 90</v>
      </c>
    </row>
    <row r="124" spans="1:12" x14ac:dyDescent="0.25">
      <c r="A124" t="s">
        <v>78</v>
      </c>
      <c r="B124" s="1">
        <v>43951</v>
      </c>
      <c r="C124" t="s">
        <v>36</v>
      </c>
      <c r="D124" t="s">
        <v>9</v>
      </c>
      <c r="E124" s="9">
        <v>1049</v>
      </c>
      <c r="F124" s="9">
        <v>73.430000000000007</v>
      </c>
      <c r="G124" s="9">
        <v>1122.43</v>
      </c>
      <c r="H124" s="9">
        <v>1122.43</v>
      </c>
      <c r="I124" s="9">
        <f t="shared" si="5"/>
        <v>0</v>
      </c>
      <c r="J124" s="8" t="str">
        <f t="shared" si="4"/>
        <v>abril</v>
      </c>
      <c r="K124">
        <f t="shared" ca="1" si="6"/>
        <v>322</v>
      </c>
      <c r="L124" t="str">
        <f t="shared" ca="1" si="7"/>
        <v>Mas de 90</v>
      </c>
    </row>
    <row r="125" spans="1:12" x14ac:dyDescent="0.25">
      <c r="A125" t="s">
        <v>79</v>
      </c>
      <c r="B125" s="1">
        <v>43951</v>
      </c>
      <c r="C125" t="s">
        <v>37</v>
      </c>
      <c r="D125" t="s">
        <v>11</v>
      </c>
      <c r="E125" s="9">
        <v>135</v>
      </c>
      <c r="F125" s="9">
        <v>9.4499999999999993</v>
      </c>
      <c r="G125" s="9">
        <v>144.44999999999999</v>
      </c>
      <c r="H125" s="9">
        <v>0</v>
      </c>
      <c r="I125" s="9">
        <f t="shared" si="5"/>
        <v>144.44999999999999</v>
      </c>
      <c r="J125" s="8" t="str">
        <f t="shared" si="4"/>
        <v>abril</v>
      </c>
      <c r="K125">
        <f t="shared" ca="1" si="6"/>
        <v>322</v>
      </c>
      <c r="L125" t="str">
        <f t="shared" ca="1" si="7"/>
        <v>Mas de 90</v>
      </c>
    </row>
    <row r="126" spans="1:12" x14ac:dyDescent="0.25">
      <c r="A126" t="s">
        <v>80</v>
      </c>
      <c r="B126" s="1">
        <v>43947</v>
      </c>
      <c r="C126" t="s">
        <v>38</v>
      </c>
      <c r="D126" t="s">
        <v>9</v>
      </c>
      <c r="E126" s="9">
        <v>180</v>
      </c>
      <c r="F126" s="9">
        <v>12.6</v>
      </c>
      <c r="G126" s="9">
        <v>192.6</v>
      </c>
      <c r="H126" s="9">
        <v>192.6</v>
      </c>
      <c r="I126" s="9">
        <f t="shared" si="5"/>
        <v>0</v>
      </c>
      <c r="J126" s="8" t="str">
        <f t="shared" si="4"/>
        <v>abril</v>
      </c>
      <c r="K126">
        <f t="shared" ca="1" si="6"/>
        <v>326</v>
      </c>
      <c r="L126" t="str">
        <f t="shared" ca="1" si="7"/>
        <v>Mas de 90</v>
      </c>
    </row>
    <row r="127" spans="1:12" x14ac:dyDescent="0.25">
      <c r="A127" t="s">
        <v>81</v>
      </c>
      <c r="B127" s="1">
        <v>43946</v>
      </c>
      <c r="C127" t="s">
        <v>39</v>
      </c>
      <c r="D127" t="s">
        <v>11</v>
      </c>
      <c r="E127" s="9">
        <v>30</v>
      </c>
      <c r="F127" s="9">
        <v>2.1</v>
      </c>
      <c r="G127" s="9">
        <v>32.1</v>
      </c>
      <c r="H127" s="9">
        <v>0</v>
      </c>
      <c r="I127" s="9">
        <f t="shared" si="5"/>
        <v>32.1</v>
      </c>
      <c r="J127" s="8" t="str">
        <f t="shared" si="4"/>
        <v>abril</v>
      </c>
      <c r="K127">
        <f t="shared" ca="1" si="6"/>
        <v>327</v>
      </c>
      <c r="L127" t="str">
        <f t="shared" ca="1" si="7"/>
        <v>Mas de 90</v>
      </c>
    </row>
    <row r="128" spans="1:12" x14ac:dyDescent="0.25">
      <c r="A128" t="s">
        <v>82</v>
      </c>
      <c r="B128" s="1">
        <v>43946</v>
      </c>
      <c r="C128" t="s">
        <v>40</v>
      </c>
      <c r="D128" t="s">
        <v>11</v>
      </c>
      <c r="E128" s="9">
        <v>1512</v>
      </c>
      <c r="F128" s="9">
        <v>105.84</v>
      </c>
      <c r="G128" s="9">
        <v>1617.84</v>
      </c>
      <c r="H128" s="9">
        <v>0</v>
      </c>
      <c r="I128" s="9">
        <f t="shared" si="5"/>
        <v>1617.84</v>
      </c>
      <c r="J128" s="8" t="str">
        <f t="shared" si="4"/>
        <v>abril</v>
      </c>
      <c r="K128">
        <f t="shared" ca="1" si="6"/>
        <v>327</v>
      </c>
      <c r="L128" t="str">
        <f t="shared" ca="1" si="7"/>
        <v>Mas de 90</v>
      </c>
    </row>
    <row r="129" spans="1:12" x14ac:dyDescent="0.25">
      <c r="A129" t="s">
        <v>83</v>
      </c>
      <c r="B129" s="1">
        <v>43946</v>
      </c>
      <c r="C129" t="s">
        <v>41</v>
      </c>
      <c r="D129" t="s">
        <v>11</v>
      </c>
      <c r="E129" s="9">
        <v>390</v>
      </c>
      <c r="F129" s="9">
        <v>27.3</v>
      </c>
      <c r="G129" s="9">
        <v>417.3</v>
      </c>
      <c r="H129" s="9">
        <v>0</v>
      </c>
      <c r="I129" s="9">
        <f t="shared" si="5"/>
        <v>417.3</v>
      </c>
      <c r="J129" s="8" t="str">
        <f t="shared" si="4"/>
        <v>abril</v>
      </c>
      <c r="K129">
        <f t="shared" ca="1" si="6"/>
        <v>327</v>
      </c>
      <c r="L129" t="str">
        <f t="shared" ca="1" si="7"/>
        <v>Mas de 90</v>
      </c>
    </row>
    <row r="130" spans="1:12" x14ac:dyDescent="0.25">
      <c r="A130" t="s">
        <v>84</v>
      </c>
      <c r="B130" s="1">
        <v>43946</v>
      </c>
      <c r="C130" t="s">
        <v>42</v>
      </c>
      <c r="D130" t="s">
        <v>11</v>
      </c>
      <c r="E130" s="9">
        <v>90</v>
      </c>
      <c r="F130" s="9">
        <v>6.3</v>
      </c>
      <c r="G130" s="9">
        <v>96.3</v>
      </c>
      <c r="H130" s="9">
        <v>0</v>
      </c>
      <c r="I130" s="9">
        <f t="shared" si="5"/>
        <v>96.3</v>
      </c>
      <c r="J130" s="8" t="str">
        <f t="shared" ref="J130:J193" si="8">TEXT(B130,"mmmmmmmmmmmmmm")</f>
        <v>abril</v>
      </c>
      <c r="K130">
        <f t="shared" ca="1" si="6"/>
        <v>327</v>
      </c>
      <c r="L130" t="str">
        <f t="shared" ca="1" si="7"/>
        <v>Mas de 90</v>
      </c>
    </row>
    <row r="131" spans="1:12" x14ac:dyDescent="0.25">
      <c r="A131" t="s">
        <v>85</v>
      </c>
      <c r="B131" s="1">
        <v>43945</v>
      </c>
      <c r="C131" t="s">
        <v>43</v>
      </c>
      <c r="D131" t="s">
        <v>11</v>
      </c>
      <c r="E131" s="9">
        <v>270</v>
      </c>
      <c r="F131" s="9">
        <v>18.899999999999999</v>
      </c>
      <c r="G131" s="9">
        <v>288.89999999999998</v>
      </c>
      <c r="H131" s="9">
        <v>0</v>
      </c>
      <c r="I131" s="9">
        <f t="shared" ref="I131:I194" si="9">G131-H131</f>
        <v>288.89999999999998</v>
      </c>
      <c r="J131" s="8" t="str">
        <f t="shared" si="8"/>
        <v>abril</v>
      </c>
      <c r="K131">
        <f t="shared" ref="K131:K194" ca="1" si="10">DATEDIF(B131,TODAY(),"d")</f>
        <v>328</v>
      </c>
      <c r="L131" t="str">
        <f t="shared" ref="L131:L194" ca="1" si="11">IF(K131&lt;30,"Sin vencer",IF(K131&lt;60,"Mas de 30",IF(K131&lt;90,"mas de 60","Mas de 90")))</f>
        <v>Mas de 90</v>
      </c>
    </row>
    <row r="132" spans="1:12" x14ac:dyDescent="0.25">
      <c r="A132" t="s">
        <v>73</v>
      </c>
      <c r="B132" s="1">
        <v>43982</v>
      </c>
      <c r="C132" t="s">
        <v>21</v>
      </c>
      <c r="D132" t="s">
        <v>9</v>
      </c>
      <c r="E132" s="9">
        <v>290</v>
      </c>
      <c r="F132" s="9">
        <v>20.3</v>
      </c>
      <c r="G132" s="9">
        <v>310.3</v>
      </c>
      <c r="H132" s="9">
        <v>310.3</v>
      </c>
      <c r="I132" s="9">
        <f t="shared" si="9"/>
        <v>0</v>
      </c>
      <c r="J132" s="8" t="str">
        <f t="shared" si="8"/>
        <v>mayo</v>
      </c>
      <c r="K132">
        <f t="shared" ca="1" si="10"/>
        <v>291</v>
      </c>
      <c r="L132" t="str">
        <f t="shared" ca="1" si="11"/>
        <v>Mas de 90</v>
      </c>
    </row>
    <row r="133" spans="1:12" x14ac:dyDescent="0.25">
      <c r="A133" t="s">
        <v>74</v>
      </c>
      <c r="B133" s="1">
        <v>43982</v>
      </c>
      <c r="C133" t="s">
        <v>22</v>
      </c>
      <c r="D133" t="s">
        <v>10</v>
      </c>
      <c r="E133" s="9">
        <v>1170</v>
      </c>
      <c r="F133" s="9">
        <v>81.900000000000006</v>
      </c>
      <c r="G133" s="9">
        <v>1251.9000000000001</v>
      </c>
      <c r="H133" s="9">
        <v>1201.9000000000001</v>
      </c>
      <c r="I133" s="9">
        <f t="shared" si="9"/>
        <v>50</v>
      </c>
      <c r="J133" s="8" t="str">
        <f t="shared" si="8"/>
        <v>mayo</v>
      </c>
      <c r="K133">
        <f t="shared" ca="1" si="10"/>
        <v>291</v>
      </c>
      <c r="L133" t="str">
        <f t="shared" ca="1" si="11"/>
        <v>Mas de 90</v>
      </c>
    </row>
    <row r="134" spans="1:12" x14ac:dyDescent="0.25">
      <c r="A134" t="s">
        <v>75</v>
      </c>
      <c r="B134" s="1">
        <v>43982</v>
      </c>
      <c r="C134" t="s">
        <v>23</v>
      </c>
      <c r="D134" t="s">
        <v>11</v>
      </c>
      <c r="E134" s="9">
        <v>60</v>
      </c>
      <c r="F134" s="9">
        <v>4.2</v>
      </c>
      <c r="G134" s="9">
        <v>64.2</v>
      </c>
      <c r="H134" s="9">
        <v>0</v>
      </c>
      <c r="I134" s="9">
        <f t="shared" si="9"/>
        <v>64.2</v>
      </c>
      <c r="J134" s="8" t="str">
        <f t="shared" si="8"/>
        <v>mayo</v>
      </c>
      <c r="K134">
        <f t="shared" ca="1" si="10"/>
        <v>291</v>
      </c>
      <c r="L134" t="str">
        <f t="shared" ca="1" si="11"/>
        <v>Mas de 90</v>
      </c>
    </row>
    <row r="135" spans="1:12" x14ac:dyDescent="0.25">
      <c r="A135" t="s">
        <v>76</v>
      </c>
      <c r="B135" s="1">
        <v>43982</v>
      </c>
      <c r="C135" t="s">
        <v>24</v>
      </c>
      <c r="D135" t="s">
        <v>11</v>
      </c>
      <c r="E135" s="9">
        <v>440</v>
      </c>
      <c r="F135" s="9">
        <v>30.8</v>
      </c>
      <c r="G135" s="9">
        <v>470.8</v>
      </c>
      <c r="H135" s="9">
        <v>0</v>
      </c>
      <c r="I135" s="9">
        <f t="shared" si="9"/>
        <v>470.8</v>
      </c>
      <c r="J135" s="8" t="str">
        <f t="shared" si="8"/>
        <v>mayo</v>
      </c>
      <c r="K135">
        <f t="shared" ca="1" si="10"/>
        <v>291</v>
      </c>
      <c r="L135" t="str">
        <f t="shared" ca="1" si="11"/>
        <v>Mas de 90</v>
      </c>
    </row>
    <row r="136" spans="1:12" x14ac:dyDescent="0.25">
      <c r="A136" t="s">
        <v>77</v>
      </c>
      <c r="B136" s="1">
        <v>43982</v>
      </c>
      <c r="C136" t="s">
        <v>25</v>
      </c>
      <c r="D136" t="s">
        <v>10</v>
      </c>
      <c r="E136" s="9">
        <v>560</v>
      </c>
      <c r="F136" s="9">
        <v>39.200000000000003</v>
      </c>
      <c r="G136" s="9">
        <v>599.20000000000005</v>
      </c>
      <c r="H136" s="9">
        <v>360</v>
      </c>
      <c r="I136" s="9">
        <f t="shared" si="9"/>
        <v>239.20000000000005</v>
      </c>
      <c r="J136" s="8" t="str">
        <f t="shared" si="8"/>
        <v>mayo</v>
      </c>
      <c r="K136">
        <f t="shared" ca="1" si="10"/>
        <v>291</v>
      </c>
      <c r="L136" t="str">
        <f t="shared" ca="1" si="11"/>
        <v>Mas de 90</v>
      </c>
    </row>
    <row r="137" spans="1:12" x14ac:dyDescent="0.25">
      <c r="A137" t="s">
        <v>78</v>
      </c>
      <c r="B137" s="1">
        <v>43982</v>
      </c>
      <c r="C137" t="s">
        <v>26</v>
      </c>
      <c r="D137" t="s">
        <v>9</v>
      </c>
      <c r="E137" s="9">
        <v>1049</v>
      </c>
      <c r="F137" s="9">
        <v>73.430000000000007</v>
      </c>
      <c r="G137" s="9">
        <v>1122.43</v>
      </c>
      <c r="H137" s="9">
        <v>1122.43</v>
      </c>
      <c r="I137" s="9">
        <f t="shared" si="9"/>
        <v>0</v>
      </c>
      <c r="J137" s="8" t="str">
        <f t="shared" si="8"/>
        <v>mayo</v>
      </c>
      <c r="K137">
        <f t="shared" ca="1" si="10"/>
        <v>291</v>
      </c>
      <c r="L137" t="str">
        <f t="shared" ca="1" si="11"/>
        <v>Mas de 90</v>
      </c>
    </row>
    <row r="138" spans="1:12" x14ac:dyDescent="0.25">
      <c r="A138" t="s">
        <v>79</v>
      </c>
      <c r="B138" s="1">
        <v>43981</v>
      </c>
      <c r="C138" t="s">
        <v>27</v>
      </c>
      <c r="D138" t="s">
        <v>11</v>
      </c>
      <c r="E138" s="9">
        <v>135</v>
      </c>
      <c r="F138" s="9">
        <v>9.4499999999999993</v>
      </c>
      <c r="G138" s="9">
        <v>144.44999999999999</v>
      </c>
      <c r="H138" s="9">
        <v>0</v>
      </c>
      <c r="I138" s="9">
        <f t="shared" si="9"/>
        <v>144.44999999999999</v>
      </c>
      <c r="J138" s="8" t="str">
        <f t="shared" si="8"/>
        <v>mayo</v>
      </c>
      <c r="K138">
        <f t="shared" ca="1" si="10"/>
        <v>292</v>
      </c>
      <c r="L138" t="str">
        <f t="shared" ca="1" si="11"/>
        <v>Mas de 90</v>
      </c>
    </row>
    <row r="139" spans="1:12" x14ac:dyDescent="0.25">
      <c r="A139" t="s">
        <v>80</v>
      </c>
      <c r="B139" s="1">
        <v>43977</v>
      </c>
      <c r="C139" t="s">
        <v>28</v>
      </c>
      <c r="D139" t="s">
        <v>9</v>
      </c>
      <c r="E139" s="9">
        <v>180</v>
      </c>
      <c r="F139" s="9">
        <v>12.6</v>
      </c>
      <c r="G139" s="9">
        <v>192.6</v>
      </c>
      <c r="H139" s="9">
        <v>192.6</v>
      </c>
      <c r="I139" s="9">
        <f t="shared" si="9"/>
        <v>0</v>
      </c>
      <c r="J139" s="8" t="str">
        <f t="shared" si="8"/>
        <v>mayo</v>
      </c>
      <c r="K139">
        <f t="shared" ca="1" si="10"/>
        <v>296</v>
      </c>
      <c r="L139" t="str">
        <f t="shared" ca="1" si="11"/>
        <v>Mas de 90</v>
      </c>
    </row>
    <row r="140" spans="1:12" x14ac:dyDescent="0.25">
      <c r="A140" t="s">
        <v>81</v>
      </c>
      <c r="B140" s="1">
        <v>43976</v>
      </c>
      <c r="C140" t="s">
        <v>29</v>
      </c>
      <c r="D140" t="s">
        <v>11</v>
      </c>
      <c r="E140" s="9">
        <v>30</v>
      </c>
      <c r="F140" s="9">
        <v>2.1</v>
      </c>
      <c r="G140" s="9">
        <v>32.1</v>
      </c>
      <c r="H140" s="9">
        <v>0</v>
      </c>
      <c r="I140" s="9">
        <f t="shared" si="9"/>
        <v>32.1</v>
      </c>
      <c r="J140" s="8" t="str">
        <f t="shared" si="8"/>
        <v>mayo</v>
      </c>
      <c r="K140">
        <f t="shared" ca="1" si="10"/>
        <v>297</v>
      </c>
      <c r="L140" t="str">
        <f t="shared" ca="1" si="11"/>
        <v>Mas de 90</v>
      </c>
    </row>
    <row r="141" spans="1:12" x14ac:dyDescent="0.25">
      <c r="A141" t="s">
        <v>82</v>
      </c>
      <c r="B141" s="1">
        <v>43976</v>
      </c>
      <c r="C141" t="s">
        <v>30</v>
      </c>
      <c r="D141" t="s">
        <v>11</v>
      </c>
      <c r="E141" s="9">
        <v>1512</v>
      </c>
      <c r="F141" s="9">
        <v>105.84</v>
      </c>
      <c r="G141" s="9">
        <v>1617.84</v>
      </c>
      <c r="H141" s="9">
        <v>0</v>
      </c>
      <c r="I141" s="9">
        <f t="shared" si="9"/>
        <v>1617.84</v>
      </c>
      <c r="J141" s="8" t="str">
        <f t="shared" si="8"/>
        <v>mayo</v>
      </c>
      <c r="K141">
        <f t="shared" ca="1" si="10"/>
        <v>297</v>
      </c>
      <c r="L141" t="str">
        <f t="shared" ca="1" si="11"/>
        <v>Mas de 90</v>
      </c>
    </row>
    <row r="142" spans="1:12" x14ac:dyDescent="0.25">
      <c r="A142" t="s">
        <v>83</v>
      </c>
      <c r="B142" s="1">
        <v>43976</v>
      </c>
      <c r="C142" t="s">
        <v>31</v>
      </c>
      <c r="D142" t="s">
        <v>11</v>
      </c>
      <c r="E142" s="9">
        <v>390</v>
      </c>
      <c r="F142" s="9">
        <v>27.3</v>
      </c>
      <c r="G142" s="9">
        <v>417.3</v>
      </c>
      <c r="H142" s="9">
        <v>0</v>
      </c>
      <c r="I142" s="9">
        <f t="shared" si="9"/>
        <v>417.3</v>
      </c>
      <c r="J142" s="8" t="str">
        <f t="shared" si="8"/>
        <v>mayo</v>
      </c>
      <c r="K142">
        <f t="shared" ca="1" si="10"/>
        <v>297</v>
      </c>
      <c r="L142" t="str">
        <f t="shared" ca="1" si="11"/>
        <v>Mas de 90</v>
      </c>
    </row>
    <row r="143" spans="1:12" x14ac:dyDescent="0.25">
      <c r="A143" t="s">
        <v>84</v>
      </c>
      <c r="B143" s="1">
        <v>43976</v>
      </c>
      <c r="C143" t="s">
        <v>32</v>
      </c>
      <c r="D143" t="s">
        <v>11</v>
      </c>
      <c r="E143" s="9">
        <v>90</v>
      </c>
      <c r="F143" s="9">
        <v>6.3</v>
      </c>
      <c r="G143" s="9">
        <v>96.3</v>
      </c>
      <c r="H143" s="9">
        <v>0</v>
      </c>
      <c r="I143" s="9">
        <f t="shared" si="9"/>
        <v>96.3</v>
      </c>
      <c r="J143" s="8" t="str">
        <f t="shared" si="8"/>
        <v>mayo</v>
      </c>
      <c r="K143">
        <f t="shared" ca="1" si="10"/>
        <v>297</v>
      </c>
      <c r="L143" t="str">
        <f t="shared" ca="1" si="11"/>
        <v>Mas de 90</v>
      </c>
    </row>
    <row r="144" spans="1:12" x14ac:dyDescent="0.25">
      <c r="A144" t="s">
        <v>85</v>
      </c>
      <c r="B144" s="1">
        <v>43975</v>
      </c>
      <c r="C144" t="s">
        <v>33</v>
      </c>
      <c r="D144" t="s">
        <v>11</v>
      </c>
      <c r="E144" s="9">
        <v>270</v>
      </c>
      <c r="F144" s="9">
        <v>18.899999999999999</v>
      </c>
      <c r="G144" s="9">
        <v>288.89999999999998</v>
      </c>
      <c r="H144" s="9">
        <v>0</v>
      </c>
      <c r="I144" s="9">
        <f t="shared" si="9"/>
        <v>288.89999999999998</v>
      </c>
      <c r="J144" s="8" t="str">
        <f t="shared" si="8"/>
        <v>mayo</v>
      </c>
      <c r="K144">
        <f t="shared" ca="1" si="10"/>
        <v>298</v>
      </c>
      <c r="L144" t="str">
        <f t="shared" ca="1" si="11"/>
        <v>Mas de 90</v>
      </c>
    </row>
    <row r="145" spans="1:12" x14ac:dyDescent="0.25">
      <c r="A145" t="s">
        <v>73</v>
      </c>
      <c r="B145" s="1">
        <v>44012</v>
      </c>
      <c r="C145" t="s">
        <v>21</v>
      </c>
      <c r="D145" t="s">
        <v>9</v>
      </c>
      <c r="E145" s="9">
        <v>290</v>
      </c>
      <c r="F145" s="9">
        <v>20.3</v>
      </c>
      <c r="G145" s="9">
        <v>310.3</v>
      </c>
      <c r="H145" s="9">
        <v>310.3</v>
      </c>
      <c r="I145" s="9">
        <f t="shared" si="9"/>
        <v>0</v>
      </c>
      <c r="J145" s="8" t="str">
        <f t="shared" si="8"/>
        <v>junio</v>
      </c>
      <c r="K145">
        <f t="shared" ca="1" si="10"/>
        <v>261</v>
      </c>
      <c r="L145" t="str">
        <f t="shared" ca="1" si="11"/>
        <v>Mas de 90</v>
      </c>
    </row>
    <row r="146" spans="1:12" x14ac:dyDescent="0.25">
      <c r="A146" t="s">
        <v>74</v>
      </c>
      <c r="B146" s="1">
        <v>44012</v>
      </c>
      <c r="C146" t="s">
        <v>22</v>
      </c>
      <c r="D146" t="s">
        <v>10</v>
      </c>
      <c r="E146" s="9">
        <v>1170</v>
      </c>
      <c r="F146" s="9">
        <v>81.900000000000006</v>
      </c>
      <c r="G146" s="9">
        <v>1251.9000000000001</v>
      </c>
      <c r="H146" s="9">
        <v>1201.9000000000001</v>
      </c>
      <c r="I146" s="9">
        <f t="shared" si="9"/>
        <v>50</v>
      </c>
      <c r="J146" s="8" t="str">
        <f t="shared" si="8"/>
        <v>junio</v>
      </c>
      <c r="K146">
        <f t="shared" ca="1" si="10"/>
        <v>261</v>
      </c>
      <c r="L146" t="str">
        <f t="shared" ca="1" si="11"/>
        <v>Mas de 90</v>
      </c>
    </row>
    <row r="147" spans="1:12" x14ac:dyDescent="0.25">
      <c r="A147" t="s">
        <v>75</v>
      </c>
      <c r="B147" s="1">
        <v>44012</v>
      </c>
      <c r="C147" t="s">
        <v>23</v>
      </c>
      <c r="D147" t="s">
        <v>11</v>
      </c>
      <c r="E147" s="9">
        <v>60</v>
      </c>
      <c r="F147" s="9">
        <v>4.2</v>
      </c>
      <c r="G147" s="9">
        <v>64.2</v>
      </c>
      <c r="H147" s="9">
        <v>0</v>
      </c>
      <c r="I147" s="9">
        <f t="shared" si="9"/>
        <v>64.2</v>
      </c>
      <c r="J147" s="8" t="str">
        <f t="shared" si="8"/>
        <v>junio</v>
      </c>
      <c r="K147">
        <f t="shared" ca="1" si="10"/>
        <v>261</v>
      </c>
      <c r="L147" t="str">
        <f t="shared" ca="1" si="11"/>
        <v>Mas de 90</v>
      </c>
    </row>
    <row r="148" spans="1:12" x14ac:dyDescent="0.25">
      <c r="A148" t="s">
        <v>76</v>
      </c>
      <c r="B148" s="1">
        <v>44012</v>
      </c>
      <c r="C148" t="s">
        <v>24</v>
      </c>
      <c r="D148" t="s">
        <v>11</v>
      </c>
      <c r="E148" s="9">
        <v>440</v>
      </c>
      <c r="F148" s="9">
        <v>30.8</v>
      </c>
      <c r="G148" s="9">
        <v>470.8</v>
      </c>
      <c r="H148" s="9">
        <v>0</v>
      </c>
      <c r="I148" s="9">
        <f t="shared" si="9"/>
        <v>470.8</v>
      </c>
      <c r="J148" s="8" t="str">
        <f t="shared" si="8"/>
        <v>junio</v>
      </c>
      <c r="K148">
        <f t="shared" ca="1" si="10"/>
        <v>261</v>
      </c>
      <c r="L148" t="str">
        <f t="shared" ca="1" si="11"/>
        <v>Mas de 90</v>
      </c>
    </row>
    <row r="149" spans="1:12" x14ac:dyDescent="0.25">
      <c r="A149" t="s">
        <v>77</v>
      </c>
      <c r="B149" s="1">
        <v>44012</v>
      </c>
      <c r="C149" t="s">
        <v>25</v>
      </c>
      <c r="D149" t="s">
        <v>10</v>
      </c>
      <c r="E149" s="9">
        <v>560</v>
      </c>
      <c r="F149" s="9">
        <v>39.200000000000003</v>
      </c>
      <c r="G149" s="9">
        <v>599.20000000000005</v>
      </c>
      <c r="H149" s="9">
        <v>360</v>
      </c>
      <c r="I149" s="9">
        <f t="shared" si="9"/>
        <v>239.20000000000005</v>
      </c>
      <c r="J149" s="8" t="str">
        <f t="shared" si="8"/>
        <v>junio</v>
      </c>
      <c r="K149">
        <f t="shared" ca="1" si="10"/>
        <v>261</v>
      </c>
      <c r="L149" t="str">
        <f t="shared" ca="1" si="11"/>
        <v>Mas de 90</v>
      </c>
    </row>
    <row r="150" spans="1:12" x14ac:dyDescent="0.25">
      <c r="A150" t="s">
        <v>78</v>
      </c>
      <c r="B150" s="1">
        <v>44012</v>
      </c>
      <c r="C150" t="s">
        <v>26</v>
      </c>
      <c r="D150" t="s">
        <v>9</v>
      </c>
      <c r="E150" s="9">
        <v>1049</v>
      </c>
      <c r="F150" s="9">
        <v>73.430000000000007</v>
      </c>
      <c r="G150" s="9">
        <v>1122.43</v>
      </c>
      <c r="H150" s="9">
        <v>1122.43</v>
      </c>
      <c r="I150" s="9">
        <f t="shared" si="9"/>
        <v>0</v>
      </c>
      <c r="J150" s="8" t="str">
        <f t="shared" si="8"/>
        <v>junio</v>
      </c>
      <c r="K150">
        <f t="shared" ca="1" si="10"/>
        <v>261</v>
      </c>
      <c r="L150" t="str">
        <f t="shared" ca="1" si="11"/>
        <v>Mas de 90</v>
      </c>
    </row>
    <row r="151" spans="1:12" x14ac:dyDescent="0.25">
      <c r="A151" t="s">
        <v>79</v>
      </c>
      <c r="B151" s="1">
        <v>44012</v>
      </c>
      <c r="C151" t="s">
        <v>27</v>
      </c>
      <c r="D151" t="s">
        <v>11</v>
      </c>
      <c r="E151" s="9">
        <v>135</v>
      </c>
      <c r="F151" s="9">
        <v>9.4499999999999993</v>
      </c>
      <c r="G151" s="9">
        <v>144.44999999999999</v>
      </c>
      <c r="H151" s="9">
        <v>0</v>
      </c>
      <c r="I151" s="9">
        <f t="shared" si="9"/>
        <v>144.44999999999999</v>
      </c>
      <c r="J151" s="8" t="str">
        <f t="shared" si="8"/>
        <v>junio</v>
      </c>
      <c r="K151">
        <f t="shared" ca="1" si="10"/>
        <v>261</v>
      </c>
      <c r="L151" t="str">
        <f t="shared" ca="1" si="11"/>
        <v>Mas de 90</v>
      </c>
    </row>
    <row r="152" spans="1:12" x14ac:dyDescent="0.25">
      <c r="A152" t="s">
        <v>80</v>
      </c>
      <c r="B152" s="1">
        <v>44008</v>
      </c>
      <c r="C152" t="s">
        <v>28</v>
      </c>
      <c r="D152" t="s">
        <v>9</v>
      </c>
      <c r="E152" s="9">
        <v>180</v>
      </c>
      <c r="F152" s="9">
        <v>12.6</v>
      </c>
      <c r="G152" s="9">
        <v>192.6</v>
      </c>
      <c r="H152" s="9">
        <v>192.6</v>
      </c>
      <c r="I152" s="9">
        <f t="shared" si="9"/>
        <v>0</v>
      </c>
      <c r="J152" s="8" t="str">
        <f t="shared" si="8"/>
        <v>junio</v>
      </c>
      <c r="K152">
        <f t="shared" ca="1" si="10"/>
        <v>265</v>
      </c>
      <c r="L152" t="str">
        <f t="shared" ca="1" si="11"/>
        <v>Mas de 90</v>
      </c>
    </row>
    <row r="153" spans="1:12" x14ac:dyDescent="0.25">
      <c r="A153" t="s">
        <v>81</v>
      </c>
      <c r="B153" s="1">
        <v>44007</v>
      </c>
      <c r="C153" t="s">
        <v>29</v>
      </c>
      <c r="D153" t="s">
        <v>11</v>
      </c>
      <c r="E153" s="9">
        <v>30</v>
      </c>
      <c r="F153" s="9">
        <v>2.1</v>
      </c>
      <c r="G153" s="9">
        <v>32.1</v>
      </c>
      <c r="H153" s="9">
        <v>0</v>
      </c>
      <c r="I153" s="9">
        <f t="shared" si="9"/>
        <v>32.1</v>
      </c>
      <c r="J153" s="8" t="str">
        <f t="shared" si="8"/>
        <v>junio</v>
      </c>
      <c r="K153">
        <f t="shared" ca="1" si="10"/>
        <v>266</v>
      </c>
      <c r="L153" t="str">
        <f t="shared" ca="1" si="11"/>
        <v>Mas de 90</v>
      </c>
    </row>
    <row r="154" spans="1:12" x14ac:dyDescent="0.25">
      <c r="A154" t="s">
        <v>82</v>
      </c>
      <c r="B154" s="1">
        <v>44007</v>
      </c>
      <c r="C154" t="s">
        <v>30</v>
      </c>
      <c r="D154" t="s">
        <v>11</v>
      </c>
      <c r="E154" s="9">
        <v>1512</v>
      </c>
      <c r="F154" s="9">
        <v>105.84</v>
      </c>
      <c r="G154" s="9">
        <v>1617.84</v>
      </c>
      <c r="H154" s="9">
        <v>0</v>
      </c>
      <c r="I154" s="9">
        <f t="shared" si="9"/>
        <v>1617.84</v>
      </c>
      <c r="J154" s="8" t="str">
        <f t="shared" si="8"/>
        <v>junio</v>
      </c>
      <c r="K154">
        <f t="shared" ca="1" si="10"/>
        <v>266</v>
      </c>
      <c r="L154" t="str">
        <f t="shared" ca="1" si="11"/>
        <v>Mas de 90</v>
      </c>
    </row>
    <row r="155" spans="1:12" x14ac:dyDescent="0.25">
      <c r="A155" t="s">
        <v>83</v>
      </c>
      <c r="B155" s="1">
        <v>44007</v>
      </c>
      <c r="C155" t="s">
        <v>31</v>
      </c>
      <c r="D155" t="s">
        <v>11</v>
      </c>
      <c r="E155" s="9">
        <v>390</v>
      </c>
      <c r="F155" s="9">
        <v>27.3</v>
      </c>
      <c r="G155" s="9">
        <v>417.3</v>
      </c>
      <c r="H155" s="9">
        <v>0</v>
      </c>
      <c r="I155" s="9">
        <f t="shared" si="9"/>
        <v>417.3</v>
      </c>
      <c r="J155" s="8" t="str">
        <f t="shared" si="8"/>
        <v>junio</v>
      </c>
      <c r="K155">
        <f t="shared" ca="1" si="10"/>
        <v>266</v>
      </c>
      <c r="L155" t="str">
        <f t="shared" ca="1" si="11"/>
        <v>Mas de 90</v>
      </c>
    </row>
    <row r="156" spans="1:12" x14ac:dyDescent="0.25">
      <c r="A156" t="s">
        <v>84</v>
      </c>
      <c r="B156" s="1">
        <v>44007</v>
      </c>
      <c r="C156" t="s">
        <v>32</v>
      </c>
      <c r="D156" t="s">
        <v>11</v>
      </c>
      <c r="E156" s="9">
        <v>90</v>
      </c>
      <c r="F156" s="9">
        <v>6.3</v>
      </c>
      <c r="G156" s="9">
        <v>96.3</v>
      </c>
      <c r="H156" s="9">
        <v>0</v>
      </c>
      <c r="I156" s="9">
        <f t="shared" si="9"/>
        <v>96.3</v>
      </c>
      <c r="J156" s="8" t="str">
        <f t="shared" si="8"/>
        <v>junio</v>
      </c>
      <c r="K156">
        <f t="shared" ca="1" si="10"/>
        <v>266</v>
      </c>
      <c r="L156" t="str">
        <f t="shared" ca="1" si="11"/>
        <v>Mas de 90</v>
      </c>
    </row>
    <row r="157" spans="1:12" x14ac:dyDescent="0.25">
      <c r="A157" t="s">
        <v>85</v>
      </c>
      <c r="B157" s="1">
        <v>44006</v>
      </c>
      <c r="C157" t="s">
        <v>33</v>
      </c>
      <c r="D157" t="s">
        <v>11</v>
      </c>
      <c r="E157" s="9">
        <v>270</v>
      </c>
      <c r="F157" s="9">
        <v>18.899999999999999</v>
      </c>
      <c r="G157" s="9">
        <v>288.89999999999998</v>
      </c>
      <c r="H157" s="9">
        <v>0</v>
      </c>
      <c r="I157" s="9">
        <f t="shared" si="9"/>
        <v>288.89999999999998</v>
      </c>
      <c r="J157" s="8" t="str">
        <f t="shared" si="8"/>
        <v>junio</v>
      </c>
      <c r="K157">
        <f t="shared" ca="1" si="10"/>
        <v>267</v>
      </c>
      <c r="L157" t="str">
        <f t="shared" ca="1" si="11"/>
        <v>Mas de 90</v>
      </c>
    </row>
    <row r="158" spans="1:12" x14ac:dyDescent="0.25">
      <c r="A158" t="s">
        <v>73</v>
      </c>
      <c r="B158" s="1">
        <v>44006</v>
      </c>
      <c r="C158" t="s">
        <v>34</v>
      </c>
      <c r="D158" t="s">
        <v>9</v>
      </c>
      <c r="E158" s="9">
        <v>290</v>
      </c>
      <c r="F158" s="9">
        <v>20.3</v>
      </c>
      <c r="G158" s="9">
        <v>310.3</v>
      </c>
      <c r="H158" s="9">
        <v>310.3</v>
      </c>
      <c r="I158" s="9">
        <f t="shared" si="9"/>
        <v>0</v>
      </c>
      <c r="J158" s="8" t="str">
        <f t="shared" si="8"/>
        <v>junio</v>
      </c>
      <c r="K158">
        <f t="shared" ca="1" si="10"/>
        <v>267</v>
      </c>
      <c r="L158" t="str">
        <f t="shared" ca="1" si="11"/>
        <v>Mas de 90</v>
      </c>
    </row>
    <row r="159" spans="1:12" x14ac:dyDescent="0.25">
      <c r="A159" t="s">
        <v>74</v>
      </c>
      <c r="B159" s="1">
        <v>44006</v>
      </c>
      <c r="C159" t="s">
        <v>35</v>
      </c>
      <c r="D159" t="s">
        <v>10</v>
      </c>
      <c r="E159" s="9">
        <v>1170</v>
      </c>
      <c r="F159" s="9">
        <v>81.900000000000006</v>
      </c>
      <c r="G159" s="9">
        <v>1251.9000000000001</v>
      </c>
      <c r="H159" s="9">
        <v>1201.9000000000001</v>
      </c>
      <c r="I159" s="9">
        <f t="shared" si="9"/>
        <v>50</v>
      </c>
      <c r="J159" s="8" t="str">
        <f t="shared" si="8"/>
        <v>junio</v>
      </c>
      <c r="K159">
        <f t="shared" ca="1" si="10"/>
        <v>267</v>
      </c>
      <c r="L159" t="str">
        <f t="shared" ca="1" si="11"/>
        <v>Mas de 90</v>
      </c>
    </row>
    <row r="160" spans="1:12" x14ac:dyDescent="0.25">
      <c r="A160" t="s">
        <v>75</v>
      </c>
      <c r="B160" s="1">
        <v>44043</v>
      </c>
      <c r="C160" t="s">
        <v>21</v>
      </c>
      <c r="D160" t="s">
        <v>11</v>
      </c>
      <c r="E160" s="9">
        <v>60</v>
      </c>
      <c r="F160" s="9">
        <v>4.2</v>
      </c>
      <c r="G160" s="9">
        <v>64.2</v>
      </c>
      <c r="H160" s="9">
        <v>0</v>
      </c>
      <c r="I160" s="9">
        <f t="shared" si="9"/>
        <v>64.2</v>
      </c>
      <c r="J160" s="8" t="str">
        <f t="shared" si="8"/>
        <v>julio</v>
      </c>
      <c r="K160">
        <f t="shared" ca="1" si="10"/>
        <v>230</v>
      </c>
      <c r="L160" t="str">
        <f t="shared" ca="1" si="11"/>
        <v>Mas de 90</v>
      </c>
    </row>
    <row r="161" spans="1:12" x14ac:dyDescent="0.25">
      <c r="A161" t="s">
        <v>76</v>
      </c>
      <c r="B161" s="1">
        <v>44043</v>
      </c>
      <c r="C161" t="s">
        <v>22</v>
      </c>
      <c r="D161" t="s">
        <v>11</v>
      </c>
      <c r="E161" s="9">
        <v>440</v>
      </c>
      <c r="F161" s="9">
        <v>30.8</v>
      </c>
      <c r="G161" s="9">
        <v>470.8</v>
      </c>
      <c r="H161" s="9">
        <v>0</v>
      </c>
      <c r="I161" s="9">
        <f t="shared" si="9"/>
        <v>470.8</v>
      </c>
      <c r="J161" s="8" t="str">
        <f t="shared" si="8"/>
        <v>julio</v>
      </c>
      <c r="K161">
        <f t="shared" ca="1" si="10"/>
        <v>230</v>
      </c>
      <c r="L161" t="str">
        <f t="shared" ca="1" si="11"/>
        <v>Mas de 90</v>
      </c>
    </row>
    <row r="162" spans="1:12" x14ac:dyDescent="0.25">
      <c r="A162" t="s">
        <v>77</v>
      </c>
      <c r="B162" s="1">
        <v>44043</v>
      </c>
      <c r="C162" t="s">
        <v>23</v>
      </c>
      <c r="D162" t="s">
        <v>10</v>
      </c>
      <c r="E162" s="9">
        <v>560</v>
      </c>
      <c r="F162" s="9">
        <v>39.200000000000003</v>
      </c>
      <c r="G162" s="9">
        <v>599.20000000000005</v>
      </c>
      <c r="H162" s="9">
        <v>360</v>
      </c>
      <c r="I162" s="9">
        <f t="shared" si="9"/>
        <v>239.20000000000005</v>
      </c>
      <c r="J162" s="8" t="str">
        <f t="shared" si="8"/>
        <v>julio</v>
      </c>
      <c r="K162">
        <f t="shared" ca="1" si="10"/>
        <v>230</v>
      </c>
      <c r="L162" t="str">
        <f t="shared" ca="1" si="11"/>
        <v>Mas de 90</v>
      </c>
    </row>
    <row r="163" spans="1:12" x14ac:dyDescent="0.25">
      <c r="A163" t="s">
        <v>78</v>
      </c>
      <c r="B163" s="1">
        <v>44043</v>
      </c>
      <c r="C163" t="s">
        <v>24</v>
      </c>
      <c r="D163" t="s">
        <v>9</v>
      </c>
      <c r="E163" s="9">
        <v>1049</v>
      </c>
      <c r="F163" s="9">
        <v>73.430000000000007</v>
      </c>
      <c r="G163" s="9">
        <v>1122.43</v>
      </c>
      <c r="H163" s="9">
        <v>1122.43</v>
      </c>
      <c r="I163" s="9">
        <f t="shared" si="9"/>
        <v>0</v>
      </c>
      <c r="J163" s="8" t="str">
        <f t="shared" si="8"/>
        <v>julio</v>
      </c>
      <c r="K163">
        <f t="shared" ca="1" si="10"/>
        <v>230</v>
      </c>
      <c r="L163" t="str">
        <f t="shared" ca="1" si="11"/>
        <v>Mas de 90</v>
      </c>
    </row>
    <row r="164" spans="1:12" x14ac:dyDescent="0.25">
      <c r="A164" t="s">
        <v>79</v>
      </c>
      <c r="B164" s="1">
        <v>44042</v>
      </c>
      <c r="C164" t="s">
        <v>25</v>
      </c>
      <c r="D164" t="s">
        <v>11</v>
      </c>
      <c r="E164" s="9">
        <v>135</v>
      </c>
      <c r="F164" s="9">
        <v>9.4499999999999993</v>
      </c>
      <c r="G164" s="9">
        <v>144.44999999999999</v>
      </c>
      <c r="H164" s="9">
        <v>0</v>
      </c>
      <c r="I164" s="9">
        <f t="shared" si="9"/>
        <v>144.44999999999999</v>
      </c>
      <c r="J164" s="8" t="str">
        <f t="shared" si="8"/>
        <v>julio</v>
      </c>
      <c r="K164">
        <f t="shared" ca="1" si="10"/>
        <v>231</v>
      </c>
      <c r="L164" t="str">
        <f t="shared" ca="1" si="11"/>
        <v>Mas de 90</v>
      </c>
    </row>
    <row r="165" spans="1:12" x14ac:dyDescent="0.25">
      <c r="A165" t="s">
        <v>80</v>
      </c>
      <c r="B165" s="1">
        <v>44038</v>
      </c>
      <c r="C165" t="s">
        <v>26</v>
      </c>
      <c r="D165" t="s">
        <v>9</v>
      </c>
      <c r="E165" s="9">
        <v>180</v>
      </c>
      <c r="F165" s="9">
        <v>12.6</v>
      </c>
      <c r="G165" s="9">
        <v>192.6</v>
      </c>
      <c r="H165" s="9">
        <v>192.6</v>
      </c>
      <c r="I165" s="9">
        <f t="shared" si="9"/>
        <v>0</v>
      </c>
      <c r="J165" s="8" t="str">
        <f t="shared" si="8"/>
        <v>julio</v>
      </c>
      <c r="K165">
        <f t="shared" ca="1" si="10"/>
        <v>235</v>
      </c>
      <c r="L165" t="str">
        <f t="shared" ca="1" si="11"/>
        <v>Mas de 90</v>
      </c>
    </row>
    <row r="166" spans="1:12" x14ac:dyDescent="0.25">
      <c r="A166" t="s">
        <v>81</v>
      </c>
      <c r="B166" s="1">
        <v>44037</v>
      </c>
      <c r="C166" t="s">
        <v>27</v>
      </c>
      <c r="D166" t="s">
        <v>11</v>
      </c>
      <c r="E166" s="9">
        <v>30</v>
      </c>
      <c r="F166" s="9">
        <v>2.1</v>
      </c>
      <c r="G166" s="9">
        <v>32.1</v>
      </c>
      <c r="H166" s="9">
        <v>0</v>
      </c>
      <c r="I166" s="9">
        <f t="shared" si="9"/>
        <v>32.1</v>
      </c>
      <c r="J166" s="8" t="str">
        <f t="shared" si="8"/>
        <v>julio</v>
      </c>
      <c r="K166">
        <f t="shared" ca="1" si="10"/>
        <v>236</v>
      </c>
      <c r="L166" t="str">
        <f t="shared" ca="1" si="11"/>
        <v>Mas de 90</v>
      </c>
    </row>
    <row r="167" spans="1:12" x14ac:dyDescent="0.25">
      <c r="A167" t="s">
        <v>82</v>
      </c>
      <c r="B167" s="1">
        <v>44037</v>
      </c>
      <c r="C167" t="s">
        <v>28</v>
      </c>
      <c r="D167" t="s">
        <v>11</v>
      </c>
      <c r="E167" s="9">
        <v>1512</v>
      </c>
      <c r="F167" s="9">
        <v>105.84</v>
      </c>
      <c r="G167" s="9">
        <v>1617.84</v>
      </c>
      <c r="H167" s="9">
        <v>0</v>
      </c>
      <c r="I167" s="9">
        <f t="shared" si="9"/>
        <v>1617.84</v>
      </c>
      <c r="J167" s="8" t="str">
        <f t="shared" si="8"/>
        <v>julio</v>
      </c>
      <c r="K167">
        <f t="shared" ca="1" si="10"/>
        <v>236</v>
      </c>
      <c r="L167" t="str">
        <f t="shared" ca="1" si="11"/>
        <v>Mas de 90</v>
      </c>
    </row>
    <row r="168" spans="1:12" x14ac:dyDescent="0.25">
      <c r="A168" t="s">
        <v>83</v>
      </c>
      <c r="B168" s="1">
        <v>44037</v>
      </c>
      <c r="C168" t="s">
        <v>29</v>
      </c>
      <c r="D168" t="s">
        <v>11</v>
      </c>
      <c r="E168" s="9">
        <v>390</v>
      </c>
      <c r="F168" s="9">
        <v>27.3</v>
      </c>
      <c r="G168" s="9">
        <v>417.3</v>
      </c>
      <c r="H168" s="9">
        <v>0</v>
      </c>
      <c r="I168" s="9">
        <f t="shared" si="9"/>
        <v>417.3</v>
      </c>
      <c r="J168" s="8" t="str">
        <f t="shared" si="8"/>
        <v>julio</v>
      </c>
      <c r="K168">
        <f t="shared" ca="1" si="10"/>
        <v>236</v>
      </c>
      <c r="L168" t="str">
        <f t="shared" ca="1" si="11"/>
        <v>Mas de 90</v>
      </c>
    </row>
    <row r="169" spans="1:12" x14ac:dyDescent="0.25">
      <c r="A169" t="s">
        <v>84</v>
      </c>
      <c r="B169" s="1">
        <v>44037</v>
      </c>
      <c r="C169" t="s">
        <v>30</v>
      </c>
      <c r="D169" t="s">
        <v>11</v>
      </c>
      <c r="E169" s="9">
        <v>90</v>
      </c>
      <c r="F169" s="9">
        <v>6.3</v>
      </c>
      <c r="G169" s="9">
        <v>96.3</v>
      </c>
      <c r="H169" s="9">
        <v>0</v>
      </c>
      <c r="I169" s="9">
        <f t="shared" si="9"/>
        <v>96.3</v>
      </c>
      <c r="J169" s="8" t="str">
        <f t="shared" si="8"/>
        <v>julio</v>
      </c>
      <c r="K169">
        <f t="shared" ca="1" si="10"/>
        <v>236</v>
      </c>
      <c r="L169" t="str">
        <f t="shared" ca="1" si="11"/>
        <v>Mas de 90</v>
      </c>
    </row>
    <row r="170" spans="1:12" x14ac:dyDescent="0.25">
      <c r="A170" t="s">
        <v>85</v>
      </c>
      <c r="B170" s="1">
        <v>44036</v>
      </c>
      <c r="C170" t="s">
        <v>31</v>
      </c>
      <c r="D170" t="s">
        <v>11</v>
      </c>
      <c r="E170" s="9">
        <v>270</v>
      </c>
      <c r="F170" s="9">
        <v>18.899999999999999</v>
      </c>
      <c r="G170" s="9">
        <v>288.89999999999998</v>
      </c>
      <c r="H170" s="9">
        <v>0</v>
      </c>
      <c r="I170" s="9">
        <f t="shared" si="9"/>
        <v>288.89999999999998</v>
      </c>
      <c r="J170" s="8" t="str">
        <f t="shared" si="8"/>
        <v>julio</v>
      </c>
      <c r="K170">
        <f t="shared" ca="1" si="10"/>
        <v>237</v>
      </c>
      <c r="L170" t="str">
        <f t="shared" ca="1" si="11"/>
        <v>Mas de 90</v>
      </c>
    </row>
    <row r="171" spans="1:12" x14ac:dyDescent="0.25">
      <c r="A171" t="s">
        <v>73</v>
      </c>
      <c r="B171" s="1">
        <v>44042</v>
      </c>
      <c r="C171" t="s">
        <v>32</v>
      </c>
      <c r="D171" t="s">
        <v>9</v>
      </c>
      <c r="E171" s="9">
        <v>290</v>
      </c>
      <c r="F171" s="9">
        <v>20.3</v>
      </c>
      <c r="G171" s="9">
        <v>310.3</v>
      </c>
      <c r="H171" s="9">
        <v>310.3</v>
      </c>
      <c r="I171" s="9">
        <f t="shared" si="9"/>
        <v>0</v>
      </c>
      <c r="J171" s="8" t="str">
        <f t="shared" si="8"/>
        <v>julio</v>
      </c>
      <c r="K171">
        <f t="shared" ca="1" si="10"/>
        <v>231</v>
      </c>
      <c r="L171" t="str">
        <f t="shared" ca="1" si="11"/>
        <v>Mas de 90</v>
      </c>
    </row>
    <row r="172" spans="1:12" x14ac:dyDescent="0.25">
      <c r="A172" t="s">
        <v>74</v>
      </c>
      <c r="B172" s="1">
        <v>44042</v>
      </c>
      <c r="C172" t="s">
        <v>33</v>
      </c>
      <c r="D172" t="s">
        <v>10</v>
      </c>
      <c r="E172" s="9">
        <v>1170</v>
      </c>
      <c r="F172" s="9">
        <v>81.900000000000006</v>
      </c>
      <c r="G172" s="9">
        <v>1251.9000000000001</v>
      </c>
      <c r="H172" s="9">
        <v>1201.9000000000001</v>
      </c>
      <c r="I172" s="9">
        <f t="shared" si="9"/>
        <v>50</v>
      </c>
      <c r="J172" s="8" t="str">
        <f t="shared" si="8"/>
        <v>julio</v>
      </c>
      <c r="K172">
        <f t="shared" ca="1" si="10"/>
        <v>231</v>
      </c>
      <c r="L172" t="str">
        <f t="shared" ca="1" si="11"/>
        <v>Mas de 90</v>
      </c>
    </row>
    <row r="173" spans="1:12" x14ac:dyDescent="0.25">
      <c r="A173" t="s">
        <v>75</v>
      </c>
      <c r="B173" s="1">
        <v>44042</v>
      </c>
      <c r="C173" t="s">
        <v>34</v>
      </c>
      <c r="D173" t="s">
        <v>11</v>
      </c>
      <c r="E173" s="9">
        <v>60</v>
      </c>
      <c r="F173" s="9">
        <v>4.2</v>
      </c>
      <c r="G173" s="9">
        <v>64.2</v>
      </c>
      <c r="H173" s="9">
        <v>0</v>
      </c>
      <c r="I173" s="9">
        <f t="shared" si="9"/>
        <v>64.2</v>
      </c>
      <c r="J173" s="8" t="str">
        <f t="shared" si="8"/>
        <v>julio</v>
      </c>
      <c r="K173">
        <f t="shared" ca="1" si="10"/>
        <v>231</v>
      </c>
      <c r="L173" t="str">
        <f t="shared" ca="1" si="11"/>
        <v>Mas de 90</v>
      </c>
    </row>
    <row r="174" spans="1:12" x14ac:dyDescent="0.25">
      <c r="A174" t="s">
        <v>76</v>
      </c>
      <c r="B174" s="1">
        <v>44042</v>
      </c>
      <c r="C174" t="s">
        <v>35</v>
      </c>
      <c r="D174" t="s">
        <v>11</v>
      </c>
      <c r="E174" s="9">
        <v>440</v>
      </c>
      <c r="F174" s="9">
        <v>30.8</v>
      </c>
      <c r="G174" s="9">
        <v>470.8</v>
      </c>
      <c r="H174" s="9">
        <v>0</v>
      </c>
      <c r="I174" s="9">
        <f t="shared" si="9"/>
        <v>470.8</v>
      </c>
      <c r="J174" s="8" t="str">
        <f t="shared" si="8"/>
        <v>julio</v>
      </c>
      <c r="K174">
        <f t="shared" ca="1" si="10"/>
        <v>231</v>
      </c>
      <c r="L174" t="str">
        <f t="shared" ca="1" si="11"/>
        <v>Mas de 90</v>
      </c>
    </row>
    <row r="175" spans="1:12" x14ac:dyDescent="0.25">
      <c r="A175" t="s">
        <v>77</v>
      </c>
      <c r="B175" s="1">
        <v>44042</v>
      </c>
      <c r="C175" t="s">
        <v>36</v>
      </c>
      <c r="D175" t="s">
        <v>10</v>
      </c>
      <c r="E175" s="9">
        <v>560</v>
      </c>
      <c r="F175" s="9">
        <v>39.200000000000003</v>
      </c>
      <c r="G175" s="9">
        <v>599.20000000000005</v>
      </c>
      <c r="H175" s="9">
        <v>360</v>
      </c>
      <c r="I175" s="9">
        <f t="shared" si="9"/>
        <v>239.20000000000005</v>
      </c>
      <c r="J175" s="8" t="str">
        <f t="shared" si="8"/>
        <v>julio</v>
      </c>
      <c r="K175">
        <f t="shared" ca="1" si="10"/>
        <v>231</v>
      </c>
      <c r="L175" t="str">
        <f t="shared" ca="1" si="11"/>
        <v>Mas de 90</v>
      </c>
    </row>
    <row r="176" spans="1:12" x14ac:dyDescent="0.25">
      <c r="A176" t="s">
        <v>78</v>
      </c>
      <c r="B176" s="1">
        <v>44042</v>
      </c>
      <c r="C176" t="s">
        <v>37</v>
      </c>
      <c r="D176" t="s">
        <v>9</v>
      </c>
      <c r="E176" s="9">
        <v>1049</v>
      </c>
      <c r="F176" s="9">
        <v>73.430000000000007</v>
      </c>
      <c r="G176" s="9">
        <v>1122.43</v>
      </c>
      <c r="H176" s="9">
        <v>1122.43</v>
      </c>
      <c r="I176" s="9">
        <f t="shared" si="9"/>
        <v>0</v>
      </c>
      <c r="J176" s="8" t="str">
        <f t="shared" si="8"/>
        <v>julio</v>
      </c>
      <c r="K176">
        <f t="shared" ca="1" si="10"/>
        <v>231</v>
      </c>
      <c r="L176" t="str">
        <f t="shared" ca="1" si="11"/>
        <v>Mas de 90</v>
      </c>
    </row>
    <row r="177" spans="1:12" x14ac:dyDescent="0.25">
      <c r="A177" t="s">
        <v>79</v>
      </c>
      <c r="B177" s="1">
        <v>44042</v>
      </c>
      <c r="C177" t="s">
        <v>38</v>
      </c>
      <c r="D177" t="s">
        <v>11</v>
      </c>
      <c r="E177" s="9">
        <v>135</v>
      </c>
      <c r="F177" s="9">
        <v>9.4499999999999993</v>
      </c>
      <c r="G177" s="9">
        <v>144.44999999999999</v>
      </c>
      <c r="H177" s="9">
        <v>0</v>
      </c>
      <c r="I177" s="9">
        <f t="shared" si="9"/>
        <v>144.44999999999999</v>
      </c>
      <c r="J177" s="8" t="str">
        <f t="shared" si="8"/>
        <v>julio</v>
      </c>
      <c r="K177">
        <f t="shared" ca="1" si="10"/>
        <v>231</v>
      </c>
      <c r="L177" t="str">
        <f t="shared" ca="1" si="11"/>
        <v>Mas de 90</v>
      </c>
    </row>
    <row r="178" spans="1:12" x14ac:dyDescent="0.25">
      <c r="A178" t="s">
        <v>80</v>
      </c>
      <c r="B178" s="1">
        <v>44038</v>
      </c>
      <c r="C178" t="s">
        <v>39</v>
      </c>
      <c r="D178" t="s">
        <v>9</v>
      </c>
      <c r="E178" s="9">
        <v>180</v>
      </c>
      <c r="F178" s="9">
        <v>12.6</v>
      </c>
      <c r="G178" s="9">
        <v>192.6</v>
      </c>
      <c r="H178" s="9">
        <v>192.6</v>
      </c>
      <c r="I178" s="9">
        <f t="shared" si="9"/>
        <v>0</v>
      </c>
      <c r="J178" s="8" t="str">
        <f t="shared" si="8"/>
        <v>julio</v>
      </c>
      <c r="K178">
        <f t="shared" ca="1" si="10"/>
        <v>235</v>
      </c>
      <c r="L178" t="str">
        <f t="shared" ca="1" si="11"/>
        <v>Mas de 90</v>
      </c>
    </row>
    <row r="179" spans="1:12" x14ac:dyDescent="0.25">
      <c r="A179" t="s">
        <v>81</v>
      </c>
      <c r="B179" s="1">
        <v>44037</v>
      </c>
      <c r="C179" t="s">
        <v>40</v>
      </c>
      <c r="D179" t="s">
        <v>11</v>
      </c>
      <c r="E179" s="9">
        <v>30</v>
      </c>
      <c r="F179" s="9">
        <v>2.1</v>
      </c>
      <c r="G179" s="9">
        <v>32.1</v>
      </c>
      <c r="H179" s="9">
        <v>0</v>
      </c>
      <c r="I179" s="9">
        <f t="shared" si="9"/>
        <v>32.1</v>
      </c>
      <c r="J179" s="8" t="str">
        <f t="shared" si="8"/>
        <v>julio</v>
      </c>
      <c r="K179">
        <f t="shared" ca="1" si="10"/>
        <v>236</v>
      </c>
      <c r="L179" t="str">
        <f t="shared" ca="1" si="11"/>
        <v>Mas de 90</v>
      </c>
    </row>
    <row r="180" spans="1:12" x14ac:dyDescent="0.25">
      <c r="A180" t="s">
        <v>82</v>
      </c>
      <c r="B180" s="1">
        <v>44037</v>
      </c>
      <c r="C180" t="s">
        <v>41</v>
      </c>
      <c r="D180" t="s">
        <v>11</v>
      </c>
      <c r="E180" s="9">
        <v>1512</v>
      </c>
      <c r="F180" s="9">
        <v>105.84</v>
      </c>
      <c r="G180" s="9">
        <v>1617.84</v>
      </c>
      <c r="H180" s="9">
        <v>0</v>
      </c>
      <c r="I180" s="9">
        <f t="shared" si="9"/>
        <v>1617.84</v>
      </c>
      <c r="J180" s="8" t="str">
        <f t="shared" si="8"/>
        <v>julio</v>
      </c>
      <c r="K180">
        <f t="shared" ca="1" si="10"/>
        <v>236</v>
      </c>
      <c r="L180" t="str">
        <f t="shared" ca="1" si="11"/>
        <v>Mas de 90</v>
      </c>
    </row>
    <row r="181" spans="1:12" x14ac:dyDescent="0.25">
      <c r="A181" t="s">
        <v>83</v>
      </c>
      <c r="B181" s="1">
        <v>44037</v>
      </c>
      <c r="C181" t="s">
        <v>42</v>
      </c>
      <c r="D181" t="s">
        <v>11</v>
      </c>
      <c r="E181" s="9">
        <v>390</v>
      </c>
      <c r="F181" s="9">
        <v>27.3</v>
      </c>
      <c r="G181" s="9">
        <v>417.3</v>
      </c>
      <c r="H181" s="9">
        <v>0</v>
      </c>
      <c r="I181" s="9">
        <f t="shared" si="9"/>
        <v>417.3</v>
      </c>
      <c r="J181" s="8" t="str">
        <f t="shared" si="8"/>
        <v>julio</v>
      </c>
      <c r="K181">
        <f t="shared" ca="1" si="10"/>
        <v>236</v>
      </c>
      <c r="L181" t="str">
        <f t="shared" ca="1" si="11"/>
        <v>Mas de 90</v>
      </c>
    </row>
    <row r="182" spans="1:12" x14ac:dyDescent="0.25">
      <c r="A182" t="s">
        <v>84</v>
      </c>
      <c r="B182" s="1">
        <v>44037</v>
      </c>
      <c r="C182" t="s">
        <v>43</v>
      </c>
      <c r="D182" t="s">
        <v>11</v>
      </c>
      <c r="E182" s="9">
        <v>90</v>
      </c>
      <c r="F182" s="9">
        <v>6.3</v>
      </c>
      <c r="G182" s="9">
        <v>96.3</v>
      </c>
      <c r="H182" s="9">
        <v>0</v>
      </c>
      <c r="I182" s="9">
        <f t="shared" si="9"/>
        <v>96.3</v>
      </c>
      <c r="J182" s="8" t="str">
        <f t="shared" si="8"/>
        <v>julio</v>
      </c>
      <c r="K182">
        <f t="shared" ca="1" si="10"/>
        <v>236</v>
      </c>
      <c r="L182" t="str">
        <f t="shared" ca="1" si="11"/>
        <v>Mas de 90</v>
      </c>
    </row>
    <row r="183" spans="1:12" x14ac:dyDescent="0.25">
      <c r="A183" t="s">
        <v>85</v>
      </c>
      <c r="B183" s="1">
        <v>44036</v>
      </c>
      <c r="C183" t="s">
        <v>44</v>
      </c>
      <c r="D183" t="s">
        <v>11</v>
      </c>
      <c r="E183" s="9">
        <v>270</v>
      </c>
      <c r="F183" s="9">
        <v>18.899999999999999</v>
      </c>
      <c r="G183" s="9">
        <v>288.89999999999998</v>
      </c>
      <c r="H183" s="9">
        <v>0</v>
      </c>
      <c r="I183" s="9">
        <f t="shared" si="9"/>
        <v>288.89999999999998</v>
      </c>
      <c r="J183" s="8" t="str">
        <f t="shared" si="8"/>
        <v>julio</v>
      </c>
      <c r="K183">
        <f t="shared" ca="1" si="10"/>
        <v>237</v>
      </c>
      <c r="L183" t="str">
        <f t="shared" ca="1" si="11"/>
        <v>Mas de 90</v>
      </c>
    </row>
    <row r="184" spans="1:12" x14ac:dyDescent="0.25">
      <c r="A184" t="s">
        <v>73</v>
      </c>
      <c r="B184" s="1">
        <v>44036</v>
      </c>
      <c r="C184" t="s">
        <v>45</v>
      </c>
      <c r="D184" t="s">
        <v>9</v>
      </c>
      <c r="E184" s="9">
        <v>290</v>
      </c>
      <c r="F184" s="9">
        <v>20.3</v>
      </c>
      <c r="G184" s="9">
        <v>310.3</v>
      </c>
      <c r="H184" s="9">
        <v>310.3</v>
      </c>
      <c r="I184" s="9">
        <f t="shared" si="9"/>
        <v>0</v>
      </c>
      <c r="J184" s="8" t="str">
        <f t="shared" si="8"/>
        <v>julio</v>
      </c>
      <c r="K184">
        <f t="shared" ca="1" si="10"/>
        <v>237</v>
      </c>
      <c r="L184" t="str">
        <f t="shared" ca="1" si="11"/>
        <v>Mas de 90</v>
      </c>
    </row>
    <row r="185" spans="1:12" x14ac:dyDescent="0.25">
      <c r="A185" t="s">
        <v>74</v>
      </c>
      <c r="B185" s="1">
        <v>44036</v>
      </c>
      <c r="C185" t="s">
        <v>46</v>
      </c>
      <c r="D185" t="s">
        <v>10</v>
      </c>
      <c r="E185" s="9">
        <v>1170</v>
      </c>
      <c r="F185" s="9">
        <v>81.900000000000006</v>
      </c>
      <c r="G185" s="9">
        <v>1251.9000000000001</v>
      </c>
      <c r="H185" s="9">
        <v>1201.9000000000001</v>
      </c>
      <c r="I185" s="9">
        <f t="shared" si="9"/>
        <v>50</v>
      </c>
      <c r="J185" s="8" t="str">
        <f t="shared" si="8"/>
        <v>julio</v>
      </c>
      <c r="K185">
        <f t="shared" ca="1" si="10"/>
        <v>237</v>
      </c>
      <c r="L185" t="str">
        <f t="shared" ca="1" si="11"/>
        <v>Mas de 90</v>
      </c>
    </row>
    <row r="186" spans="1:12" x14ac:dyDescent="0.25">
      <c r="A186" t="s">
        <v>75</v>
      </c>
      <c r="B186" s="1">
        <v>44074</v>
      </c>
      <c r="C186" t="s">
        <v>21</v>
      </c>
      <c r="D186" t="s">
        <v>11</v>
      </c>
      <c r="E186" s="9">
        <v>60</v>
      </c>
      <c r="F186" s="9">
        <v>4.2</v>
      </c>
      <c r="G186" s="9">
        <v>64.2</v>
      </c>
      <c r="H186" s="9">
        <v>0</v>
      </c>
      <c r="I186" s="9">
        <f t="shared" si="9"/>
        <v>64.2</v>
      </c>
      <c r="J186" s="8" t="str">
        <f t="shared" si="8"/>
        <v>agosto</v>
      </c>
      <c r="K186">
        <f t="shared" ca="1" si="10"/>
        <v>199</v>
      </c>
      <c r="L186" t="str">
        <f t="shared" ca="1" si="11"/>
        <v>Mas de 90</v>
      </c>
    </row>
    <row r="187" spans="1:12" x14ac:dyDescent="0.25">
      <c r="A187" t="s">
        <v>76</v>
      </c>
      <c r="B187" s="1">
        <v>44074</v>
      </c>
      <c r="C187" t="s">
        <v>22</v>
      </c>
      <c r="D187" t="s">
        <v>11</v>
      </c>
      <c r="E187" s="9">
        <v>440</v>
      </c>
      <c r="F187" s="9">
        <v>30.8</v>
      </c>
      <c r="G187" s="9">
        <v>470.8</v>
      </c>
      <c r="H187" s="9">
        <v>0</v>
      </c>
      <c r="I187" s="9">
        <f t="shared" si="9"/>
        <v>470.8</v>
      </c>
      <c r="J187" s="8" t="str">
        <f t="shared" si="8"/>
        <v>agosto</v>
      </c>
      <c r="K187">
        <f t="shared" ca="1" si="10"/>
        <v>199</v>
      </c>
      <c r="L187" t="str">
        <f t="shared" ca="1" si="11"/>
        <v>Mas de 90</v>
      </c>
    </row>
    <row r="188" spans="1:12" x14ac:dyDescent="0.25">
      <c r="A188" t="s">
        <v>77</v>
      </c>
      <c r="B188" s="1">
        <v>44074</v>
      </c>
      <c r="C188" t="s">
        <v>23</v>
      </c>
      <c r="D188" t="s">
        <v>10</v>
      </c>
      <c r="E188" s="9">
        <v>560</v>
      </c>
      <c r="F188" s="9">
        <v>39.200000000000003</v>
      </c>
      <c r="G188" s="9">
        <v>599.20000000000005</v>
      </c>
      <c r="H188" s="9">
        <v>360</v>
      </c>
      <c r="I188" s="9">
        <f t="shared" si="9"/>
        <v>239.20000000000005</v>
      </c>
      <c r="J188" s="8" t="str">
        <f t="shared" si="8"/>
        <v>agosto</v>
      </c>
      <c r="K188">
        <f t="shared" ca="1" si="10"/>
        <v>199</v>
      </c>
      <c r="L188" t="str">
        <f t="shared" ca="1" si="11"/>
        <v>Mas de 90</v>
      </c>
    </row>
    <row r="189" spans="1:12" x14ac:dyDescent="0.25">
      <c r="A189" t="s">
        <v>78</v>
      </c>
      <c r="B189" s="1">
        <v>44074</v>
      </c>
      <c r="C189" t="s">
        <v>24</v>
      </c>
      <c r="D189" t="s">
        <v>9</v>
      </c>
      <c r="E189" s="9">
        <v>1049</v>
      </c>
      <c r="F189" s="9">
        <v>73.430000000000007</v>
      </c>
      <c r="G189" s="9">
        <v>1122.43</v>
      </c>
      <c r="H189" s="9">
        <v>1122.43</v>
      </c>
      <c r="I189" s="9">
        <f t="shared" si="9"/>
        <v>0</v>
      </c>
      <c r="J189" s="8" t="str">
        <f t="shared" si="8"/>
        <v>agosto</v>
      </c>
      <c r="K189">
        <f t="shared" ca="1" si="10"/>
        <v>199</v>
      </c>
      <c r="L189" t="str">
        <f t="shared" ca="1" si="11"/>
        <v>Mas de 90</v>
      </c>
    </row>
    <row r="190" spans="1:12" x14ac:dyDescent="0.25">
      <c r="A190" t="s">
        <v>79</v>
      </c>
      <c r="B190" s="1">
        <v>44073</v>
      </c>
      <c r="C190" t="s">
        <v>25</v>
      </c>
      <c r="D190" t="s">
        <v>11</v>
      </c>
      <c r="E190" s="9">
        <v>135</v>
      </c>
      <c r="F190" s="9">
        <v>9.4499999999999993</v>
      </c>
      <c r="G190" s="9">
        <v>144.44999999999999</v>
      </c>
      <c r="H190" s="9">
        <v>0</v>
      </c>
      <c r="I190" s="9">
        <f t="shared" si="9"/>
        <v>144.44999999999999</v>
      </c>
      <c r="J190" s="8" t="str">
        <f t="shared" si="8"/>
        <v>agosto</v>
      </c>
      <c r="K190">
        <f t="shared" ca="1" si="10"/>
        <v>200</v>
      </c>
      <c r="L190" t="str">
        <f t="shared" ca="1" si="11"/>
        <v>Mas de 90</v>
      </c>
    </row>
    <row r="191" spans="1:12" x14ac:dyDescent="0.25">
      <c r="A191" t="s">
        <v>80</v>
      </c>
      <c r="B191" s="1">
        <v>44069</v>
      </c>
      <c r="C191" t="s">
        <v>26</v>
      </c>
      <c r="D191" t="s">
        <v>9</v>
      </c>
      <c r="E191" s="9">
        <v>180</v>
      </c>
      <c r="F191" s="9">
        <v>12.6</v>
      </c>
      <c r="G191" s="9">
        <v>192.6</v>
      </c>
      <c r="H191" s="9">
        <v>192.6</v>
      </c>
      <c r="I191" s="9">
        <f t="shared" si="9"/>
        <v>0</v>
      </c>
      <c r="J191" s="8" t="str">
        <f t="shared" si="8"/>
        <v>agosto</v>
      </c>
      <c r="K191">
        <f t="shared" ca="1" si="10"/>
        <v>204</v>
      </c>
      <c r="L191" t="str">
        <f t="shared" ca="1" si="11"/>
        <v>Mas de 90</v>
      </c>
    </row>
    <row r="192" spans="1:12" x14ac:dyDescent="0.25">
      <c r="A192" t="s">
        <v>81</v>
      </c>
      <c r="B192" s="1">
        <v>44068</v>
      </c>
      <c r="C192" t="s">
        <v>27</v>
      </c>
      <c r="D192" t="s">
        <v>11</v>
      </c>
      <c r="E192" s="9">
        <v>30</v>
      </c>
      <c r="F192" s="9">
        <v>2.1</v>
      </c>
      <c r="G192" s="9">
        <v>32.1</v>
      </c>
      <c r="H192" s="9">
        <v>0</v>
      </c>
      <c r="I192" s="9">
        <f t="shared" si="9"/>
        <v>32.1</v>
      </c>
      <c r="J192" s="8" t="str">
        <f t="shared" si="8"/>
        <v>agosto</v>
      </c>
      <c r="K192">
        <f t="shared" ca="1" si="10"/>
        <v>205</v>
      </c>
      <c r="L192" t="str">
        <f t="shared" ca="1" si="11"/>
        <v>Mas de 90</v>
      </c>
    </row>
    <row r="193" spans="1:12" x14ac:dyDescent="0.25">
      <c r="A193" t="s">
        <v>82</v>
      </c>
      <c r="B193" s="1">
        <v>44068</v>
      </c>
      <c r="C193" t="s">
        <v>28</v>
      </c>
      <c r="D193" t="s">
        <v>11</v>
      </c>
      <c r="E193" s="9">
        <v>1512</v>
      </c>
      <c r="F193" s="9">
        <v>105.84</v>
      </c>
      <c r="G193" s="9">
        <v>1617.84</v>
      </c>
      <c r="H193" s="9">
        <v>0</v>
      </c>
      <c r="I193" s="9">
        <f t="shared" si="9"/>
        <v>1617.84</v>
      </c>
      <c r="J193" s="8" t="str">
        <f t="shared" si="8"/>
        <v>agosto</v>
      </c>
      <c r="K193">
        <f t="shared" ca="1" si="10"/>
        <v>205</v>
      </c>
      <c r="L193" t="str">
        <f t="shared" ca="1" si="11"/>
        <v>Mas de 90</v>
      </c>
    </row>
    <row r="194" spans="1:12" x14ac:dyDescent="0.25">
      <c r="A194" t="s">
        <v>83</v>
      </c>
      <c r="B194" s="1">
        <v>44068</v>
      </c>
      <c r="C194" t="s">
        <v>29</v>
      </c>
      <c r="D194" t="s">
        <v>11</v>
      </c>
      <c r="E194" s="9">
        <v>390</v>
      </c>
      <c r="F194" s="9">
        <v>27.3</v>
      </c>
      <c r="G194" s="9">
        <v>417.3</v>
      </c>
      <c r="H194" s="9">
        <v>0</v>
      </c>
      <c r="I194" s="9">
        <f t="shared" si="9"/>
        <v>417.3</v>
      </c>
      <c r="J194" s="8" t="str">
        <f t="shared" ref="J194:J258" si="12">TEXT(B194,"mmmmmmmmmmmmmm")</f>
        <v>agosto</v>
      </c>
      <c r="K194">
        <f t="shared" ca="1" si="10"/>
        <v>205</v>
      </c>
      <c r="L194" t="str">
        <f t="shared" ca="1" si="11"/>
        <v>Mas de 90</v>
      </c>
    </row>
    <row r="195" spans="1:12" x14ac:dyDescent="0.25">
      <c r="A195" t="s">
        <v>84</v>
      </c>
      <c r="B195" s="1">
        <v>44068</v>
      </c>
      <c r="C195" t="s">
        <v>30</v>
      </c>
      <c r="D195" t="s">
        <v>11</v>
      </c>
      <c r="E195" s="9">
        <v>90</v>
      </c>
      <c r="F195" s="9">
        <v>6.3</v>
      </c>
      <c r="G195" s="9">
        <v>96.3</v>
      </c>
      <c r="H195" s="9">
        <v>0</v>
      </c>
      <c r="I195" s="9">
        <f t="shared" ref="I195:I258" si="13">G195-H195</f>
        <v>96.3</v>
      </c>
      <c r="J195" s="8" t="str">
        <f t="shared" si="12"/>
        <v>agosto</v>
      </c>
      <c r="K195">
        <f t="shared" ref="K195:K258" ca="1" si="14">DATEDIF(B195,TODAY(),"d")</f>
        <v>205</v>
      </c>
      <c r="L195" t="str">
        <f t="shared" ref="L195:L258" ca="1" si="15">IF(K195&lt;30,"Sin vencer",IF(K195&lt;60,"Mas de 30",IF(K195&lt;90,"mas de 60","Mas de 90")))</f>
        <v>Mas de 90</v>
      </c>
    </row>
    <row r="196" spans="1:12" x14ac:dyDescent="0.25">
      <c r="A196" t="s">
        <v>85</v>
      </c>
      <c r="B196" s="1">
        <v>44067</v>
      </c>
      <c r="C196" t="s">
        <v>31</v>
      </c>
      <c r="D196" t="s">
        <v>11</v>
      </c>
      <c r="E196" s="9">
        <v>270</v>
      </c>
      <c r="F196" s="9">
        <v>18.899999999999999</v>
      </c>
      <c r="G196" s="9">
        <v>288.89999999999998</v>
      </c>
      <c r="H196" s="9">
        <v>0</v>
      </c>
      <c r="I196" s="9">
        <f t="shared" si="13"/>
        <v>288.89999999999998</v>
      </c>
      <c r="J196" s="8" t="str">
        <f t="shared" si="12"/>
        <v>agosto</v>
      </c>
      <c r="K196">
        <f t="shared" ca="1" si="14"/>
        <v>206</v>
      </c>
      <c r="L196" t="str">
        <f t="shared" ca="1" si="15"/>
        <v>Mas de 90</v>
      </c>
    </row>
    <row r="197" spans="1:12" x14ac:dyDescent="0.25">
      <c r="A197" t="s">
        <v>73</v>
      </c>
      <c r="B197" s="1">
        <v>44073</v>
      </c>
      <c r="C197" t="s">
        <v>32</v>
      </c>
      <c r="D197" t="s">
        <v>9</v>
      </c>
      <c r="E197" s="9">
        <v>290</v>
      </c>
      <c r="F197" s="9">
        <v>20.3</v>
      </c>
      <c r="G197" s="9">
        <v>310.3</v>
      </c>
      <c r="H197" s="9">
        <v>310.3</v>
      </c>
      <c r="I197" s="9">
        <f t="shared" si="13"/>
        <v>0</v>
      </c>
      <c r="J197" s="8" t="str">
        <f t="shared" si="12"/>
        <v>agosto</v>
      </c>
      <c r="K197">
        <f t="shared" ca="1" si="14"/>
        <v>200</v>
      </c>
      <c r="L197" t="str">
        <f t="shared" ca="1" si="15"/>
        <v>Mas de 90</v>
      </c>
    </row>
    <row r="198" spans="1:12" x14ac:dyDescent="0.25">
      <c r="A198" t="s">
        <v>74</v>
      </c>
      <c r="B198" s="1">
        <v>44073</v>
      </c>
      <c r="C198" t="s">
        <v>33</v>
      </c>
      <c r="D198" t="s">
        <v>10</v>
      </c>
      <c r="E198" s="9">
        <v>1170</v>
      </c>
      <c r="F198" s="9">
        <v>81.900000000000006</v>
      </c>
      <c r="G198" s="9">
        <v>1251.9000000000001</v>
      </c>
      <c r="H198" s="9">
        <v>1201.9000000000001</v>
      </c>
      <c r="I198" s="9">
        <f t="shared" si="13"/>
        <v>50</v>
      </c>
      <c r="J198" s="8" t="str">
        <f t="shared" si="12"/>
        <v>agosto</v>
      </c>
      <c r="K198">
        <f t="shared" ca="1" si="14"/>
        <v>200</v>
      </c>
      <c r="L198" t="str">
        <f t="shared" ca="1" si="15"/>
        <v>Mas de 90</v>
      </c>
    </row>
    <row r="199" spans="1:12" x14ac:dyDescent="0.25">
      <c r="A199" t="s">
        <v>75</v>
      </c>
      <c r="B199" s="1">
        <v>44073</v>
      </c>
      <c r="C199" t="s">
        <v>34</v>
      </c>
      <c r="D199" t="s">
        <v>11</v>
      </c>
      <c r="E199" s="9">
        <v>60</v>
      </c>
      <c r="F199" s="9">
        <v>4.2</v>
      </c>
      <c r="G199" s="9">
        <v>64.2</v>
      </c>
      <c r="H199" s="9">
        <v>0</v>
      </c>
      <c r="I199" s="9">
        <f t="shared" si="13"/>
        <v>64.2</v>
      </c>
      <c r="J199" s="8" t="str">
        <f t="shared" si="12"/>
        <v>agosto</v>
      </c>
      <c r="K199">
        <f t="shared" ca="1" si="14"/>
        <v>200</v>
      </c>
      <c r="L199" t="str">
        <f t="shared" ca="1" si="15"/>
        <v>Mas de 90</v>
      </c>
    </row>
    <row r="200" spans="1:12" x14ac:dyDescent="0.25">
      <c r="A200" t="s">
        <v>76</v>
      </c>
      <c r="B200" s="1">
        <v>44104</v>
      </c>
      <c r="C200" t="s">
        <v>21</v>
      </c>
      <c r="D200" t="s">
        <v>11</v>
      </c>
      <c r="E200" s="9">
        <v>440</v>
      </c>
      <c r="F200" s="9">
        <v>30.8</v>
      </c>
      <c r="G200" s="9">
        <v>470.8</v>
      </c>
      <c r="H200" s="9">
        <v>0</v>
      </c>
      <c r="I200" s="9">
        <f t="shared" si="13"/>
        <v>470.8</v>
      </c>
      <c r="J200" s="8" t="str">
        <f t="shared" si="12"/>
        <v>septiembre</v>
      </c>
      <c r="K200">
        <f t="shared" ca="1" si="14"/>
        <v>169</v>
      </c>
      <c r="L200" t="str">
        <f t="shared" ca="1" si="15"/>
        <v>Mas de 90</v>
      </c>
    </row>
    <row r="201" spans="1:12" x14ac:dyDescent="0.25">
      <c r="A201" t="s">
        <v>77</v>
      </c>
      <c r="B201" s="1">
        <v>44104</v>
      </c>
      <c r="C201" t="s">
        <v>22</v>
      </c>
      <c r="D201" t="s">
        <v>10</v>
      </c>
      <c r="E201" s="9">
        <v>560</v>
      </c>
      <c r="F201" s="9">
        <v>39.200000000000003</v>
      </c>
      <c r="G201" s="9">
        <v>599.20000000000005</v>
      </c>
      <c r="H201" s="9">
        <v>360</v>
      </c>
      <c r="I201" s="9">
        <f t="shared" si="13"/>
        <v>239.20000000000005</v>
      </c>
      <c r="J201" s="8" t="str">
        <f t="shared" si="12"/>
        <v>septiembre</v>
      </c>
      <c r="K201">
        <f t="shared" ca="1" si="14"/>
        <v>169</v>
      </c>
      <c r="L201" t="str">
        <f t="shared" ca="1" si="15"/>
        <v>Mas de 90</v>
      </c>
    </row>
    <row r="202" spans="1:12" x14ac:dyDescent="0.25">
      <c r="A202" t="s">
        <v>78</v>
      </c>
      <c r="B202" s="1">
        <v>44104</v>
      </c>
      <c r="C202" t="s">
        <v>23</v>
      </c>
      <c r="D202" t="s">
        <v>9</v>
      </c>
      <c r="E202" s="9">
        <v>1049</v>
      </c>
      <c r="F202" s="9">
        <v>73.430000000000007</v>
      </c>
      <c r="G202" s="9">
        <v>1122.43</v>
      </c>
      <c r="H202" s="9">
        <v>1122.43</v>
      </c>
      <c r="I202" s="9">
        <f t="shared" si="13"/>
        <v>0</v>
      </c>
      <c r="J202" s="8" t="str">
        <f t="shared" si="12"/>
        <v>septiembre</v>
      </c>
      <c r="K202">
        <f t="shared" ca="1" si="14"/>
        <v>169</v>
      </c>
      <c r="L202" t="str">
        <f t="shared" ca="1" si="15"/>
        <v>Mas de 90</v>
      </c>
    </row>
    <row r="203" spans="1:12" x14ac:dyDescent="0.25">
      <c r="A203" t="s">
        <v>79</v>
      </c>
      <c r="B203" s="1">
        <v>44104</v>
      </c>
      <c r="C203" t="s">
        <v>24</v>
      </c>
      <c r="D203" t="s">
        <v>11</v>
      </c>
      <c r="E203" s="9">
        <v>135</v>
      </c>
      <c r="F203" s="9">
        <v>9.4499999999999993</v>
      </c>
      <c r="G203" s="9">
        <v>144.44999999999999</v>
      </c>
      <c r="H203" s="9">
        <v>0</v>
      </c>
      <c r="I203" s="9">
        <f t="shared" si="13"/>
        <v>144.44999999999999</v>
      </c>
      <c r="J203" s="8" t="str">
        <f t="shared" si="12"/>
        <v>septiembre</v>
      </c>
      <c r="K203">
        <f t="shared" ca="1" si="14"/>
        <v>169</v>
      </c>
      <c r="L203" t="str">
        <f t="shared" ca="1" si="15"/>
        <v>Mas de 90</v>
      </c>
    </row>
    <row r="204" spans="1:12" x14ac:dyDescent="0.25">
      <c r="A204" t="s">
        <v>80</v>
      </c>
      <c r="B204" s="1">
        <v>44100</v>
      </c>
      <c r="C204" t="s">
        <v>25</v>
      </c>
      <c r="D204" t="s">
        <v>9</v>
      </c>
      <c r="E204" s="9">
        <v>180</v>
      </c>
      <c r="F204" s="9">
        <v>12.6</v>
      </c>
      <c r="G204" s="9">
        <v>192.6</v>
      </c>
      <c r="H204" s="9">
        <v>192.6</v>
      </c>
      <c r="I204" s="9">
        <f t="shared" si="13"/>
        <v>0</v>
      </c>
      <c r="J204" s="8" t="str">
        <f t="shared" si="12"/>
        <v>septiembre</v>
      </c>
      <c r="K204">
        <f t="shared" ca="1" si="14"/>
        <v>173</v>
      </c>
      <c r="L204" t="str">
        <f t="shared" ca="1" si="15"/>
        <v>Mas de 90</v>
      </c>
    </row>
    <row r="205" spans="1:12" x14ac:dyDescent="0.25">
      <c r="A205" t="s">
        <v>81</v>
      </c>
      <c r="B205" s="1">
        <v>44099</v>
      </c>
      <c r="C205" t="s">
        <v>26</v>
      </c>
      <c r="D205" t="s">
        <v>11</v>
      </c>
      <c r="E205" s="9">
        <v>30</v>
      </c>
      <c r="F205" s="9">
        <v>2.1</v>
      </c>
      <c r="G205" s="9">
        <v>32.1</v>
      </c>
      <c r="H205" s="9">
        <v>0</v>
      </c>
      <c r="I205" s="9">
        <f t="shared" si="13"/>
        <v>32.1</v>
      </c>
      <c r="J205" s="8" t="str">
        <f t="shared" si="12"/>
        <v>septiembre</v>
      </c>
      <c r="K205">
        <f t="shared" ca="1" si="14"/>
        <v>174</v>
      </c>
      <c r="L205" t="str">
        <f t="shared" ca="1" si="15"/>
        <v>Mas de 90</v>
      </c>
    </row>
    <row r="206" spans="1:12" x14ac:dyDescent="0.25">
      <c r="A206" t="s">
        <v>82</v>
      </c>
      <c r="B206" s="1">
        <v>44099</v>
      </c>
      <c r="C206" t="s">
        <v>27</v>
      </c>
      <c r="D206" t="s">
        <v>11</v>
      </c>
      <c r="E206" s="9">
        <v>1512</v>
      </c>
      <c r="F206" s="9">
        <v>105.84</v>
      </c>
      <c r="G206" s="9">
        <v>1617.84</v>
      </c>
      <c r="H206" s="9">
        <v>0</v>
      </c>
      <c r="I206" s="9">
        <f t="shared" si="13"/>
        <v>1617.84</v>
      </c>
      <c r="J206" s="8" t="str">
        <f t="shared" si="12"/>
        <v>septiembre</v>
      </c>
      <c r="K206">
        <f t="shared" ca="1" si="14"/>
        <v>174</v>
      </c>
      <c r="L206" t="str">
        <f t="shared" ca="1" si="15"/>
        <v>Mas de 90</v>
      </c>
    </row>
    <row r="207" spans="1:12" x14ac:dyDescent="0.25">
      <c r="A207" t="s">
        <v>83</v>
      </c>
      <c r="B207" s="1">
        <v>44099</v>
      </c>
      <c r="C207" t="s">
        <v>28</v>
      </c>
      <c r="D207" t="s">
        <v>11</v>
      </c>
      <c r="E207" s="9">
        <v>390</v>
      </c>
      <c r="F207" s="9">
        <v>27.3</v>
      </c>
      <c r="G207" s="9">
        <v>417.3</v>
      </c>
      <c r="H207" s="9">
        <v>0</v>
      </c>
      <c r="I207" s="9">
        <f t="shared" si="13"/>
        <v>417.3</v>
      </c>
      <c r="J207" s="8" t="str">
        <f t="shared" si="12"/>
        <v>septiembre</v>
      </c>
      <c r="K207">
        <f t="shared" ca="1" si="14"/>
        <v>174</v>
      </c>
      <c r="L207" t="str">
        <f t="shared" ca="1" si="15"/>
        <v>Mas de 90</v>
      </c>
    </row>
    <row r="208" spans="1:12" x14ac:dyDescent="0.25">
      <c r="A208" t="s">
        <v>84</v>
      </c>
      <c r="B208" s="1">
        <v>44099</v>
      </c>
      <c r="C208" t="s">
        <v>29</v>
      </c>
      <c r="D208" t="s">
        <v>11</v>
      </c>
      <c r="E208" s="9">
        <v>90</v>
      </c>
      <c r="F208" s="9">
        <v>6.3</v>
      </c>
      <c r="G208" s="9">
        <v>96.3</v>
      </c>
      <c r="H208" s="9">
        <v>0</v>
      </c>
      <c r="I208" s="9">
        <f t="shared" si="13"/>
        <v>96.3</v>
      </c>
      <c r="J208" s="8" t="str">
        <f t="shared" si="12"/>
        <v>septiembre</v>
      </c>
      <c r="K208">
        <f t="shared" ca="1" si="14"/>
        <v>174</v>
      </c>
      <c r="L208" t="str">
        <f t="shared" ca="1" si="15"/>
        <v>Mas de 90</v>
      </c>
    </row>
    <row r="209" spans="1:12" x14ac:dyDescent="0.25">
      <c r="A209" t="s">
        <v>85</v>
      </c>
      <c r="B209" s="1">
        <v>44098</v>
      </c>
      <c r="C209" t="s">
        <v>30</v>
      </c>
      <c r="D209" t="s">
        <v>11</v>
      </c>
      <c r="E209" s="9">
        <v>270</v>
      </c>
      <c r="F209" s="9">
        <v>18.899999999999999</v>
      </c>
      <c r="G209" s="9">
        <v>288.89999999999998</v>
      </c>
      <c r="H209" s="9">
        <v>0</v>
      </c>
      <c r="I209" s="9">
        <f t="shared" si="13"/>
        <v>288.89999999999998</v>
      </c>
      <c r="J209" s="8" t="str">
        <f t="shared" si="12"/>
        <v>septiembre</v>
      </c>
      <c r="K209">
        <f t="shared" ca="1" si="14"/>
        <v>175</v>
      </c>
      <c r="L209" t="str">
        <f t="shared" ca="1" si="15"/>
        <v>Mas de 90</v>
      </c>
    </row>
    <row r="210" spans="1:12" x14ac:dyDescent="0.25">
      <c r="A210" t="s">
        <v>73</v>
      </c>
      <c r="B210" s="1">
        <v>44098</v>
      </c>
      <c r="C210" t="s">
        <v>31</v>
      </c>
      <c r="D210" t="s">
        <v>9</v>
      </c>
      <c r="E210" s="9">
        <v>290</v>
      </c>
      <c r="F210" s="9">
        <v>20.3</v>
      </c>
      <c r="G210" s="9">
        <v>310.3</v>
      </c>
      <c r="H210" s="9">
        <v>310.3</v>
      </c>
      <c r="I210" s="9">
        <f t="shared" si="13"/>
        <v>0</v>
      </c>
      <c r="J210" s="8" t="str">
        <f t="shared" si="12"/>
        <v>septiembre</v>
      </c>
      <c r="K210">
        <f t="shared" ca="1" si="14"/>
        <v>175</v>
      </c>
      <c r="L210" t="str">
        <f t="shared" ca="1" si="15"/>
        <v>Mas de 90</v>
      </c>
    </row>
    <row r="211" spans="1:12" x14ac:dyDescent="0.25">
      <c r="A211" t="s">
        <v>74</v>
      </c>
      <c r="B211" s="1">
        <v>44098</v>
      </c>
      <c r="C211" t="s">
        <v>32</v>
      </c>
      <c r="D211" t="s">
        <v>10</v>
      </c>
      <c r="E211" s="9">
        <v>1170</v>
      </c>
      <c r="F211" s="9">
        <v>81.900000000000006</v>
      </c>
      <c r="G211" s="9">
        <v>1251.9000000000001</v>
      </c>
      <c r="H211" s="9">
        <v>1201.9000000000001</v>
      </c>
      <c r="I211" s="9">
        <f t="shared" si="13"/>
        <v>50</v>
      </c>
      <c r="J211" s="8" t="str">
        <f t="shared" si="12"/>
        <v>septiembre</v>
      </c>
      <c r="K211">
        <f t="shared" ca="1" si="14"/>
        <v>175</v>
      </c>
      <c r="L211" t="str">
        <f t="shared" ca="1" si="15"/>
        <v>Mas de 90</v>
      </c>
    </row>
    <row r="212" spans="1:12" x14ac:dyDescent="0.25">
      <c r="A212" t="s">
        <v>75</v>
      </c>
      <c r="B212" s="1">
        <v>44098</v>
      </c>
      <c r="C212" t="s">
        <v>33</v>
      </c>
      <c r="D212" t="s">
        <v>11</v>
      </c>
      <c r="E212" s="9">
        <v>60</v>
      </c>
      <c r="F212" s="9">
        <v>4.2</v>
      </c>
      <c r="G212" s="9">
        <v>64.2</v>
      </c>
      <c r="H212" s="9">
        <v>0</v>
      </c>
      <c r="I212" s="9">
        <f t="shared" si="13"/>
        <v>64.2</v>
      </c>
      <c r="J212" s="8" t="str">
        <f t="shared" si="12"/>
        <v>septiembre</v>
      </c>
      <c r="K212">
        <f t="shared" ca="1" si="14"/>
        <v>175</v>
      </c>
      <c r="L212" t="str">
        <f t="shared" ca="1" si="15"/>
        <v>Mas de 90</v>
      </c>
    </row>
    <row r="213" spans="1:12" x14ac:dyDescent="0.25">
      <c r="A213" t="s">
        <v>76</v>
      </c>
      <c r="B213" s="1">
        <v>44098</v>
      </c>
      <c r="C213" t="s">
        <v>34</v>
      </c>
      <c r="D213" t="s">
        <v>11</v>
      </c>
      <c r="E213" s="9">
        <v>440</v>
      </c>
      <c r="F213" s="9">
        <v>30.8</v>
      </c>
      <c r="G213" s="9">
        <v>470.8</v>
      </c>
      <c r="H213" s="9">
        <v>0</v>
      </c>
      <c r="I213" s="9">
        <f t="shared" si="13"/>
        <v>470.8</v>
      </c>
      <c r="J213" s="8" t="str">
        <f t="shared" si="12"/>
        <v>septiembre</v>
      </c>
      <c r="K213">
        <f t="shared" ca="1" si="14"/>
        <v>175</v>
      </c>
      <c r="L213" t="str">
        <f t="shared" ca="1" si="15"/>
        <v>Mas de 90</v>
      </c>
    </row>
    <row r="214" spans="1:12" x14ac:dyDescent="0.25">
      <c r="A214" t="s">
        <v>77</v>
      </c>
      <c r="B214" s="1">
        <v>44098</v>
      </c>
      <c r="C214" t="s">
        <v>35</v>
      </c>
      <c r="D214" t="s">
        <v>10</v>
      </c>
      <c r="E214" s="9">
        <v>560</v>
      </c>
      <c r="F214" s="9">
        <v>39.200000000000003</v>
      </c>
      <c r="G214" s="9">
        <v>599.20000000000005</v>
      </c>
      <c r="H214" s="9">
        <v>360</v>
      </c>
      <c r="I214" s="9">
        <f t="shared" si="13"/>
        <v>239.20000000000005</v>
      </c>
      <c r="J214" s="8" t="str">
        <f t="shared" si="12"/>
        <v>septiembre</v>
      </c>
      <c r="K214">
        <f t="shared" ca="1" si="14"/>
        <v>175</v>
      </c>
      <c r="L214" t="str">
        <f t="shared" ca="1" si="15"/>
        <v>Mas de 90</v>
      </c>
    </row>
    <row r="215" spans="1:12" x14ac:dyDescent="0.25">
      <c r="A215" t="s">
        <v>78</v>
      </c>
      <c r="B215" s="1">
        <v>44098</v>
      </c>
      <c r="C215" t="s">
        <v>36</v>
      </c>
      <c r="D215" t="s">
        <v>9</v>
      </c>
      <c r="E215" s="9">
        <v>1049</v>
      </c>
      <c r="F215" s="9">
        <v>73.430000000000007</v>
      </c>
      <c r="G215" s="9">
        <v>1122.43</v>
      </c>
      <c r="H215" s="9">
        <v>1122.43</v>
      </c>
      <c r="I215" s="9">
        <f t="shared" si="13"/>
        <v>0</v>
      </c>
      <c r="J215" s="8" t="str">
        <f t="shared" si="12"/>
        <v>septiembre</v>
      </c>
      <c r="K215">
        <f t="shared" ca="1" si="14"/>
        <v>175</v>
      </c>
      <c r="L215" t="str">
        <f t="shared" ca="1" si="15"/>
        <v>Mas de 90</v>
      </c>
    </row>
    <row r="216" spans="1:12" x14ac:dyDescent="0.25">
      <c r="A216" t="s">
        <v>79</v>
      </c>
      <c r="B216" s="1">
        <v>44104</v>
      </c>
      <c r="C216" t="s">
        <v>37</v>
      </c>
      <c r="D216" t="s">
        <v>11</v>
      </c>
      <c r="E216" s="9">
        <v>135</v>
      </c>
      <c r="F216" s="9">
        <v>9.4499999999999993</v>
      </c>
      <c r="G216" s="9">
        <v>144.44999999999999</v>
      </c>
      <c r="H216" s="9">
        <v>0</v>
      </c>
      <c r="I216" s="9">
        <f t="shared" si="13"/>
        <v>144.44999999999999</v>
      </c>
      <c r="J216" s="8" t="str">
        <f t="shared" si="12"/>
        <v>septiembre</v>
      </c>
      <c r="K216">
        <f t="shared" ca="1" si="14"/>
        <v>169</v>
      </c>
      <c r="L216" t="str">
        <f t="shared" ca="1" si="15"/>
        <v>Mas de 90</v>
      </c>
    </row>
    <row r="217" spans="1:12" x14ac:dyDescent="0.25">
      <c r="A217" t="s">
        <v>80</v>
      </c>
      <c r="B217" s="1">
        <v>44100</v>
      </c>
      <c r="C217" t="s">
        <v>38</v>
      </c>
      <c r="D217" t="s">
        <v>9</v>
      </c>
      <c r="E217" s="9">
        <v>180</v>
      </c>
      <c r="F217" s="9">
        <v>12.6</v>
      </c>
      <c r="G217" s="9">
        <v>192.6</v>
      </c>
      <c r="H217" s="9">
        <v>192.6</v>
      </c>
      <c r="I217" s="9">
        <f t="shared" si="13"/>
        <v>0</v>
      </c>
      <c r="J217" s="8" t="str">
        <f t="shared" si="12"/>
        <v>septiembre</v>
      </c>
      <c r="K217">
        <f t="shared" ca="1" si="14"/>
        <v>173</v>
      </c>
      <c r="L217" t="str">
        <f t="shared" ca="1" si="15"/>
        <v>Mas de 90</v>
      </c>
    </row>
    <row r="218" spans="1:12" x14ac:dyDescent="0.25">
      <c r="A218" t="s">
        <v>81</v>
      </c>
      <c r="B218" s="1">
        <v>44099</v>
      </c>
      <c r="C218" t="s">
        <v>39</v>
      </c>
      <c r="D218" t="s">
        <v>11</v>
      </c>
      <c r="E218" s="9">
        <v>30</v>
      </c>
      <c r="F218" s="9">
        <v>2.1</v>
      </c>
      <c r="G218" s="9">
        <v>32.1</v>
      </c>
      <c r="H218" s="9">
        <v>0</v>
      </c>
      <c r="I218" s="9">
        <f t="shared" si="13"/>
        <v>32.1</v>
      </c>
      <c r="J218" s="8" t="str">
        <f t="shared" si="12"/>
        <v>septiembre</v>
      </c>
      <c r="K218">
        <f t="shared" ca="1" si="14"/>
        <v>174</v>
      </c>
      <c r="L218" t="str">
        <f t="shared" ca="1" si="15"/>
        <v>Mas de 90</v>
      </c>
    </row>
    <row r="219" spans="1:12" x14ac:dyDescent="0.25">
      <c r="A219" t="s">
        <v>82</v>
      </c>
      <c r="B219" s="1">
        <v>44099</v>
      </c>
      <c r="C219" t="s">
        <v>40</v>
      </c>
      <c r="D219" t="s">
        <v>11</v>
      </c>
      <c r="E219" s="9">
        <v>1512</v>
      </c>
      <c r="F219" s="9">
        <v>105.84</v>
      </c>
      <c r="G219" s="9">
        <v>1617.84</v>
      </c>
      <c r="H219" s="9">
        <v>0</v>
      </c>
      <c r="I219" s="9">
        <f t="shared" si="13"/>
        <v>1617.84</v>
      </c>
      <c r="J219" s="8" t="str">
        <f t="shared" si="12"/>
        <v>septiembre</v>
      </c>
      <c r="K219">
        <f t="shared" ca="1" si="14"/>
        <v>174</v>
      </c>
      <c r="L219" t="str">
        <f t="shared" ca="1" si="15"/>
        <v>Mas de 90</v>
      </c>
    </row>
    <row r="220" spans="1:12" x14ac:dyDescent="0.25">
      <c r="A220" t="s">
        <v>83</v>
      </c>
      <c r="B220" s="1">
        <v>44099</v>
      </c>
      <c r="C220" t="s">
        <v>41</v>
      </c>
      <c r="D220" t="s">
        <v>11</v>
      </c>
      <c r="E220" s="9">
        <v>390</v>
      </c>
      <c r="F220" s="9">
        <v>27.3</v>
      </c>
      <c r="G220" s="9">
        <v>417.3</v>
      </c>
      <c r="H220" s="9">
        <v>0</v>
      </c>
      <c r="I220" s="9">
        <f t="shared" si="13"/>
        <v>417.3</v>
      </c>
      <c r="J220" s="8" t="str">
        <f t="shared" si="12"/>
        <v>septiembre</v>
      </c>
      <c r="K220">
        <f t="shared" ca="1" si="14"/>
        <v>174</v>
      </c>
      <c r="L220" t="str">
        <f t="shared" ca="1" si="15"/>
        <v>Mas de 90</v>
      </c>
    </row>
    <row r="221" spans="1:12" x14ac:dyDescent="0.25">
      <c r="A221" t="s">
        <v>84</v>
      </c>
      <c r="B221" s="1">
        <v>44099</v>
      </c>
      <c r="C221" t="s">
        <v>42</v>
      </c>
      <c r="D221" t="s">
        <v>11</v>
      </c>
      <c r="E221" s="9">
        <v>90</v>
      </c>
      <c r="F221" s="9">
        <v>6.3</v>
      </c>
      <c r="G221" s="9">
        <v>96.3</v>
      </c>
      <c r="H221" s="9">
        <v>0</v>
      </c>
      <c r="I221" s="9">
        <f t="shared" si="13"/>
        <v>96.3</v>
      </c>
      <c r="J221" s="8" t="str">
        <f t="shared" si="12"/>
        <v>septiembre</v>
      </c>
      <c r="K221">
        <f t="shared" ca="1" si="14"/>
        <v>174</v>
      </c>
      <c r="L221" t="str">
        <f t="shared" ca="1" si="15"/>
        <v>Mas de 90</v>
      </c>
    </row>
    <row r="222" spans="1:12" x14ac:dyDescent="0.25">
      <c r="A222" t="s">
        <v>85</v>
      </c>
      <c r="B222" s="1">
        <v>44098</v>
      </c>
      <c r="C222" t="s">
        <v>43</v>
      </c>
      <c r="D222" t="s">
        <v>11</v>
      </c>
      <c r="E222" s="9">
        <v>270</v>
      </c>
      <c r="F222" s="9">
        <v>18.899999999999999</v>
      </c>
      <c r="G222" s="9">
        <v>288.89999999999998</v>
      </c>
      <c r="H222" s="9">
        <v>0</v>
      </c>
      <c r="I222" s="9">
        <f t="shared" si="13"/>
        <v>288.89999999999998</v>
      </c>
      <c r="J222" s="8" t="str">
        <f t="shared" si="12"/>
        <v>septiembre</v>
      </c>
      <c r="K222">
        <f t="shared" ca="1" si="14"/>
        <v>175</v>
      </c>
      <c r="L222" t="str">
        <f t="shared" ca="1" si="15"/>
        <v>Mas de 90</v>
      </c>
    </row>
    <row r="223" spans="1:12" x14ac:dyDescent="0.25">
      <c r="A223" t="s">
        <v>73</v>
      </c>
      <c r="B223" s="1">
        <v>44104</v>
      </c>
      <c r="C223" t="s">
        <v>44</v>
      </c>
      <c r="D223" t="s">
        <v>9</v>
      </c>
      <c r="E223" s="9">
        <v>290</v>
      </c>
      <c r="F223" s="9">
        <v>20.3</v>
      </c>
      <c r="G223" s="9">
        <v>310.3</v>
      </c>
      <c r="H223" s="9">
        <v>310.3</v>
      </c>
      <c r="I223" s="9">
        <f t="shared" si="13"/>
        <v>0</v>
      </c>
      <c r="J223" s="8" t="str">
        <f t="shared" si="12"/>
        <v>septiembre</v>
      </c>
      <c r="K223">
        <f t="shared" ca="1" si="14"/>
        <v>169</v>
      </c>
      <c r="L223" t="str">
        <f t="shared" ca="1" si="15"/>
        <v>Mas de 90</v>
      </c>
    </row>
    <row r="224" spans="1:12" x14ac:dyDescent="0.25">
      <c r="A224" t="s">
        <v>74</v>
      </c>
      <c r="B224" s="1">
        <v>44104</v>
      </c>
      <c r="C224" t="s">
        <v>45</v>
      </c>
      <c r="D224" t="s">
        <v>10</v>
      </c>
      <c r="E224" s="9">
        <v>1170</v>
      </c>
      <c r="F224" s="9">
        <v>81.900000000000006</v>
      </c>
      <c r="G224" s="9">
        <v>1251.9000000000001</v>
      </c>
      <c r="H224" s="9">
        <v>1201.9000000000001</v>
      </c>
      <c r="I224" s="9">
        <f t="shared" si="13"/>
        <v>50</v>
      </c>
      <c r="J224" s="8" t="str">
        <f t="shared" si="12"/>
        <v>septiembre</v>
      </c>
      <c r="K224">
        <f t="shared" ca="1" si="14"/>
        <v>169</v>
      </c>
      <c r="L224" t="str">
        <f t="shared" ca="1" si="15"/>
        <v>Mas de 90</v>
      </c>
    </row>
    <row r="225" spans="1:12" x14ac:dyDescent="0.25">
      <c r="A225" t="s">
        <v>75</v>
      </c>
      <c r="B225" s="1">
        <v>44104</v>
      </c>
      <c r="C225" t="s">
        <v>46</v>
      </c>
      <c r="D225" t="s">
        <v>11</v>
      </c>
      <c r="E225" s="9">
        <v>60</v>
      </c>
      <c r="F225" s="9">
        <v>4.2</v>
      </c>
      <c r="G225" s="9">
        <v>64.2</v>
      </c>
      <c r="H225" s="9">
        <v>0</v>
      </c>
      <c r="I225" s="9">
        <f t="shared" si="13"/>
        <v>64.2</v>
      </c>
      <c r="J225" s="8" t="str">
        <f t="shared" si="12"/>
        <v>septiembre</v>
      </c>
      <c r="K225">
        <f t="shared" ca="1" si="14"/>
        <v>169</v>
      </c>
      <c r="L225" t="str">
        <f t="shared" ca="1" si="15"/>
        <v>Mas de 90</v>
      </c>
    </row>
    <row r="226" spans="1:12" x14ac:dyDescent="0.25">
      <c r="A226" t="s">
        <v>76</v>
      </c>
      <c r="B226" s="1">
        <v>44104</v>
      </c>
      <c r="C226" t="s">
        <v>47</v>
      </c>
      <c r="D226" t="s">
        <v>11</v>
      </c>
      <c r="E226" s="9">
        <v>440</v>
      </c>
      <c r="F226" s="9">
        <v>30.8</v>
      </c>
      <c r="G226" s="9">
        <v>470.8</v>
      </c>
      <c r="H226" s="9">
        <v>0</v>
      </c>
      <c r="I226" s="9">
        <f t="shared" si="13"/>
        <v>470.8</v>
      </c>
      <c r="J226" s="8" t="str">
        <f t="shared" si="12"/>
        <v>septiembre</v>
      </c>
      <c r="K226">
        <f t="shared" ca="1" si="14"/>
        <v>169</v>
      </c>
      <c r="L226" t="str">
        <f t="shared" ca="1" si="15"/>
        <v>Mas de 90</v>
      </c>
    </row>
    <row r="227" spans="1:12" x14ac:dyDescent="0.25">
      <c r="A227" t="s">
        <v>77</v>
      </c>
      <c r="B227" s="1">
        <v>44104</v>
      </c>
      <c r="C227" t="s">
        <v>48</v>
      </c>
      <c r="D227" t="s">
        <v>10</v>
      </c>
      <c r="E227" s="9">
        <v>560</v>
      </c>
      <c r="F227" s="9">
        <v>39.200000000000003</v>
      </c>
      <c r="G227" s="9">
        <v>599.20000000000005</v>
      </c>
      <c r="H227" s="9">
        <v>360</v>
      </c>
      <c r="I227" s="9">
        <f t="shared" si="13"/>
        <v>239.20000000000005</v>
      </c>
      <c r="J227" s="8" t="str">
        <f t="shared" si="12"/>
        <v>septiembre</v>
      </c>
      <c r="K227">
        <f t="shared" ca="1" si="14"/>
        <v>169</v>
      </c>
      <c r="L227" t="str">
        <f t="shared" ca="1" si="15"/>
        <v>Mas de 90</v>
      </c>
    </row>
    <row r="228" spans="1:12" x14ac:dyDescent="0.25">
      <c r="A228" t="s">
        <v>78</v>
      </c>
      <c r="B228" s="1">
        <v>44104</v>
      </c>
      <c r="C228" t="s">
        <v>49</v>
      </c>
      <c r="D228" t="s">
        <v>9</v>
      </c>
      <c r="E228" s="9">
        <v>1049</v>
      </c>
      <c r="F228" s="9">
        <v>73.430000000000007</v>
      </c>
      <c r="G228" s="9">
        <v>1122.43</v>
      </c>
      <c r="H228" s="9">
        <v>1122.43</v>
      </c>
      <c r="I228" s="9">
        <f t="shared" si="13"/>
        <v>0</v>
      </c>
      <c r="J228" s="8" t="str">
        <f t="shared" si="12"/>
        <v>septiembre</v>
      </c>
      <c r="K228">
        <f t="shared" ca="1" si="14"/>
        <v>169</v>
      </c>
      <c r="L228" t="str">
        <f t="shared" ca="1" si="15"/>
        <v>Mas de 90</v>
      </c>
    </row>
    <row r="229" spans="1:12" x14ac:dyDescent="0.25">
      <c r="A229" t="s">
        <v>79</v>
      </c>
      <c r="B229" s="1">
        <v>44104</v>
      </c>
      <c r="C229" t="s">
        <v>50</v>
      </c>
      <c r="D229" t="s">
        <v>11</v>
      </c>
      <c r="E229" s="9">
        <v>135</v>
      </c>
      <c r="F229" s="9">
        <v>9.4499999999999993</v>
      </c>
      <c r="G229" s="9">
        <v>144.44999999999999</v>
      </c>
      <c r="H229" s="9">
        <v>0</v>
      </c>
      <c r="I229" s="9">
        <f t="shared" si="13"/>
        <v>144.44999999999999</v>
      </c>
      <c r="J229" s="8" t="str">
        <f t="shared" si="12"/>
        <v>septiembre</v>
      </c>
      <c r="K229">
        <f t="shared" ca="1" si="14"/>
        <v>169</v>
      </c>
      <c r="L229" t="str">
        <f t="shared" ca="1" si="15"/>
        <v>Mas de 90</v>
      </c>
    </row>
    <row r="230" spans="1:12" x14ac:dyDescent="0.25">
      <c r="A230" t="s">
        <v>80</v>
      </c>
      <c r="B230" s="1">
        <v>44130</v>
      </c>
      <c r="C230" t="s">
        <v>21</v>
      </c>
      <c r="D230" t="s">
        <v>9</v>
      </c>
      <c r="E230" s="9">
        <v>180</v>
      </c>
      <c r="F230" s="9">
        <v>12.6</v>
      </c>
      <c r="G230" s="9">
        <v>192.6</v>
      </c>
      <c r="H230" s="9">
        <v>192.6</v>
      </c>
      <c r="I230" s="9">
        <f t="shared" si="13"/>
        <v>0</v>
      </c>
      <c r="J230" s="8" t="str">
        <f t="shared" si="12"/>
        <v>octubre</v>
      </c>
      <c r="K230">
        <f t="shared" ca="1" si="14"/>
        <v>143</v>
      </c>
      <c r="L230" t="str">
        <f t="shared" ca="1" si="15"/>
        <v>Mas de 90</v>
      </c>
    </row>
    <row r="231" spans="1:12" x14ac:dyDescent="0.25">
      <c r="A231" t="s">
        <v>81</v>
      </c>
      <c r="B231" s="1">
        <v>44129</v>
      </c>
      <c r="C231" t="s">
        <v>22</v>
      </c>
      <c r="D231" t="s">
        <v>11</v>
      </c>
      <c r="E231" s="9">
        <v>30</v>
      </c>
      <c r="F231" s="9">
        <v>2.1</v>
      </c>
      <c r="G231" s="9">
        <v>32.1</v>
      </c>
      <c r="H231" s="9">
        <v>0</v>
      </c>
      <c r="I231" s="9">
        <f t="shared" si="13"/>
        <v>32.1</v>
      </c>
      <c r="J231" s="8" t="str">
        <f t="shared" si="12"/>
        <v>octubre</v>
      </c>
      <c r="K231">
        <f t="shared" ca="1" si="14"/>
        <v>144</v>
      </c>
      <c r="L231" t="str">
        <f t="shared" ca="1" si="15"/>
        <v>Mas de 90</v>
      </c>
    </row>
    <row r="232" spans="1:12" x14ac:dyDescent="0.25">
      <c r="A232" t="s">
        <v>82</v>
      </c>
      <c r="B232" s="1">
        <v>44129</v>
      </c>
      <c r="C232" t="s">
        <v>23</v>
      </c>
      <c r="D232" t="s">
        <v>11</v>
      </c>
      <c r="E232" s="9">
        <v>1512</v>
      </c>
      <c r="F232" s="9">
        <v>105.84</v>
      </c>
      <c r="G232" s="9">
        <v>1617.84</v>
      </c>
      <c r="H232" s="9">
        <v>0</v>
      </c>
      <c r="I232" s="9">
        <f t="shared" si="13"/>
        <v>1617.84</v>
      </c>
      <c r="J232" s="8" t="str">
        <f t="shared" si="12"/>
        <v>octubre</v>
      </c>
      <c r="K232">
        <f t="shared" ca="1" si="14"/>
        <v>144</v>
      </c>
      <c r="L232" t="str">
        <f t="shared" ca="1" si="15"/>
        <v>Mas de 90</v>
      </c>
    </row>
    <row r="233" spans="1:12" x14ac:dyDescent="0.25">
      <c r="A233" t="s">
        <v>83</v>
      </c>
      <c r="B233" s="1">
        <v>44129</v>
      </c>
      <c r="C233" t="s">
        <v>24</v>
      </c>
      <c r="D233" t="s">
        <v>11</v>
      </c>
      <c r="E233" s="9">
        <v>390</v>
      </c>
      <c r="F233" s="9">
        <v>27.3</v>
      </c>
      <c r="G233" s="9">
        <v>417.3</v>
      </c>
      <c r="H233" s="9">
        <v>0</v>
      </c>
      <c r="I233" s="9">
        <f t="shared" si="13"/>
        <v>417.3</v>
      </c>
      <c r="J233" s="8" t="str">
        <f t="shared" si="12"/>
        <v>octubre</v>
      </c>
      <c r="K233">
        <f t="shared" ca="1" si="14"/>
        <v>144</v>
      </c>
      <c r="L233" t="str">
        <f t="shared" ca="1" si="15"/>
        <v>Mas de 90</v>
      </c>
    </row>
    <row r="234" spans="1:12" x14ac:dyDescent="0.25">
      <c r="A234" t="s">
        <v>84</v>
      </c>
      <c r="B234" s="1">
        <v>44129</v>
      </c>
      <c r="C234" t="s">
        <v>25</v>
      </c>
      <c r="D234" t="s">
        <v>11</v>
      </c>
      <c r="E234" s="9">
        <v>90</v>
      </c>
      <c r="F234" s="9">
        <v>6.3</v>
      </c>
      <c r="G234" s="9">
        <v>96.3</v>
      </c>
      <c r="H234" s="9">
        <v>0</v>
      </c>
      <c r="I234" s="9">
        <f t="shared" si="13"/>
        <v>96.3</v>
      </c>
      <c r="J234" s="8" t="str">
        <f t="shared" si="12"/>
        <v>octubre</v>
      </c>
      <c r="K234">
        <f t="shared" ca="1" si="14"/>
        <v>144</v>
      </c>
      <c r="L234" t="str">
        <f t="shared" ca="1" si="15"/>
        <v>Mas de 90</v>
      </c>
    </row>
    <row r="235" spans="1:12" x14ac:dyDescent="0.25">
      <c r="A235" t="s">
        <v>85</v>
      </c>
      <c r="B235" s="1">
        <v>44128</v>
      </c>
      <c r="C235" t="s">
        <v>26</v>
      </c>
      <c r="D235" t="s">
        <v>11</v>
      </c>
      <c r="E235" s="9">
        <v>270</v>
      </c>
      <c r="F235" s="9">
        <v>18.899999999999999</v>
      </c>
      <c r="G235" s="9">
        <v>288.89999999999998</v>
      </c>
      <c r="H235" s="9">
        <v>0</v>
      </c>
      <c r="I235" s="9">
        <f t="shared" si="13"/>
        <v>288.89999999999998</v>
      </c>
      <c r="J235" s="8" t="str">
        <f t="shared" si="12"/>
        <v>octubre</v>
      </c>
      <c r="K235">
        <f t="shared" ca="1" si="14"/>
        <v>145</v>
      </c>
      <c r="L235" t="str">
        <f t="shared" ca="1" si="15"/>
        <v>Mas de 90</v>
      </c>
    </row>
    <row r="236" spans="1:12" x14ac:dyDescent="0.25">
      <c r="A236" t="s">
        <v>73</v>
      </c>
      <c r="B236" s="1">
        <v>44135</v>
      </c>
      <c r="C236" t="s">
        <v>27</v>
      </c>
      <c r="D236" t="s">
        <v>9</v>
      </c>
      <c r="E236" s="9">
        <v>290</v>
      </c>
      <c r="F236" s="9">
        <v>20.3</v>
      </c>
      <c r="G236" s="9">
        <v>310.3</v>
      </c>
      <c r="H236" s="9">
        <v>310.3</v>
      </c>
      <c r="I236" s="9">
        <f t="shared" si="13"/>
        <v>0</v>
      </c>
      <c r="J236" s="8" t="str">
        <f t="shared" si="12"/>
        <v>octubre</v>
      </c>
      <c r="K236">
        <f t="shared" ca="1" si="14"/>
        <v>138</v>
      </c>
      <c r="L236" t="str">
        <f t="shared" ca="1" si="15"/>
        <v>Mas de 90</v>
      </c>
    </row>
    <row r="237" spans="1:12" x14ac:dyDescent="0.25">
      <c r="A237" t="s">
        <v>74</v>
      </c>
      <c r="B237" s="1">
        <v>44135</v>
      </c>
      <c r="C237" t="s">
        <v>28</v>
      </c>
      <c r="D237" t="s">
        <v>10</v>
      </c>
      <c r="E237" s="9">
        <v>1170</v>
      </c>
      <c r="F237" s="9">
        <v>81.900000000000006</v>
      </c>
      <c r="G237" s="9">
        <v>1251.9000000000001</v>
      </c>
      <c r="H237" s="9">
        <v>1201.9000000000001</v>
      </c>
      <c r="I237" s="9">
        <f t="shared" si="13"/>
        <v>50</v>
      </c>
      <c r="J237" s="8" t="str">
        <f t="shared" si="12"/>
        <v>octubre</v>
      </c>
      <c r="K237">
        <f t="shared" ca="1" si="14"/>
        <v>138</v>
      </c>
      <c r="L237" t="str">
        <f t="shared" ca="1" si="15"/>
        <v>Mas de 90</v>
      </c>
    </row>
    <row r="238" spans="1:12" x14ac:dyDescent="0.25">
      <c r="A238" t="s">
        <v>75</v>
      </c>
      <c r="B238" s="1">
        <v>44135</v>
      </c>
      <c r="C238" t="s">
        <v>29</v>
      </c>
      <c r="D238" t="s">
        <v>11</v>
      </c>
      <c r="E238" s="9">
        <v>60</v>
      </c>
      <c r="F238" s="9">
        <v>4.2</v>
      </c>
      <c r="G238" s="9">
        <v>64.2</v>
      </c>
      <c r="H238" s="9">
        <v>0</v>
      </c>
      <c r="I238" s="9">
        <f t="shared" si="13"/>
        <v>64.2</v>
      </c>
      <c r="J238" s="8" t="str">
        <f t="shared" si="12"/>
        <v>octubre</v>
      </c>
      <c r="K238">
        <f t="shared" ca="1" si="14"/>
        <v>138</v>
      </c>
      <c r="L238" t="str">
        <f t="shared" ca="1" si="15"/>
        <v>Mas de 90</v>
      </c>
    </row>
    <row r="239" spans="1:12" x14ac:dyDescent="0.25">
      <c r="A239" t="s">
        <v>76</v>
      </c>
      <c r="B239" s="1">
        <v>44135</v>
      </c>
      <c r="C239" t="s">
        <v>30</v>
      </c>
      <c r="D239" t="s">
        <v>11</v>
      </c>
      <c r="E239" s="9">
        <v>440</v>
      </c>
      <c r="F239" s="9">
        <v>30.8</v>
      </c>
      <c r="G239" s="9">
        <v>470.8</v>
      </c>
      <c r="H239" s="9">
        <v>0</v>
      </c>
      <c r="I239" s="9">
        <f t="shared" si="13"/>
        <v>470.8</v>
      </c>
      <c r="J239" s="8" t="str">
        <f t="shared" si="12"/>
        <v>octubre</v>
      </c>
      <c r="K239">
        <f t="shared" ca="1" si="14"/>
        <v>138</v>
      </c>
      <c r="L239" t="str">
        <f t="shared" ca="1" si="15"/>
        <v>Mas de 90</v>
      </c>
    </row>
    <row r="240" spans="1:12" x14ac:dyDescent="0.25">
      <c r="A240" t="s">
        <v>77</v>
      </c>
      <c r="B240" s="1">
        <v>44135</v>
      </c>
      <c r="C240" t="s">
        <v>31</v>
      </c>
      <c r="D240" t="s">
        <v>10</v>
      </c>
      <c r="E240" s="9">
        <v>560</v>
      </c>
      <c r="F240" s="9">
        <v>39.200000000000003</v>
      </c>
      <c r="G240" s="9">
        <v>599.20000000000005</v>
      </c>
      <c r="H240" s="9">
        <v>360</v>
      </c>
      <c r="I240" s="9">
        <f t="shared" si="13"/>
        <v>239.20000000000005</v>
      </c>
      <c r="J240" s="8" t="str">
        <f t="shared" si="12"/>
        <v>octubre</v>
      </c>
      <c r="K240">
        <f t="shared" ca="1" si="14"/>
        <v>138</v>
      </c>
      <c r="L240" t="str">
        <f t="shared" ca="1" si="15"/>
        <v>Mas de 90</v>
      </c>
    </row>
    <row r="241" spans="1:12" x14ac:dyDescent="0.25">
      <c r="A241" t="s">
        <v>78</v>
      </c>
      <c r="B241" s="1">
        <v>44135</v>
      </c>
      <c r="C241" t="s">
        <v>32</v>
      </c>
      <c r="D241" t="s">
        <v>9</v>
      </c>
      <c r="E241" s="9">
        <v>1049</v>
      </c>
      <c r="F241" s="9">
        <v>73.430000000000007</v>
      </c>
      <c r="G241" s="9">
        <v>1122.43</v>
      </c>
      <c r="H241" s="9">
        <v>1122.43</v>
      </c>
      <c r="I241" s="9">
        <f t="shared" si="13"/>
        <v>0</v>
      </c>
      <c r="J241" s="8" t="str">
        <f t="shared" si="12"/>
        <v>octubre</v>
      </c>
      <c r="K241">
        <f t="shared" ca="1" si="14"/>
        <v>138</v>
      </c>
      <c r="L241" t="str">
        <f t="shared" ca="1" si="15"/>
        <v>Mas de 90</v>
      </c>
    </row>
    <row r="242" spans="1:12" x14ac:dyDescent="0.25">
      <c r="A242" t="s">
        <v>79</v>
      </c>
      <c r="B242" s="1">
        <v>44134</v>
      </c>
      <c r="C242" t="s">
        <v>33</v>
      </c>
      <c r="D242" t="s">
        <v>11</v>
      </c>
      <c r="E242" s="9">
        <v>135</v>
      </c>
      <c r="F242" s="9">
        <v>9.4499999999999993</v>
      </c>
      <c r="G242" s="9">
        <v>144.44999999999999</v>
      </c>
      <c r="H242" s="9">
        <v>0</v>
      </c>
      <c r="I242" s="9">
        <f t="shared" si="13"/>
        <v>144.44999999999999</v>
      </c>
      <c r="J242" s="8" t="str">
        <f t="shared" si="12"/>
        <v>octubre</v>
      </c>
      <c r="K242">
        <f t="shared" ca="1" si="14"/>
        <v>139</v>
      </c>
      <c r="L242" t="str">
        <f t="shared" ca="1" si="15"/>
        <v>Mas de 90</v>
      </c>
    </row>
    <row r="243" spans="1:12" x14ac:dyDescent="0.25">
      <c r="A243" t="s">
        <v>80</v>
      </c>
      <c r="B243" s="1">
        <v>44130</v>
      </c>
      <c r="C243" t="s">
        <v>34</v>
      </c>
      <c r="D243" t="s">
        <v>9</v>
      </c>
      <c r="E243" s="9">
        <v>180</v>
      </c>
      <c r="F243" s="9">
        <v>12.6</v>
      </c>
      <c r="G243" s="9">
        <v>192.6</v>
      </c>
      <c r="H243" s="9">
        <v>192.6</v>
      </c>
      <c r="I243" s="9">
        <f t="shared" si="13"/>
        <v>0</v>
      </c>
      <c r="J243" s="8" t="str">
        <f t="shared" si="12"/>
        <v>octubre</v>
      </c>
      <c r="K243">
        <f t="shared" ca="1" si="14"/>
        <v>143</v>
      </c>
      <c r="L243" t="str">
        <f t="shared" ca="1" si="15"/>
        <v>Mas de 90</v>
      </c>
    </row>
    <row r="244" spans="1:12" x14ac:dyDescent="0.25">
      <c r="A244" t="s">
        <v>81</v>
      </c>
      <c r="B244" s="1">
        <v>44129</v>
      </c>
      <c r="C244" t="s">
        <v>35</v>
      </c>
      <c r="D244" t="s">
        <v>11</v>
      </c>
      <c r="E244" s="9">
        <v>30</v>
      </c>
      <c r="F244" s="9">
        <v>2.1</v>
      </c>
      <c r="G244" s="9">
        <v>32.1</v>
      </c>
      <c r="H244" s="9">
        <v>0</v>
      </c>
      <c r="I244" s="9">
        <f t="shared" si="13"/>
        <v>32.1</v>
      </c>
      <c r="J244" s="8" t="str">
        <f t="shared" si="12"/>
        <v>octubre</v>
      </c>
      <c r="K244">
        <f t="shared" ca="1" si="14"/>
        <v>144</v>
      </c>
      <c r="L244" t="str">
        <f t="shared" ca="1" si="15"/>
        <v>Mas de 90</v>
      </c>
    </row>
    <row r="245" spans="1:12" x14ac:dyDescent="0.25">
      <c r="A245" t="s">
        <v>82</v>
      </c>
      <c r="B245" s="1">
        <v>44129</v>
      </c>
      <c r="C245" t="s">
        <v>36</v>
      </c>
      <c r="D245" t="s">
        <v>11</v>
      </c>
      <c r="E245" s="9">
        <v>1512</v>
      </c>
      <c r="F245" s="9">
        <v>105.84</v>
      </c>
      <c r="G245" s="9">
        <v>1617.84</v>
      </c>
      <c r="H245" s="9">
        <v>0</v>
      </c>
      <c r="I245" s="9">
        <f t="shared" si="13"/>
        <v>1617.84</v>
      </c>
      <c r="J245" s="8" t="str">
        <f t="shared" si="12"/>
        <v>octubre</v>
      </c>
      <c r="K245">
        <f t="shared" ca="1" si="14"/>
        <v>144</v>
      </c>
      <c r="L245" t="str">
        <f t="shared" ca="1" si="15"/>
        <v>Mas de 90</v>
      </c>
    </row>
    <row r="246" spans="1:12" x14ac:dyDescent="0.25">
      <c r="A246" t="s">
        <v>83</v>
      </c>
      <c r="B246" s="1">
        <v>44129</v>
      </c>
      <c r="C246" t="s">
        <v>37</v>
      </c>
      <c r="D246" t="s">
        <v>11</v>
      </c>
      <c r="E246" s="9">
        <v>390</v>
      </c>
      <c r="F246" s="9">
        <v>27.3</v>
      </c>
      <c r="G246" s="9">
        <v>417.3</v>
      </c>
      <c r="H246" s="9">
        <v>0</v>
      </c>
      <c r="I246" s="9">
        <f t="shared" si="13"/>
        <v>417.3</v>
      </c>
      <c r="J246" s="8" t="str">
        <f t="shared" si="12"/>
        <v>octubre</v>
      </c>
      <c r="K246">
        <f t="shared" ca="1" si="14"/>
        <v>144</v>
      </c>
      <c r="L246" t="str">
        <f t="shared" ca="1" si="15"/>
        <v>Mas de 90</v>
      </c>
    </row>
    <row r="247" spans="1:12" x14ac:dyDescent="0.25">
      <c r="A247" t="s">
        <v>84</v>
      </c>
      <c r="B247" s="1">
        <v>44129</v>
      </c>
      <c r="C247" t="s">
        <v>38</v>
      </c>
      <c r="D247" t="s">
        <v>11</v>
      </c>
      <c r="E247" s="9">
        <v>90</v>
      </c>
      <c r="F247" s="9">
        <v>6.3</v>
      </c>
      <c r="G247" s="9">
        <v>96.3</v>
      </c>
      <c r="H247" s="9">
        <v>0</v>
      </c>
      <c r="I247" s="9">
        <f t="shared" si="13"/>
        <v>96.3</v>
      </c>
      <c r="J247" s="8" t="str">
        <f t="shared" si="12"/>
        <v>octubre</v>
      </c>
      <c r="K247">
        <f t="shared" ca="1" si="14"/>
        <v>144</v>
      </c>
      <c r="L247" t="str">
        <f t="shared" ca="1" si="15"/>
        <v>Mas de 90</v>
      </c>
    </row>
    <row r="248" spans="1:12" x14ac:dyDescent="0.25">
      <c r="A248" t="s">
        <v>85</v>
      </c>
      <c r="B248" s="1">
        <v>44128</v>
      </c>
      <c r="C248" t="s">
        <v>39</v>
      </c>
      <c r="D248" t="s">
        <v>11</v>
      </c>
      <c r="E248" s="9">
        <v>270</v>
      </c>
      <c r="F248" s="9">
        <v>18.899999999999999</v>
      </c>
      <c r="G248" s="9">
        <v>288.89999999999998</v>
      </c>
      <c r="H248" s="9">
        <v>0</v>
      </c>
      <c r="I248" s="9">
        <f t="shared" si="13"/>
        <v>288.89999999999998</v>
      </c>
      <c r="J248" s="8" t="str">
        <f t="shared" si="12"/>
        <v>octubre</v>
      </c>
      <c r="K248">
        <f t="shared" ca="1" si="14"/>
        <v>145</v>
      </c>
      <c r="L248" t="str">
        <f t="shared" ca="1" si="15"/>
        <v>Mas de 90</v>
      </c>
    </row>
    <row r="249" spans="1:12" x14ac:dyDescent="0.25">
      <c r="A249" t="s">
        <v>73</v>
      </c>
      <c r="B249" s="1">
        <v>44134</v>
      </c>
      <c r="C249" t="s">
        <v>40</v>
      </c>
      <c r="D249" t="s">
        <v>9</v>
      </c>
      <c r="E249" s="9">
        <v>290</v>
      </c>
      <c r="F249" s="9">
        <v>20.3</v>
      </c>
      <c r="G249" s="9">
        <v>310.3</v>
      </c>
      <c r="H249" s="9">
        <v>310.3</v>
      </c>
      <c r="I249" s="9">
        <f t="shared" si="13"/>
        <v>0</v>
      </c>
      <c r="J249" s="8" t="str">
        <f t="shared" si="12"/>
        <v>octubre</v>
      </c>
      <c r="K249">
        <f t="shared" ca="1" si="14"/>
        <v>139</v>
      </c>
      <c r="L249" t="str">
        <f t="shared" ca="1" si="15"/>
        <v>Mas de 90</v>
      </c>
    </row>
    <row r="250" spans="1:12" x14ac:dyDescent="0.25">
      <c r="A250" t="s">
        <v>74</v>
      </c>
      <c r="B250" s="1">
        <v>44134</v>
      </c>
      <c r="C250" t="s">
        <v>41</v>
      </c>
      <c r="D250" t="s">
        <v>10</v>
      </c>
      <c r="E250" s="9">
        <v>1170</v>
      </c>
      <c r="F250" s="9">
        <v>81.900000000000006</v>
      </c>
      <c r="G250" s="9">
        <v>1251.9000000000001</v>
      </c>
      <c r="H250" s="9">
        <v>1201.9000000000001</v>
      </c>
      <c r="I250" s="9">
        <f t="shared" si="13"/>
        <v>50</v>
      </c>
      <c r="J250" s="8" t="str">
        <f t="shared" si="12"/>
        <v>octubre</v>
      </c>
      <c r="K250">
        <f t="shared" ca="1" si="14"/>
        <v>139</v>
      </c>
      <c r="L250" t="str">
        <f t="shared" ca="1" si="15"/>
        <v>Mas de 90</v>
      </c>
    </row>
    <row r="251" spans="1:12" x14ac:dyDescent="0.25">
      <c r="A251" t="s">
        <v>75</v>
      </c>
      <c r="B251" s="1">
        <v>44134</v>
      </c>
      <c r="C251" t="s">
        <v>42</v>
      </c>
      <c r="D251" t="s">
        <v>11</v>
      </c>
      <c r="E251" s="9">
        <v>60</v>
      </c>
      <c r="F251" s="9">
        <v>4.2</v>
      </c>
      <c r="G251" s="9">
        <v>64.2</v>
      </c>
      <c r="H251" s="9">
        <v>0</v>
      </c>
      <c r="I251" s="9">
        <f t="shared" si="13"/>
        <v>64.2</v>
      </c>
      <c r="J251" s="8" t="str">
        <f t="shared" si="12"/>
        <v>octubre</v>
      </c>
      <c r="K251">
        <f t="shared" ca="1" si="14"/>
        <v>139</v>
      </c>
      <c r="L251" t="str">
        <f t="shared" ca="1" si="15"/>
        <v>Mas de 90</v>
      </c>
    </row>
    <row r="252" spans="1:12" x14ac:dyDescent="0.25">
      <c r="A252" t="s">
        <v>76</v>
      </c>
      <c r="B252" s="1">
        <v>44165</v>
      </c>
      <c r="C252" t="s">
        <v>21</v>
      </c>
      <c r="D252" t="s">
        <v>11</v>
      </c>
      <c r="E252" s="9">
        <v>440</v>
      </c>
      <c r="F252" s="9">
        <v>30.8</v>
      </c>
      <c r="G252" s="9">
        <v>470.8</v>
      </c>
      <c r="H252" s="9">
        <v>0</v>
      </c>
      <c r="I252" s="9">
        <f t="shared" si="13"/>
        <v>470.8</v>
      </c>
      <c r="J252" s="8" t="str">
        <f t="shared" si="12"/>
        <v>noviembre</v>
      </c>
      <c r="K252">
        <f t="shared" ca="1" si="14"/>
        <v>108</v>
      </c>
      <c r="L252" t="str">
        <f t="shared" ca="1" si="15"/>
        <v>Mas de 90</v>
      </c>
    </row>
    <row r="253" spans="1:12" x14ac:dyDescent="0.25">
      <c r="A253" t="s">
        <v>77</v>
      </c>
      <c r="B253" s="1">
        <v>44165</v>
      </c>
      <c r="C253" t="s">
        <v>22</v>
      </c>
      <c r="D253" t="s">
        <v>10</v>
      </c>
      <c r="E253" s="9">
        <v>560</v>
      </c>
      <c r="F253" s="9">
        <v>39.200000000000003</v>
      </c>
      <c r="G253" s="9">
        <v>599.20000000000005</v>
      </c>
      <c r="H253" s="9">
        <v>360</v>
      </c>
      <c r="I253" s="9">
        <f t="shared" si="13"/>
        <v>239.20000000000005</v>
      </c>
      <c r="J253" s="8" t="str">
        <f t="shared" si="12"/>
        <v>noviembre</v>
      </c>
      <c r="K253">
        <f t="shared" ca="1" si="14"/>
        <v>108</v>
      </c>
      <c r="L253" t="str">
        <f t="shared" ca="1" si="15"/>
        <v>Mas de 90</v>
      </c>
    </row>
    <row r="254" spans="1:12" x14ac:dyDescent="0.25">
      <c r="A254" t="s">
        <v>78</v>
      </c>
      <c r="B254" s="1">
        <v>44165</v>
      </c>
      <c r="C254" t="s">
        <v>23</v>
      </c>
      <c r="D254" t="s">
        <v>9</v>
      </c>
      <c r="E254" s="9">
        <v>1049</v>
      </c>
      <c r="F254" s="9">
        <v>73.430000000000007</v>
      </c>
      <c r="G254" s="9">
        <v>1122.43</v>
      </c>
      <c r="H254" s="9">
        <v>1122.43</v>
      </c>
      <c r="I254" s="9">
        <f t="shared" si="13"/>
        <v>0</v>
      </c>
      <c r="J254" s="8" t="str">
        <f t="shared" si="12"/>
        <v>noviembre</v>
      </c>
      <c r="K254">
        <f t="shared" ca="1" si="14"/>
        <v>108</v>
      </c>
      <c r="L254" t="str">
        <f t="shared" ca="1" si="15"/>
        <v>Mas de 90</v>
      </c>
    </row>
    <row r="255" spans="1:12" x14ac:dyDescent="0.25">
      <c r="A255" t="s">
        <v>79</v>
      </c>
      <c r="B255" s="1">
        <v>44165</v>
      </c>
      <c r="C255" t="s">
        <v>24</v>
      </c>
      <c r="D255" t="s">
        <v>11</v>
      </c>
      <c r="E255" s="9">
        <v>135</v>
      </c>
      <c r="F255" s="9">
        <v>9.4499999999999993</v>
      </c>
      <c r="G255" s="9">
        <v>144.44999999999999</v>
      </c>
      <c r="H255" s="9">
        <v>0</v>
      </c>
      <c r="I255" s="9">
        <f t="shared" si="13"/>
        <v>144.44999999999999</v>
      </c>
      <c r="J255" s="8" t="str">
        <f t="shared" si="12"/>
        <v>noviembre</v>
      </c>
      <c r="K255">
        <f t="shared" ca="1" si="14"/>
        <v>108</v>
      </c>
      <c r="L255" t="str">
        <f t="shared" ca="1" si="15"/>
        <v>Mas de 90</v>
      </c>
    </row>
    <row r="256" spans="1:12" x14ac:dyDescent="0.25">
      <c r="A256" t="s">
        <v>80</v>
      </c>
      <c r="B256" s="1">
        <v>44161</v>
      </c>
      <c r="C256" t="s">
        <v>25</v>
      </c>
      <c r="D256" t="s">
        <v>9</v>
      </c>
      <c r="E256" s="9">
        <v>180</v>
      </c>
      <c r="F256" s="9">
        <v>12.6</v>
      </c>
      <c r="G256" s="9">
        <v>192.6</v>
      </c>
      <c r="H256" s="9">
        <v>192.6</v>
      </c>
      <c r="I256" s="9">
        <f t="shared" si="13"/>
        <v>0</v>
      </c>
      <c r="J256" s="8" t="str">
        <f t="shared" si="12"/>
        <v>noviembre</v>
      </c>
      <c r="K256">
        <f t="shared" ca="1" si="14"/>
        <v>112</v>
      </c>
      <c r="L256" t="str">
        <f t="shared" ca="1" si="15"/>
        <v>Mas de 90</v>
      </c>
    </row>
    <row r="257" spans="1:12" x14ac:dyDescent="0.25">
      <c r="A257" t="s">
        <v>81</v>
      </c>
      <c r="B257" s="1">
        <v>44160</v>
      </c>
      <c r="C257" t="s">
        <v>26</v>
      </c>
      <c r="D257" t="s">
        <v>11</v>
      </c>
      <c r="E257" s="9">
        <v>30</v>
      </c>
      <c r="F257" s="9">
        <v>2.1</v>
      </c>
      <c r="G257" s="9">
        <v>32.1</v>
      </c>
      <c r="H257" s="9">
        <v>0</v>
      </c>
      <c r="I257" s="9">
        <f t="shared" si="13"/>
        <v>32.1</v>
      </c>
      <c r="J257" s="8" t="str">
        <f t="shared" si="12"/>
        <v>noviembre</v>
      </c>
      <c r="K257">
        <f t="shared" ca="1" si="14"/>
        <v>113</v>
      </c>
      <c r="L257" t="str">
        <f t="shared" ca="1" si="15"/>
        <v>Mas de 90</v>
      </c>
    </row>
    <row r="258" spans="1:12" x14ac:dyDescent="0.25">
      <c r="A258" t="s">
        <v>82</v>
      </c>
      <c r="B258" s="1">
        <v>44160</v>
      </c>
      <c r="C258" t="s">
        <v>27</v>
      </c>
      <c r="D258" t="s">
        <v>11</v>
      </c>
      <c r="E258" s="9">
        <v>1512</v>
      </c>
      <c r="F258" s="9">
        <v>105.84</v>
      </c>
      <c r="G258" s="9">
        <v>1617.84</v>
      </c>
      <c r="H258" s="9">
        <v>0</v>
      </c>
      <c r="I258" s="9">
        <f t="shared" si="13"/>
        <v>1617.84</v>
      </c>
      <c r="J258" s="8" t="str">
        <f t="shared" si="12"/>
        <v>noviembre</v>
      </c>
      <c r="K258">
        <f t="shared" ca="1" si="14"/>
        <v>113</v>
      </c>
      <c r="L258" t="str">
        <f t="shared" ca="1" si="15"/>
        <v>Mas de 90</v>
      </c>
    </row>
    <row r="259" spans="1:12" x14ac:dyDescent="0.25">
      <c r="A259" t="s">
        <v>83</v>
      </c>
      <c r="B259" s="1">
        <v>44160</v>
      </c>
      <c r="C259" t="s">
        <v>28</v>
      </c>
      <c r="D259" t="s">
        <v>11</v>
      </c>
      <c r="E259" s="9">
        <v>390</v>
      </c>
      <c r="F259" s="9">
        <v>27.3</v>
      </c>
      <c r="G259" s="9">
        <v>417.3</v>
      </c>
      <c r="H259" s="9">
        <v>0</v>
      </c>
      <c r="I259" s="9">
        <f t="shared" ref="I259:I287" si="16">G259-H259</f>
        <v>417.3</v>
      </c>
      <c r="J259" s="8" t="str">
        <f t="shared" ref="J259:J287" si="17">TEXT(B259,"mmmmmmmmmmmmmm")</f>
        <v>noviembre</v>
      </c>
      <c r="K259">
        <f t="shared" ref="K259:K287" ca="1" si="18">DATEDIF(B259,TODAY(),"d")</f>
        <v>113</v>
      </c>
      <c r="L259" t="str">
        <f t="shared" ref="L259:L287" ca="1" si="19">IF(K259&lt;30,"Sin vencer",IF(K259&lt;60,"Mas de 30",IF(K259&lt;90,"mas de 60","Mas de 90")))</f>
        <v>Mas de 90</v>
      </c>
    </row>
    <row r="260" spans="1:12" x14ac:dyDescent="0.25">
      <c r="A260" t="s">
        <v>84</v>
      </c>
      <c r="B260" s="1">
        <v>44160</v>
      </c>
      <c r="C260" t="s">
        <v>29</v>
      </c>
      <c r="D260" t="s">
        <v>11</v>
      </c>
      <c r="E260" s="9">
        <v>90</v>
      </c>
      <c r="F260" s="9">
        <v>6.3</v>
      </c>
      <c r="G260" s="9">
        <v>96.3</v>
      </c>
      <c r="H260" s="9">
        <v>0</v>
      </c>
      <c r="I260" s="9">
        <f t="shared" si="16"/>
        <v>96.3</v>
      </c>
      <c r="J260" s="8" t="str">
        <f t="shared" si="17"/>
        <v>noviembre</v>
      </c>
      <c r="K260">
        <f t="shared" ca="1" si="18"/>
        <v>113</v>
      </c>
      <c r="L260" t="str">
        <f t="shared" ca="1" si="19"/>
        <v>Mas de 90</v>
      </c>
    </row>
    <row r="261" spans="1:12" x14ac:dyDescent="0.25">
      <c r="A261" t="s">
        <v>85</v>
      </c>
      <c r="B261" s="1">
        <v>44159</v>
      </c>
      <c r="C261" t="s">
        <v>30</v>
      </c>
      <c r="D261" t="s">
        <v>11</v>
      </c>
      <c r="E261" s="9">
        <v>270</v>
      </c>
      <c r="F261" s="9">
        <v>18.899999999999999</v>
      </c>
      <c r="G261" s="9">
        <v>288.89999999999998</v>
      </c>
      <c r="H261" s="9">
        <v>0</v>
      </c>
      <c r="I261" s="9">
        <f t="shared" si="16"/>
        <v>288.89999999999998</v>
      </c>
      <c r="J261" s="8" t="str">
        <f t="shared" si="17"/>
        <v>noviembre</v>
      </c>
      <c r="K261">
        <f t="shared" ca="1" si="18"/>
        <v>114</v>
      </c>
      <c r="L261" t="str">
        <f t="shared" ca="1" si="19"/>
        <v>Mas de 90</v>
      </c>
    </row>
    <row r="262" spans="1:12" x14ac:dyDescent="0.25">
      <c r="A262" t="s">
        <v>73</v>
      </c>
      <c r="B262" s="1">
        <v>44159</v>
      </c>
      <c r="C262" t="s">
        <v>31</v>
      </c>
      <c r="D262" t="s">
        <v>9</v>
      </c>
      <c r="E262" s="9">
        <v>290</v>
      </c>
      <c r="F262" s="9">
        <v>20.3</v>
      </c>
      <c r="G262" s="9">
        <v>310.3</v>
      </c>
      <c r="H262" s="9">
        <v>310.3</v>
      </c>
      <c r="I262" s="9">
        <f t="shared" si="16"/>
        <v>0</v>
      </c>
      <c r="J262" s="8" t="str">
        <f t="shared" si="17"/>
        <v>noviembre</v>
      </c>
      <c r="K262">
        <f t="shared" ca="1" si="18"/>
        <v>114</v>
      </c>
      <c r="L262" t="str">
        <f t="shared" ca="1" si="19"/>
        <v>Mas de 90</v>
      </c>
    </row>
    <row r="263" spans="1:12" x14ac:dyDescent="0.25">
      <c r="A263" t="s">
        <v>74</v>
      </c>
      <c r="B263" s="1">
        <v>44159</v>
      </c>
      <c r="C263" t="s">
        <v>32</v>
      </c>
      <c r="D263" t="s">
        <v>10</v>
      </c>
      <c r="E263" s="9">
        <v>1170</v>
      </c>
      <c r="F263" s="9">
        <v>81.900000000000006</v>
      </c>
      <c r="G263" s="9">
        <v>1251.9000000000001</v>
      </c>
      <c r="H263" s="9">
        <v>1201.9000000000001</v>
      </c>
      <c r="I263" s="9">
        <f t="shared" si="16"/>
        <v>50</v>
      </c>
      <c r="J263" s="8" t="str">
        <f t="shared" si="17"/>
        <v>noviembre</v>
      </c>
      <c r="K263">
        <f t="shared" ca="1" si="18"/>
        <v>114</v>
      </c>
      <c r="L263" t="str">
        <f t="shared" ca="1" si="19"/>
        <v>Mas de 90</v>
      </c>
    </row>
    <row r="264" spans="1:12" x14ac:dyDescent="0.25">
      <c r="A264" t="s">
        <v>75</v>
      </c>
      <c r="B264" s="1">
        <v>44159</v>
      </c>
      <c r="C264" t="s">
        <v>33</v>
      </c>
      <c r="D264" t="s">
        <v>11</v>
      </c>
      <c r="E264" s="9">
        <v>60</v>
      </c>
      <c r="F264" s="9">
        <v>4.2</v>
      </c>
      <c r="G264" s="9">
        <v>64.2</v>
      </c>
      <c r="H264" s="9">
        <v>0</v>
      </c>
      <c r="I264" s="9">
        <f t="shared" si="16"/>
        <v>64.2</v>
      </c>
      <c r="J264" s="8" t="str">
        <f t="shared" si="17"/>
        <v>noviembre</v>
      </c>
      <c r="K264">
        <f t="shared" ca="1" si="18"/>
        <v>114</v>
      </c>
      <c r="L264" t="str">
        <f t="shared" ca="1" si="19"/>
        <v>Mas de 90</v>
      </c>
    </row>
    <row r="265" spans="1:12" x14ac:dyDescent="0.25">
      <c r="A265" t="s">
        <v>76</v>
      </c>
      <c r="B265" s="1">
        <v>44159</v>
      </c>
      <c r="C265" t="s">
        <v>34</v>
      </c>
      <c r="D265" t="s">
        <v>11</v>
      </c>
      <c r="E265" s="9">
        <v>440</v>
      </c>
      <c r="F265" s="9">
        <v>30.8</v>
      </c>
      <c r="G265" s="9">
        <v>470.8</v>
      </c>
      <c r="H265" s="9">
        <v>0</v>
      </c>
      <c r="I265" s="9">
        <f t="shared" si="16"/>
        <v>470.8</v>
      </c>
      <c r="J265" s="8" t="str">
        <f t="shared" si="17"/>
        <v>noviembre</v>
      </c>
      <c r="K265">
        <f t="shared" ca="1" si="18"/>
        <v>114</v>
      </c>
      <c r="L265" t="str">
        <f t="shared" ca="1" si="19"/>
        <v>Mas de 90</v>
      </c>
    </row>
    <row r="266" spans="1:12" x14ac:dyDescent="0.25">
      <c r="A266" t="s">
        <v>77</v>
      </c>
      <c r="B266" s="1">
        <v>44196</v>
      </c>
      <c r="C266" t="s">
        <v>21</v>
      </c>
      <c r="D266" t="s">
        <v>10</v>
      </c>
      <c r="E266" s="9">
        <v>560</v>
      </c>
      <c r="F266" s="9">
        <v>39.200000000000003</v>
      </c>
      <c r="G266" s="9">
        <v>599.20000000000005</v>
      </c>
      <c r="H266" s="9">
        <v>360</v>
      </c>
      <c r="I266" s="9">
        <f t="shared" si="16"/>
        <v>239.20000000000005</v>
      </c>
      <c r="J266" s="8" t="str">
        <f t="shared" si="17"/>
        <v>diciembre</v>
      </c>
      <c r="K266">
        <f t="shared" ca="1" si="18"/>
        <v>77</v>
      </c>
      <c r="L266" t="str">
        <f t="shared" ca="1" si="19"/>
        <v>mas de 60</v>
      </c>
    </row>
    <row r="267" spans="1:12" x14ac:dyDescent="0.25">
      <c r="A267" t="s">
        <v>78</v>
      </c>
      <c r="B267" s="1">
        <v>44196</v>
      </c>
      <c r="C267" t="s">
        <v>22</v>
      </c>
      <c r="D267" t="s">
        <v>9</v>
      </c>
      <c r="E267" s="9">
        <v>1049</v>
      </c>
      <c r="F267" s="9">
        <v>73.430000000000007</v>
      </c>
      <c r="G267" s="9">
        <v>1122.43</v>
      </c>
      <c r="H267" s="9">
        <v>1122.43</v>
      </c>
      <c r="I267" s="9">
        <f t="shared" si="16"/>
        <v>0</v>
      </c>
      <c r="J267" s="8" t="str">
        <f t="shared" si="17"/>
        <v>diciembre</v>
      </c>
      <c r="K267">
        <f t="shared" ca="1" si="18"/>
        <v>77</v>
      </c>
      <c r="L267" t="str">
        <f t="shared" ca="1" si="19"/>
        <v>mas de 60</v>
      </c>
    </row>
    <row r="268" spans="1:12" x14ac:dyDescent="0.25">
      <c r="A268" t="s">
        <v>79</v>
      </c>
      <c r="B268" s="1">
        <v>44195</v>
      </c>
      <c r="C268" t="s">
        <v>23</v>
      </c>
      <c r="D268" t="s">
        <v>11</v>
      </c>
      <c r="E268" s="9">
        <v>135</v>
      </c>
      <c r="F268" s="9">
        <v>9.4499999999999993</v>
      </c>
      <c r="G268" s="9">
        <v>144.44999999999999</v>
      </c>
      <c r="H268" s="9">
        <v>0</v>
      </c>
      <c r="I268" s="9">
        <f t="shared" si="16"/>
        <v>144.44999999999999</v>
      </c>
      <c r="J268" s="8" t="str">
        <f t="shared" si="17"/>
        <v>diciembre</v>
      </c>
      <c r="K268">
        <f t="shared" ca="1" si="18"/>
        <v>78</v>
      </c>
      <c r="L268" t="str">
        <f t="shared" ca="1" si="19"/>
        <v>mas de 60</v>
      </c>
    </row>
    <row r="269" spans="1:12" x14ac:dyDescent="0.25">
      <c r="A269" t="s">
        <v>80</v>
      </c>
      <c r="B269" s="1">
        <v>44191</v>
      </c>
      <c r="C269" t="s">
        <v>24</v>
      </c>
      <c r="D269" t="s">
        <v>9</v>
      </c>
      <c r="E269" s="9">
        <v>180</v>
      </c>
      <c r="F269" s="9">
        <v>12.6</v>
      </c>
      <c r="G269" s="9">
        <v>192.6</v>
      </c>
      <c r="H269" s="9">
        <v>192.6</v>
      </c>
      <c r="I269" s="9">
        <f t="shared" si="16"/>
        <v>0</v>
      </c>
      <c r="J269" s="8" t="str">
        <f t="shared" si="17"/>
        <v>diciembre</v>
      </c>
      <c r="K269">
        <f t="shared" ca="1" si="18"/>
        <v>82</v>
      </c>
      <c r="L269" t="str">
        <f t="shared" ca="1" si="19"/>
        <v>mas de 60</v>
      </c>
    </row>
    <row r="270" spans="1:12" x14ac:dyDescent="0.25">
      <c r="A270" t="s">
        <v>81</v>
      </c>
      <c r="B270" s="1">
        <v>44190</v>
      </c>
      <c r="C270" t="s">
        <v>25</v>
      </c>
      <c r="D270" t="s">
        <v>11</v>
      </c>
      <c r="E270" s="9">
        <v>30</v>
      </c>
      <c r="F270" s="9">
        <v>2.1</v>
      </c>
      <c r="G270" s="9">
        <v>32.1</v>
      </c>
      <c r="H270" s="9">
        <v>0</v>
      </c>
      <c r="I270" s="9">
        <f t="shared" si="16"/>
        <v>32.1</v>
      </c>
      <c r="J270" s="8" t="str">
        <f t="shared" si="17"/>
        <v>diciembre</v>
      </c>
      <c r="K270">
        <f t="shared" ca="1" si="18"/>
        <v>83</v>
      </c>
      <c r="L270" t="str">
        <f t="shared" ca="1" si="19"/>
        <v>mas de 60</v>
      </c>
    </row>
    <row r="271" spans="1:12" x14ac:dyDescent="0.25">
      <c r="A271" t="s">
        <v>82</v>
      </c>
      <c r="B271" s="1">
        <v>44190</v>
      </c>
      <c r="C271" t="s">
        <v>26</v>
      </c>
      <c r="D271" t="s">
        <v>11</v>
      </c>
      <c r="E271" s="9">
        <v>1512</v>
      </c>
      <c r="F271" s="9">
        <v>105.84</v>
      </c>
      <c r="G271" s="9">
        <v>1617.84</v>
      </c>
      <c r="H271" s="9">
        <v>0</v>
      </c>
      <c r="I271" s="9">
        <f t="shared" si="16"/>
        <v>1617.84</v>
      </c>
      <c r="J271" s="8" t="str">
        <f t="shared" si="17"/>
        <v>diciembre</v>
      </c>
      <c r="K271">
        <f t="shared" ca="1" si="18"/>
        <v>83</v>
      </c>
      <c r="L271" t="str">
        <f t="shared" ca="1" si="19"/>
        <v>mas de 60</v>
      </c>
    </row>
    <row r="272" spans="1:12" x14ac:dyDescent="0.25">
      <c r="A272" t="s">
        <v>83</v>
      </c>
      <c r="B272" s="1">
        <v>44190</v>
      </c>
      <c r="C272" t="s">
        <v>27</v>
      </c>
      <c r="D272" t="s">
        <v>11</v>
      </c>
      <c r="E272" s="9">
        <v>390</v>
      </c>
      <c r="F272" s="9">
        <v>27.3</v>
      </c>
      <c r="G272" s="9">
        <v>417.3</v>
      </c>
      <c r="H272" s="9">
        <v>0</v>
      </c>
      <c r="I272" s="9">
        <f t="shared" si="16"/>
        <v>417.3</v>
      </c>
      <c r="J272" s="8" t="str">
        <f t="shared" si="17"/>
        <v>diciembre</v>
      </c>
      <c r="K272">
        <f t="shared" ca="1" si="18"/>
        <v>83</v>
      </c>
      <c r="L272" t="str">
        <f t="shared" ca="1" si="19"/>
        <v>mas de 60</v>
      </c>
    </row>
    <row r="273" spans="1:12" x14ac:dyDescent="0.25">
      <c r="A273" t="s">
        <v>84</v>
      </c>
      <c r="B273" s="1">
        <v>44190</v>
      </c>
      <c r="C273" t="s">
        <v>28</v>
      </c>
      <c r="D273" t="s">
        <v>11</v>
      </c>
      <c r="E273" s="9">
        <v>90</v>
      </c>
      <c r="F273" s="9">
        <v>6.3</v>
      </c>
      <c r="G273" s="9">
        <v>96.3</v>
      </c>
      <c r="H273" s="9">
        <v>0</v>
      </c>
      <c r="I273" s="9">
        <f t="shared" si="16"/>
        <v>96.3</v>
      </c>
      <c r="J273" s="8" t="str">
        <f t="shared" si="17"/>
        <v>diciembre</v>
      </c>
      <c r="K273">
        <f t="shared" ca="1" si="18"/>
        <v>83</v>
      </c>
      <c r="L273" t="str">
        <f t="shared" ca="1" si="19"/>
        <v>mas de 60</v>
      </c>
    </row>
    <row r="274" spans="1:12" x14ac:dyDescent="0.25">
      <c r="A274" t="s">
        <v>85</v>
      </c>
      <c r="B274" s="1">
        <v>44189</v>
      </c>
      <c r="C274" t="s">
        <v>29</v>
      </c>
      <c r="D274" t="s">
        <v>11</v>
      </c>
      <c r="E274" s="9">
        <v>270</v>
      </c>
      <c r="F274" s="9">
        <v>18.899999999999999</v>
      </c>
      <c r="G274" s="9">
        <v>288.89999999999998</v>
      </c>
      <c r="H274" s="9">
        <v>0</v>
      </c>
      <c r="I274" s="9">
        <f t="shared" si="16"/>
        <v>288.89999999999998</v>
      </c>
      <c r="J274" s="8" t="str">
        <f t="shared" si="17"/>
        <v>diciembre</v>
      </c>
      <c r="K274">
        <f t="shared" ca="1" si="18"/>
        <v>84</v>
      </c>
      <c r="L274" t="str">
        <f t="shared" ca="1" si="19"/>
        <v>mas de 60</v>
      </c>
    </row>
    <row r="275" spans="1:12" x14ac:dyDescent="0.25">
      <c r="A275" t="s">
        <v>73</v>
      </c>
      <c r="B275" s="1">
        <v>44195</v>
      </c>
      <c r="C275" t="s">
        <v>30</v>
      </c>
      <c r="D275" t="s">
        <v>9</v>
      </c>
      <c r="E275" s="9">
        <v>290</v>
      </c>
      <c r="F275" s="9">
        <v>20.3</v>
      </c>
      <c r="G275" s="9">
        <v>310.3</v>
      </c>
      <c r="H275" s="9">
        <v>310.3</v>
      </c>
      <c r="I275" s="9">
        <f t="shared" si="16"/>
        <v>0</v>
      </c>
      <c r="J275" s="8" t="str">
        <f t="shared" si="17"/>
        <v>diciembre</v>
      </c>
      <c r="K275">
        <f t="shared" ca="1" si="18"/>
        <v>78</v>
      </c>
      <c r="L275" t="str">
        <f t="shared" ca="1" si="19"/>
        <v>mas de 60</v>
      </c>
    </row>
    <row r="276" spans="1:12" x14ac:dyDescent="0.25">
      <c r="A276" t="s">
        <v>74</v>
      </c>
      <c r="B276" s="1">
        <v>44195</v>
      </c>
      <c r="C276" t="s">
        <v>31</v>
      </c>
      <c r="D276" t="s">
        <v>10</v>
      </c>
      <c r="E276" s="9">
        <v>1170</v>
      </c>
      <c r="F276" s="9">
        <v>81.900000000000006</v>
      </c>
      <c r="G276" s="9">
        <v>1251.9000000000001</v>
      </c>
      <c r="H276" s="9">
        <v>1201.9000000000001</v>
      </c>
      <c r="I276" s="9">
        <f t="shared" si="16"/>
        <v>50</v>
      </c>
      <c r="J276" s="8" t="str">
        <f t="shared" si="17"/>
        <v>diciembre</v>
      </c>
      <c r="K276">
        <f t="shared" ca="1" si="18"/>
        <v>78</v>
      </c>
      <c r="L276" t="str">
        <f t="shared" ca="1" si="19"/>
        <v>mas de 60</v>
      </c>
    </row>
    <row r="277" spans="1:12" x14ac:dyDescent="0.25">
      <c r="A277" t="s">
        <v>75</v>
      </c>
      <c r="B277" s="1">
        <v>44195</v>
      </c>
      <c r="C277" t="s">
        <v>32</v>
      </c>
      <c r="D277" t="s">
        <v>11</v>
      </c>
      <c r="E277" s="9">
        <v>60</v>
      </c>
      <c r="F277" s="9">
        <v>4.2</v>
      </c>
      <c r="G277" s="9">
        <v>64.2</v>
      </c>
      <c r="H277" s="9">
        <v>0</v>
      </c>
      <c r="I277" s="9">
        <f t="shared" si="16"/>
        <v>64.2</v>
      </c>
      <c r="J277" s="8" t="str">
        <f t="shared" si="17"/>
        <v>diciembre</v>
      </c>
      <c r="K277">
        <f t="shared" ca="1" si="18"/>
        <v>78</v>
      </c>
      <c r="L277" t="str">
        <f t="shared" ca="1" si="19"/>
        <v>mas de 60</v>
      </c>
    </row>
    <row r="278" spans="1:12" x14ac:dyDescent="0.25">
      <c r="A278" t="s">
        <v>76</v>
      </c>
      <c r="B278" s="1">
        <v>44195</v>
      </c>
      <c r="C278" t="s">
        <v>33</v>
      </c>
      <c r="D278" t="s">
        <v>11</v>
      </c>
      <c r="E278" s="9">
        <v>440</v>
      </c>
      <c r="F278" s="9">
        <v>30.8</v>
      </c>
      <c r="G278" s="9">
        <v>470.8</v>
      </c>
      <c r="H278" s="9">
        <v>0</v>
      </c>
      <c r="I278" s="9">
        <f t="shared" si="16"/>
        <v>470.8</v>
      </c>
      <c r="J278" s="8" t="str">
        <f t="shared" si="17"/>
        <v>diciembre</v>
      </c>
      <c r="K278">
        <f t="shared" ca="1" si="18"/>
        <v>78</v>
      </c>
      <c r="L278" t="str">
        <f t="shared" ca="1" si="19"/>
        <v>mas de 60</v>
      </c>
    </row>
    <row r="279" spans="1:12" x14ac:dyDescent="0.25">
      <c r="A279" t="s">
        <v>77</v>
      </c>
      <c r="B279" s="1">
        <v>44195</v>
      </c>
      <c r="C279" t="s">
        <v>34</v>
      </c>
      <c r="D279" t="s">
        <v>10</v>
      </c>
      <c r="E279" s="9">
        <v>560</v>
      </c>
      <c r="F279" s="9">
        <v>39.200000000000003</v>
      </c>
      <c r="G279" s="9">
        <v>599.20000000000005</v>
      </c>
      <c r="H279" s="9">
        <v>360</v>
      </c>
      <c r="I279" s="9">
        <f t="shared" si="16"/>
        <v>239.20000000000005</v>
      </c>
      <c r="J279" s="8" t="str">
        <f t="shared" si="17"/>
        <v>diciembre</v>
      </c>
      <c r="K279">
        <f t="shared" ca="1" si="18"/>
        <v>78</v>
      </c>
      <c r="L279" t="str">
        <f t="shared" ca="1" si="19"/>
        <v>mas de 60</v>
      </c>
    </row>
    <row r="280" spans="1:12" x14ac:dyDescent="0.25">
      <c r="A280" t="s">
        <v>78</v>
      </c>
      <c r="B280" s="1">
        <v>44195</v>
      </c>
      <c r="C280" t="s">
        <v>35</v>
      </c>
      <c r="D280" t="s">
        <v>9</v>
      </c>
      <c r="E280" s="9">
        <v>1049</v>
      </c>
      <c r="F280" s="9">
        <v>73.430000000000007</v>
      </c>
      <c r="G280" s="9">
        <v>1122.43</v>
      </c>
      <c r="H280" s="9">
        <v>1122.43</v>
      </c>
      <c r="I280" s="9">
        <f t="shared" si="16"/>
        <v>0</v>
      </c>
      <c r="J280" s="8" t="str">
        <f t="shared" si="17"/>
        <v>diciembre</v>
      </c>
      <c r="K280">
        <f t="shared" ca="1" si="18"/>
        <v>78</v>
      </c>
      <c r="L280" t="str">
        <f t="shared" ca="1" si="19"/>
        <v>mas de 60</v>
      </c>
    </row>
    <row r="281" spans="1:12" x14ac:dyDescent="0.25">
      <c r="A281" t="s">
        <v>79</v>
      </c>
      <c r="B281" s="1">
        <v>44195</v>
      </c>
      <c r="C281" t="s">
        <v>36</v>
      </c>
      <c r="D281" t="s">
        <v>11</v>
      </c>
      <c r="E281" s="9">
        <v>135</v>
      </c>
      <c r="F281" s="9">
        <v>9.4499999999999993</v>
      </c>
      <c r="G281" s="9">
        <v>144.44999999999999</v>
      </c>
      <c r="H281" s="9">
        <v>0</v>
      </c>
      <c r="I281" s="9">
        <f t="shared" si="16"/>
        <v>144.44999999999999</v>
      </c>
      <c r="J281" s="8" t="str">
        <f t="shared" si="17"/>
        <v>diciembre</v>
      </c>
      <c r="K281">
        <f t="shared" ca="1" si="18"/>
        <v>78</v>
      </c>
      <c r="L281" t="str">
        <f t="shared" ca="1" si="19"/>
        <v>mas de 60</v>
      </c>
    </row>
    <row r="282" spans="1:12" x14ac:dyDescent="0.25">
      <c r="A282" t="s">
        <v>80</v>
      </c>
      <c r="B282" s="1">
        <v>44191</v>
      </c>
      <c r="C282" t="s">
        <v>37</v>
      </c>
      <c r="D282" t="s">
        <v>9</v>
      </c>
      <c r="E282" s="9">
        <v>180</v>
      </c>
      <c r="F282" s="9">
        <v>12.6</v>
      </c>
      <c r="G282" s="9">
        <v>192.6</v>
      </c>
      <c r="H282" s="9">
        <v>192.6</v>
      </c>
      <c r="I282" s="9">
        <f t="shared" si="16"/>
        <v>0</v>
      </c>
      <c r="J282" s="8" t="str">
        <f t="shared" si="17"/>
        <v>diciembre</v>
      </c>
      <c r="K282">
        <f t="shared" ca="1" si="18"/>
        <v>82</v>
      </c>
      <c r="L282" t="str">
        <f t="shared" ca="1" si="19"/>
        <v>mas de 60</v>
      </c>
    </row>
    <row r="283" spans="1:12" x14ac:dyDescent="0.25">
      <c r="A283" t="s">
        <v>81</v>
      </c>
      <c r="B283" s="1">
        <v>44190</v>
      </c>
      <c r="C283" t="s">
        <v>38</v>
      </c>
      <c r="D283" t="s">
        <v>11</v>
      </c>
      <c r="E283" s="9">
        <v>30</v>
      </c>
      <c r="F283" s="9">
        <v>2.1</v>
      </c>
      <c r="G283" s="9">
        <v>32.1</v>
      </c>
      <c r="H283" s="9">
        <v>0</v>
      </c>
      <c r="I283" s="9">
        <f t="shared" si="16"/>
        <v>32.1</v>
      </c>
      <c r="J283" s="8" t="str">
        <f t="shared" si="17"/>
        <v>diciembre</v>
      </c>
      <c r="K283">
        <f t="shared" ca="1" si="18"/>
        <v>83</v>
      </c>
      <c r="L283" t="str">
        <f t="shared" ca="1" si="19"/>
        <v>mas de 60</v>
      </c>
    </row>
    <row r="284" spans="1:12" x14ac:dyDescent="0.25">
      <c r="A284" t="s">
        <v>82</v>
      </c>
      <c r="B284" s="1">
        <v>44190</v>
      </c>
      <c r="C284" t="s">
        <v>39</v>
      </c>
      <c r="D284" t="s">
        <v>11</v>
      </c>
      <c r="E284" s="9">
        <v>1512</v>
      </c>
      <c r="F284" s="9">
        <v>105.84</v>
      </c>
      <c r="G284" s="9">
        <v>1617.84</v>
      </c>
      <c r="H284" s="9">
        <v>0</v>
      </c>
      <c r="I284" s="9">
        <f t="shared" si="16"/>
        <v>1617.84</v>
      </c>
      <c r="J284" s="8" t="str">
        <f t="shared" si="17"/>
        <v>diciembre</v>
      </c>
      <c r="K284">
        <f t="shared" ca="1" si="18"/>
        <v>83</v>
      </c>
      <c r="L284" t="str">
        <f t="shared" ca="1" si="19"/>
        <v>mas de 60</v>
      </c>
    </row>
    <row r="285" spans="1:12" x14ac:dyDescent="0.25">
      <c r="A285" t="s">
        <v>83</v>
      </c>
      <c r="B285" s="1">
        <v>44190</v>
      </c>
      <c r="C285" t="s">
        <v>40</v>
      </c>
      <c r="D285" t="s">
        <v>11</v>
      </c>
      <c r="E285" s="9">
        <v>390</v>
      </c>
      <c r="F285" s="9">
        <v>27.3</v>
      </c>
      <c r="G285" s="9">
        <v>417.3</v>
      </c>
      <c r="H285" s="9">
        <v>0</v>
      </c>
      <c r="I285" s="9">
        <f t="shared" si="16"/>
        <v>417.3</v>
      </c>
      <c r="J285" s="8" t="str">
        <f t="shared" si="17"/>
        <v>diciembre</v>
      </c>
      <c r="K285">
        <f t="shared" ca="1" si="18"/>
        <v>83</v>
      </c>
      <c r="L285" t="str">
        <f t="shared" ca="1" si="19"/>
        <v>mas de 60</v>
      </c>
    </row>
    <row r="286" spans="1:12" x14ac:dyDescent="0.25">
      <c r="A286" t="s">
        <v>84</v>
      </c>
      <c r="B286" s="1">
        <v>44190</v>
      </c>
      <c r="C286" t="s">
        <v>41</v>
      </c>
      <c r="D286" t="s">
        <v>11</v>
      </c>
      <c r="E286" s="9">
        <v>90</v>
      </c>
      <c r="F286" s="9">
        <v>6.3</v>
      </c>
      <c r="G286" s="9">
        <v>96.3</v>
      </c>
      <c r="H286" s="9">
        <v>0</v>
      </c>
      <c r="I286" s="9">
        <f t="shared" si="16"/>
        <v>96.3</v>
      </c>
      <c r="J286" s="8" t="str">
        <f t="shared" si="17"/>
        <v>diciembre</v>
      </c>
      <c r="K286">
        <f t="shared" ca="1" si="18"/>
        <v>83</v>
      </c>
      <c r="L286" t="str">
        <f t="shared" ca="1" si="19"/>
        <v>mas de 60</v>
      </c>
    </row>
    <row r="287" spans="1:12" x14ac:dyDescent="0.25">
      <c r="A287" t="s">
        <v>85</v>
      </c>
      <c r="B287" s="1">
        <v>44190</v>
      </c>
      <c r="C287" t="s">
        <v>42</v>
      </c>
      <c r="D287" t="s">
        <v>11</v>
      </c>
      <c r="E287" s="9">
        <v>270</v>
      </c>
      <c r="F287" s="9">
        <v>18.899999999999999</v>
      </c>
      <c r="G287" s="9">
        <v>288.89999999999998</v>
      </c>
      <c r="H287" s="9">
        <v>0</v>
      </c>
      <c r="I287" s="9">
        <f t="shared" si="16"/>
        <v>288.89999999999998</v>
      </c>
      <c r="J287" s="8" t="str">
        <f t="shared" si="17"/>
        <v>diciembre</v>
      </c>
      <c r="K287">
        <f t="shared" ca="1" si="18"/>
        <v>83</v>
      </c>
      <c r="L287" t="str">
        <f t="shared" ca="1" si="19"/>
        <v>mas de 60</v>
      </c>
    </row>
    <row r="1048576" spans="2:2" x14ac:dyDescent="0.25">
      <c r="B1048576" s="1"/>
    </row>
  </sheetData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63BBEB-12DC-4282-BFC3-481363034E1F}">
  <sheetPr codeName="Hoja5"/>
  <dimension ref="A1:E54"/>
  <sheetViews>
    <sheetView workbookViewId="0"/>
  </sheetViews>
  <sheetFormatPr baseColWidth="10" defaultRowHeight="15" x14ac:dyDescent="0.25"/>
  <cols>
    <col min="1" max="1" width="16.5703125" bestFit="1" customWidth="1"/>
    <col min="2" max="2" width="17.140625" bestFit="1" customWidth="1"/>
    <col min="4" max="4" width="38.140625" bestFit="1" customWidth="1"/>
    <col min="5" max="5" width="9.7109375" customWidth="1"/>
  </cols>
  <sheetData>
    <row r="1" spans="1:5" x14ac:dyDescent="0.25">
      <c r="A1" s="3" t="s">
        <v>13</v>
      </c>
      <c r="B1" t="s">
        <v>16</v>
      </c>
      <c r="D1" t="s">
        <v>17</v>
      </c>
      <c r="E1" t="s">
        <v>18</v>
      </c>
    </row>
    <row r="2" spans="1:5" x14ac:dyDescent="0.25">
      <c r="A2" s="4" t="s">
        <v>22</v>
      </c>
      <c r="B2" s="5">
        <v>7619</v>
      </c>
      <c r="D2" t="str">
        <f t="shared" ref="D2:E6" si="0">A2</f>
        <v>Cliente 2</v>
      </c>
      <c r="E2" s="6">
        <f t="shared" si="0"/>
        <v>7619</v>
      </c>
    </row>
    <row r="3" spans="1:5" x14ac:dyDescent="0.25">
      <c r="A3" s="4" t="s">
        <v>23</v>
      </c>
      <c r="B3" s="5">
        <v>7294</v>
      </c>
      <c r="D3" t="str">
        <f t="shared" si="0"/>
        <v>Cliente 3</v>
      </c>
      <c r="E3" s="6">
        <f t="shared" si="0"/>
        <v>7294</v>
      </c>
    </row>
    <row r="4" spans="1:5" x14ac:dyDescent="0.25">
      <c r="A4" s="4" t="s">
        <v>27</v>
      </c>
      <c r="B4" s="5">
        <v>7000</v>
      </c>
      <c r="D4" t="str">
        <f t="shared" si="0"/>
        <v>Cliente 7</v>
      </c>
      <c r="E4" s="6">
        <f t="shared" si="0"/>
        <v>7000</v>
      </c>
    </row>
    <row r="5" spans="1:5" x14ac:dyDescent="0.25">
      <c r="A5" s="4" t="s">
        <v>28</v>
      </c>
      <c r="B5" s="5">
        <v>6419</v>
      </c>
      <c r="D5" t="str">
        <f t="shared" si="0"/>
        <v>Cliente 8</v>
      </c>
      <c r="E5" s="6">
        <f t="shared" si="0"/>
        <v>6419</v>
      </c>
    </row>
    <row r="6" spans="1:5" x14ac:dyDescent="0.25">
      <c r="A6" s="4" t="s">
        <v>32</v>
      </c>
      <c r="B6" s="5">
        <v>6419</v>
      </c>
      <c r="D6" t="str">
        <f t="shared" si="0"/>
        <v>Cliente 12</v>
      </c>
      <c r="E6" s="6">
        <f t="shared" si="0"/>
        <v>6419</v>
      </c>
    </row>
    <row r="7" spans="1:5" x14ac:dyDescent="0.25">
      <c r="A7" s="4" t="s">
        <v>30</v>
      </c>
      <c r="B7" s="5">
        <v>6346</v>
      </c>
      <c r="E7" s="6"/>
    </row>
    <row r="8" spans="1:5" x14ac:dyDescent="0.25">
      <c r="A8" s="4" t="s">
        <v>31</v>
      </c>
      <c r="B8" s="5">
        <v>6262</v>
      </c>
      <c r="E8" s="6"/>
    </row>
    <row r="9" spans="1:5" x14ac:dyDescent="0.25">
      <c r="A9" s="4" t="s">
        <v>26</v>
      </c>
      <c r="B9" s="5">
        <v>6029</v>
      </c>
      <c r="E9" s="6"/>
    </row>
    <row r="10" spans="1:5" x14ac:dyDescent="0.25">
      <c r="A10" s="4" t="s">
        <v>24</v>
      </c>
      <c r="B10" s="5">
        <v>5965</v>
      </c>
      <c r="E10" s="6"/>
    </row>
    <row r="11" spans="1:5" x14ac:dyDescent="0.25">
      <c r="A11" s="4" t="s">
        <v>36</v>
      </c>
      <c r="B11" s="5">
        <v>5565</v>
      </c>
      <c r="E11" s="6"/>
    </row>
    <row r="12" spans="1:5" x14ac:dyDescent="0.25">
      <c r="A12" s="4" t="s">
        <v>35</v>
      </c>
      <c r="B12" s="5">
        <v>5449</v>
      </c>
    </row>
    <row r="13" spans="1:5" x14ac:dyDescent="0.25">
      <c r="A13" s="4" t="s">
        <v>40</v>
      </c>
      <c r="B13" s="5">
        <v>5188</v>
      </c>
    </row>
    <row r="14" spans="1:5" x14ac:dyDescent="0.25">
      <c r="A14" s="4" t="s">
        <v>33</v>
      </c>
      <c r="B14" s="5">
        <v>5044</v>
      </c>
    </row>
    <row r="15" spans="1:5" x14ac:dyDescent="0.25">
      <c r="A15" s="4" t="s">
        <v>41</v>
      </c>
      <c r="B15" s="5">
        <v>4157</v>
      </c>
    </row>
    <row r="16" spans="1:5" x14ac:dyDescent="0.25">
      <c r="A16" s="4" t="s">
        <v>37</v>
      </c>
      <c r="B16" s="5">
        <v>3901</v>
      </c>
    </row>
    <row r="17" spans="1:2" x14ac:dyDescent="0.25">
      <c r="A17" s="4" t="s">
        <v>39</v>
      </c>
      <c r="B17" s="5">
        <v>3721</v>
      </c>
    </row>
    <row r="18" spans="1:2" x14ac:dyDescent="0.25">
      <c r="A18" s="4" t="s">
        <v>21</v>
      </c>
      <c r="B18" s="5">
        <v>3455</v>
      </c>
    </row>
    <row r="19" spans="1:2" x14ac:dyDescent="0.25">
      <c r="A19" s="4" t="s">
        <v>25</v>
      </c>
      <c r="B19" s="5">
        <v>3440</v>
      </c>
    </row>
    <row r="20" spans="1:2" x14ac:dyDescent="0.25">
      <c r="A20" s="4" t="s">
        <v>34</v>
      </c>
      <c r="B20" s="5">
        <v>3165</v>
      </c>
    </row>
    <row r="21" spans="1:2" x14ac:dyDescent="0.25">
      <c r="A21" s="4" t="s">
        <v>29</v>
      </c>
      <c r="B21" s="5">
        <v>2820</v>
      </c>
    </row>
    <row r="22" spans="1:2" x14ac:dyDescent="0.25">
      <c r="A22" s="4" t="s">
        <v>44</v>
      </c>
      <c r="B22" s="5">
        <v>2462</v>
      </c>
    </row>
    <row r="23" spans="1:2" x14ac:dyDescent="0.25">
      <c r="A23" s="4" t="s">
        <v>42</v>
      </c>
      <c r="B23" s="5">
        <v>2280</v>
      </c>
    </row>
    <row r="24" spans="1:2" x14ac:dyDescent="0.25">
      <c r="A24" s="4" t="s">
        <v>49</v>
      </c>
      <c r="B24" s="5">
        <v>2279</v>
      </c>
    </row>
    <row r="25" spans="1:2" x14ac:dyDescent="0.25">
      <c r="A25" s="4" t="s">
        <v>43</v>
      </c>
      <c r="B25" s="5">
        <v>2232</v>
      </c>
    </row>
    <row r="26" spans="1:2" x14ac:dyDescent="0.25">
      <c r="A26" s="4" t="s">
        <v>48</v>
      </c>
      <c r="B26" s="5">
        <v>2020</v>
      </c>
    </row>
    <row r="27" spans="1:2" x14ac:dyDescent="0.25">
      <c r="A27" s="4" t="s">
        <v>38</v>
      </c>
      <c r="B27" s="5">
        <v>2005</v>
      </c>
    </row>
    <row r="28" spans="1:2" x14ac:dyDescent="0.25">
      <c r="A28" s="4" t="s">
        <v>45</v>
      </c>
      <c r="B28" s="5">
        <v>1940</v>
      </c>
    </row>
    <row r="29" spans="1:2" x14ac:dyDescent="0.25">
      <c r="A29" s="4" t="s">
        <v>52</v>
      </c>
      <c r="B29" s="5">
        <v>1609</v>
      </c>
    </row>
    <row r="30" spans="1:2" x14ac:dyDescent="0.25">
      <c r="A30" s="4" t="s">
        <v>46</v>
      </c>
      <c r="B30" s="5">
        <v>1590</v>
      </c>
    </row>
    <row r="31" spans="1:2" x14ac:dyDescent="0.25">
      <c r="A31" s="4" t="s">
        <v>69</v>
      </c>
      <c r="B31" s="5">
        <v>1512</v>
      </c>
    </row>
    <row r="32" spans="1:2" x14ac:dyDescent="0.25">
      <c r="A32" s="4" t="s">
        <v>56</v>
      </c>
      <c r="B32" s="5">
        <v>1512</v>
      </c>
    </row>
    <row r="33" spans="1:2" x14ac:dyDescent="0.25">
      <c r="A33" s="4" t="s">
        <v>53</v>
      </c>
      <c r="B33" s="5">
        <v>1184</v>
      </c>
    </row>
    <row r="34" spans="1:2" x14ac:dyDescent="0.25">
      <c r="A34" s="4" t="s">
        <v>61</v>
      </c>
      <c r="B34" s="5">
        <v>1170</v>
      </c>
    </row>
    <row r="35" spans="1:2" x14ac:dyDescent="0.25">
      <c r="A35" s="4" t="s">
        <v>65</v>
      </c>
      <c r="B35" s="5">
        <v>1049</v>
      </c>
    </row>
    <row r="36" spans="1:2" x14ac:dyDescent="0.25">
      <c r="A36" s="4" t="s">
        <v>51</v>
      </c>
      <c r="B36" s="5">
        <v>1000</v>
      </c>
    </row>
    <row r="37" spans="1:2" x14ac:dyDescent="0.25">
      <c r="A37" s="4" t="s">
        <v>47</v>
      </c>
      <c r="B37" s="5">
        <v>1000</v>
      </c>
    </row>
    <row r="38" spans="1:2" x14ac:dyDescent="0.25">
      <c r="A38" s="4" t="s">
        <v>50</v>
      </c>
      <c r="B38" s="5">
        <v>635</v>
      </c>
    </row>
    <row r="39" spans="1:2" x14ac:dyDescent="0.25">
      <c r="A39" s="4" t="s">
        <v>64</v>
      </c>
      <c r="B39" s="5">
        <v>560</v>
      </c>
    </row>
    <row r="40" spans="1:2" x14ac:dyDescent="0.25">
      <c r="A40" s="4" t="s">
        <v>63</v>
      </c>
      <c r="B40" s="5">
        <v>440</v>
      </c>
    </row>
    <row r="41" spans="1:2" x14ac:dyDescent="0.25">
      <c r="A41" s="4" t="s">
        <v>70</v>
      </c>
      <c r="B41" s="5">
        <v>390</v>
      </c>
    </row>
    <row r="42" spans="1:2" x14ac:dyDescent="0.25">
      <c r="A42" s="4" t="s">
        <v>57</v>
      </c>
      <c r="B42" s="5">
        <v>390</v>
      </c>
    </row>
    <row r="43" spans="1:2" x14ac:dyDescent="0.25">
      <c r="A43" s="4" t="s">
        <v>60</v>
      </c>
      <c r="B43" s="5">
        <v>290</v>
      </c>
    </row>
    <row r="44" spans="1:2" x14ac:dyDescent="0.25">
      <c r="A44" s="4" t="s">
        <v>59</v>
      </c>
      <c r="B44" s="5">
        <v>270</v>
      </c>
    </row>
    <row r="45" spans="1:2" x14ac:dyDescent="0.25">
      <c r="A45" s="4" t="s">
        <v>54</v>
      </c>
      <c r="B45" s="5">
        <v>180</v>
      </c>
    </row>
    <row r="46" spans="1:2" x14ac:dyDescent="0.25">
      <c r="A46" s="4" t="s">
        <v>67</v>
      </c>
      <c r="B46" s="5">
        <v>180</v>
      </c>
    </row>
    <row r="47" spans="1:2" x14ac:dyDescent="0.25">
      <c r="A47" s="4" t="s">
        <v>66</v>
      </c>
      <c r="B47" s="5">
        <v>135</v>
      </c>
    </row>
    <row r="48" spans="1:2" x14ac:dyDescent="0.25">
      <c r="A48" s="4" t="s">
        <v>71</v>
      </c>
      <c r="B48" s="5">
        <v>90</v>
      </c>
    </row>
    <row r="49" spans="1:2" x14ac:dyDescent="0.25">
      <c r="A49" s="4" t="s">
        <v>58</v>
      </c>
      <c r="B49" s="5">
        <v>90</v>
      </c>
    </row>
    <row r="50" spans="1:2" x14ac:dyDescent="0.25">
      <c r="A50" s="4" t="s">
        <v>62</v>
      </c>
      <c r="B50" s="5">
        <v>60</v>
      </c>
    </row>
    <row r="51" spans="1:2" x14ac:dyDescent="0.25">
      <c r="A51" s="4" t="s">
        <v>55</v>
      </c>
      <c r="B51" s="5">
        <v>30</v>
      </c>
    </row>
    <row r="52" spans="1:2" x14ac:dyDescent="0.25">
      <c r="A52" s="4" t="s">
        <v>68</v>
      </c>
      <c r="B52" s="5">
        <v>30</v>
      </c>
    </row>
    <row r="53" spans="1:2" x14ac:dyDescent="0.25">
      <c r="A53" s="4" t="s">
        <v>14</v>
      </c>
      <c r="B53" s="5"/>
    </row>
    <row r="54" spans="1:2" x14ac:dyDescent="0.25">
      <c r="A54" s="4" t="s">
        <v>15</v>
      </c>
      <c r="B54" s="5">
        <v>135872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Deuda Pendiente</vt:lpstr>
      <vt:lpstr>Hoja1 (2)</vt:lpstr>
      <vt:lpstr>Hoja1 (3)</vt:lpstr>
      <vt:lpstr>Hoja1</vt:lpstr>
      <vt:lpstr>Facturas</vt:lpstr>
      <vt:lpstr>Principales Clientes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Miguel Antunez Ramos</cp:lastModifiedBy>
  <cp:lastPrinted>2019-01-15T11:28:51Z</cp:lastPrinted>
  <dcterms:created xsi:type="dcterms:W3CDTF">2018-11-15T10:02:26Z</dcterms:created>
  <dcterms:modified xsi:type="dcterms:W3CDTF">2021-03-18T15:51:06Z</dcterms:modified>
</cp:coreProperties>
</file>