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2ª CLASE/"/>
    </mc:Choice>
  </mc:AlternateContent>
  <xr:revisionPtr revIDLastSave="102" documentId="8_{F08C8AA8-8A1E-4322-9E02-5CBA8505222F}" xr6:coauthVersionLast="46" xr6:coauthVersionMax="46" xr10:uidLastSave="{17AB485D-1673-42AB-9E95-EC4FE260077B}"/>
  <bookViews>
    <workbookView xWindow="-45750" yWindow="3675" windowWidth="43200" windowHeight="11835" tabRatio="886" activeTab="2" xr2:uid="{77E7C7A2-68A1-42C7-A154-FA067DEDEF29}"/>
  </bookViews>
  <sheets>
    <sheet name="Sumar.Si.Conjunto" sheetId="11" r:id="rId1"/>
    <sheet name="Mapa de calor e iconos" sheetId="13" r:id="rId2"/>
    <sheet name="Hoja Destino" sheetId="14" r:id="rId3"/>
    <sheet name="Hoja Origen" sheetId="16" r:id="rId4"/>
    <sheet name="COINCIDIR" sheetId="15" r:id="rId5"/>
    <sheet name="SumaProducto" sheetId="2" r:id="rId6"/>
    <sheet name="Acumulados" sheetId="3" r:id="rId7"/>
    <sheet name="Aleatorio.entre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5" l="1"/>
  <c r="F2" i="11"/>
  <c r="C2" i="12" l="1" a="1"/>
  <c r="C2" i="12" s="1"/>
  <c r="N3" i="2" l="1"/>
  <c r="B4" i="3" l="1"/>
  <c r="M13" i="2"/>
  <c r="L13" i="2"/>
  <c r="K13" i="2"/>
  <c r="J13" i="2"/>
  <c r="I13" i="2"/>
  <c r="H13" i="2"/>
  <c r="G13" i="2"/>
  <c r="F13" i="2"/>
  <c r="E13" i="2"/>
  <c r="D13" i="2"/>
  <c r="C13" i="2"/>
  <c r="B13" i="2"/>
  <c r="N13" i="2" s="1"/>
  <c r="N12" i="2"/>
  <c r="N11" i="2"/>
  <c r="N10" i="2"/>
  <c r="N9" i="2"/>
  <c r="N8" i="2"/>
  <c r="N7" i="2"/>
  <c r="N6" i="2"/>
  <c r="N5" i="2"/>
  <c r="N4" i="2"/>
  <c r="M1" i="2"/>
  <c r="L1" i="2"/>
  <c r="K1" i="2"/>
  <c r="J1" i="2"/>
  <c r="I1" i="2"/>
  <c r="H1" i="2"/>
  <c r="G1" i="2"/>
  <c r="F1" i="2"/>
  <c r="E1" i="2"/>
  <c r="D1" i="2"/>
  <c r="C1" i="2"/>
  <c r="B1" i="2"/>
  <c r="P13" i="2" l="1"/>
  <c r="P4" i="2"/>
  <c r="P5" i="2"/>
  <c r="P6" i="2"/>
  <c r="P7" i="2"/>
  <c r="P8" i="2"/>
  <c r="P9" i="2"/>
  <c r="P3" i="2"/>
  <c r="P10" i="2"/>
  <c r="P11" i="2"/>
  <c r="P12" i="2"/>
  <c r="C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<sst xmlns="http://schemas.openxmlformats.org/spreadsheetml/2006/main" count="139" uniqueCount="100">
  <si>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</si>
  <si>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</si>
  <si>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</si>
  <si>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</si>
  <si>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</si>
  <si>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</si>
  <si>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</si>
  <si>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</si>
  <si>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</si>
  <si>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</si>
  <si>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</si>
  <si>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</si>
  <si>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</si>
  <si>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</si>
  <si>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</si>
  <si>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Tienda</t>
  </si>
  <si>
    <t>Producto</t>
  </si>
  <si>
    <t>Madrid</t>
  </si>
  <si>
    <t>Barcelona</t>
  </si>
  <si>
    <t>Vendidos</t>
  </si>
  <si>
    <t>Zapatos</t>
  </si>
  <si>
    <t>Bolsos</t>
  </si>
  <si>
    <t>Avila</t>
  </si>
  <si>
    <t>Las palmas</t>
  </si>
  <si>
    <t>Camisas</t>
  </si>
  <si>
    <t>Jerez</t>
  </si>
  <si>
    <t>Fuerteventura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</si>
  <si>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</si>
  <si>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</si>
  <si>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</si>
  <si>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</si>
  <si>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</si>
  <si>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</si>
  <si>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</si>
  <si>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</si>
  <si>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</si>
  <si>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</si>
  <si>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</si>
  <si>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</si>
  <si>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</si>
  <si>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</si>
  <si>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</si>
  <si>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</si>
  <si>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</si>
  <si>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</si>
  <si>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Enero</t>
  </si>
  <si>
    <t>Febrero</t>
  </si>
  <si>
    <t>Marzo</t>
  </si>
  <si>
    <t>Abril</t>
  </si>
  <si>
    <t>Mayo</t>
  </si>
  <si>
    <t>Junio</t>
  </si>
  <si>
    <t>Formacion Online</t>
  </si>
  <si>
    <t>Formacion Presencial</t>
  </si>
  <si>
    <t>Consultoria</t>
  </si>
  <si>
    <t>X7571441W</t>
  </si>
  <si>
    <t>PEREZ PEREZ, ENCARNA</t>
  </si>
  <si>
    <t>10192712D</t>
  </si>
  <si>
    <t>Angel Garcia, Vega</t>
  </si>
  <si>
    <t>48901193L</t>
  </si>
  <si>
    <t>Mateos Mateos, Juana</t>
  </si>
  <si>
    <t>16552185M</t>
  </si>
  <si>
    <t>Huarte Alargunsoro, Luis</t>
  </si>
  <si>
    <t>15375013L</t>
  </si>
  <si>
    <t>Torres Moral, Alejandra</t>
  </si>
  <si>
    <t>LOPEZ MARTIN, MARIO</t>
  </si>
  <si>
    <t>Teléfono</t>
  </si>
  <si>
    <t>DNI</t>
  </si>
  <si>
    <t>Nombre</t>
  </si>
  <si>
    <t>Ventas</t>
  </si>
  <si>
    <t>Año</t>
  </si>
  <si>
    <t>Oficina</t>
  </si>
  <si>
    <t>Gran Canaria</t>
  </si>
  <si>
    <t>Lugo</t>
  </si>
  <si>
    <t>GARCÍA MASA, SONIA</t>
  </si>
  <si>
    <t>09329536T</t>
  </si>
  <si>
    <t>Stewart Balbás, Lorena</t>
  </si>
  <si>
    <t>78978541Z</t>
  </si>
  <si>
    <t>321325123</t>
  </si>
  <si>
    <t>50465081E</t>
  </si>
  <si>
    <t>658458456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</si>
  <si>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</si>
  <si>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</si>
  <si>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</si>
  <si>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</si>
  <si>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</si>
  <si>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</si>
  <si>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</si>
  <si>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</si>
  <si>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</si>
  <si>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</si>
  <si>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</si>
  <si>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</si>
  <si>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</si>
  <si>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</si>
  <si>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</si>
  <si>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</si>
  <si>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697874951</t>
  </si>
  <si>
    <t>254325789</t>
  </si>
  <si>
    <t>697458951</t>
  </si>
  <si>
    <t>125698753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</si>
</sst>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165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4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0" fontId="4" fillId="0" borderId="7" xfId="0" applyFont="1" applyBorder="1"/>
    <xf numFmtId="166" fontId="0" fillId="0" borderId="8" xfId="1" applyNumberFormat="1" applyFont="1" applyBorder="1" applyAlignment="1">
      <alignment horizontal="center"/>
    </xf>
    <xf numFmtId="167" fontId="0" fillId="4" borderId="9" xfId="1" applyNumberFormat="1" applyFont="1" applyFill="1" applyBorder="1" applyAlignment="1">
      <alignment horizontal="center"/>
    </xf>
    <xf numFmtId="0" fontId="4" fillId="5" borderId="10" xfId="0" applyFont="1" applyFill="1" applyBorder="1"/>
    <xf numFmtId="166" fontId="0" fillId="5" borderId="11" xfId="0" applyNumberFormat="1" applyFill="1" applyBorder="1" applyAlignment="1">
      <alignment horizontal="center"/>
    </xf>
    <xf numFmtId="167" fontId="0" fillId="5" borderId="12" xfId="1" applyNumberFormat="1" applyFont="1" applyFill="1" applyBorder="1" applyAlignment="1">
      <alignment horizontal="center"/>
    </xf>
    <xf numFmtId="0" fontId="3" fillId="5" borderId="13" xfId="0" applyFont="1" applyFill="1" applyBorder="1"/>
    <xf numFmtId="165" fontId="3" fillId="6" borderId="14" xfId="0" applyNumberFormat="1" applyFont="1" applyFill="1" applyBorder="1" applyAlignment="1">
      <alignment horizontal="center"/>
    </xf>
    <xf numFmtId="0" fontId="3" fillId="6" borderId="14" xfId="0" applyFont="1" applyFill="1" applyBorder="1"/>
    <xf numFmtId="0" fontId="3" fillId="6" borderId="14" xfId="0" applyFont="1" applyFill="1" applyBorder="1" applyAlignment="1">
      <alignment horizontal="center"/>
    </xf>
    <xf numFmtId="0" fontId="0" fillId="0" borderId="14" xfId="0" applyBorder="1"/>
    <xf numFmtId="3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0" applyFont="1" applyBorder="1"/>
    <xf numFmtId="0" fontId="0" fillId="0" borderId="3" xfId="0" applyBorder="1" applyAlignment="1">
      <alignment horizontal="center"/>
    </xf>
    <xf numFmtId="0" fontId="4" fillId="3" borderId="10" xfId="0" applyFont="1" applyFill="1" applyBorder="1"/>
    <xf numFmtId="0" fontId="3" fillId="3" borderId="12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21" xfId="0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22" xfId="0" applyFont="1" applyFill="1" applyBorder="1" applyAlignment="1">
      <alignment horizontal="center"/>
    </xf>
    <xf numFmtId="0" fontId="4" fillId="0" borderId="14" xfId="0" applyFont="1" applyBorder="1"/>
    <xf numFmtId="0" fontId="5" fillId="0" borderId="24" xfId="0" applyFont="1" applyBorder="1"/>
    <xf numFmtId="0" fontId="5" fillId="0" borderId="25" xfId="0" applyFont="1" applyBorder="1"/>
    <xf numFmtId="0" fontId="0" fillId="0" borderId="18" xfId="0" applyBorder="1"/>
    <xf numFmtId="1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3" fillId="5" borderId="29" xfId="0" applyFont="1" applyFill="1" applyBorder="1" applyAlignment="1">
      <alignment horizontal="center"/>
    </xf>
    <xf numFmtId="0" fontId="3" fillId="5" borderId="30" xfId="0" applyFont="1" applyFill="1" applyBorder="1"/>
    <xf numFmtId="0" fontId="3" fillId="5" borderId="31" xfId="0" applyFont="1" applyFill="1" applyBorder="1"/>
    <xf numFmtId="166" fontId="6" fillId="7" borderId="22" xfId="1" applyNumberFormat="1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3" fillId="9" borderId="32" xfId="0" applyFont="1" applyFill="1" applyBorder="1" applyAlignment="1">
      <alignment horizontal="center"/>
    </xf>
    <xf numFmtId="0" fontId="3" fillId="9" borderId="33" xfId="0" applyFont="1" applyFill="1" applyBorder="1" applyAlignment="1">
      <alignment horizontal="center"/>
    </xf>
    <xf numFmtId="0" fontId="3" fillId="9" borderId="34" xfId="0" applyFont="1" applyFill="1" applyBorder="1" applyAlignment="1">
      <alignment horizontal="center"/>
    </xf>
    <xf numFmtId="0" fontId="3" fillId="9" borderId="35" xfId="0" applyFont="1" applyFill="1" applyBorder="1" applyAlignment="1">
      <alignment horizontal="center"/>
    </xf>
    <xf numFmtId="166" fontId="0" fillId="0" borderId="23" xfId="1" applyNumberFormat="1" applyFont="1" applyBorder="1" applyAlignment="1">
      <alignment horizontal="center"/>
    </xf>
    <xf numFmtId="166" fontId="0" fillId="0" borderId="24" xfId="1" applyNumberFormat="1" applyFont="1" applyBorder="1" applyAlignment="1">
      <alignment horizontal="center"/>
    </xf>
    <xf numFmtId="0" fontId="0" fillId="0" borderId="25" xfId="0" applyBorder="1"/>
    <xf numFmtId="166" fontId="0" fillId="0" borderId="19" xfId="1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/>
    </xf>
    <xf numFmtId="166" fontId="0" fillId="0" borderId="36" xfId="1" applyNumberFormat="1" applyFont="1" applyBorder="1" applyAlignment="1">
      <alignment horizontal="center"/>
    </xf>
    <xf numFmtId="166" fontId="0" fillId="0" borderId="15" xfId="1" applyNumberFormat="1" applyFont="1" applyBorder="1" applyAlignment="1">
      <alignment horizontal="center"/>
    </xf>
    <xf numFmtId="0" fontId="0" fillId="0" borderId="37" xfId="0" applyBorder="1"/>
    <xf numFmtId="0" fontId="3" fillId="5" borderId="20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6" xfId="0" applyFont="1" applyFill="1" applyBorder="1"/>
    <xf numFmtId="0" fontId="2" fillId="8" borderId="14" xfId="0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24" xfId="0" applyBorder="1"/>
    <xf numFmtId="1" fontId="0" fillId="0" borderId="23" xfId="0" applyNumberForma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C2C1-E91D-4BEE-9850-8BCCCDD1228B}">
  <dimension ref="A1:I11"/>
  <sheetViews>
    <sheetView showGridLines="0" zoomScale="140" zoomScaleNormal="140" workbookViewId="0">
      <selection activeCell="F1" sqref="F1"/>
    </sheetView>
  </sheetViews>
  <sheetFormatPr baseColWidth="10" defaultRowHeight="15" x14ac:dyDescent="0.25"/>
  <cols>
    <col min="2" max="2" width="11.42578125" style="1"/>
    <col min="6" max="6" width="13.85546875" customWidth="1"/>
    <col min="9" max="9" width="0" hidden="1" customWidth="1"/>
  </cols>
  <sheetData>
    <row r="1" spans="1:9" ht="15.75" thickBot="1" x14ac:dyDescent="0.3">
      <c r="A1" s="34" t="s">
        <v>15</v>
      </c>
      <c r="B1" s="35" t="s">
        <v>16</v>
      </c>
      <c r="C1" s="36" t="s">
        <v>19</v>
      </c>
      <c r="E1" s="25" t="s">
        <v>16</v>
      </c>
      <c r="F1" s="26" t="s">
        <v>24</v>
      </c>
      <c r="I1" s="1" t="s">
        <v>20</v>
      </c>
    </row>
    <row r="2" spans="1:9" ht="15.75" thickBot="1" x14ac:dyDescent="0.3">
      <c r="A2" s="23" t="s">
        <v>17</v>
      </c>
      <c r="B2" s="1" t="s">
        <v>20</v>
      </c>
      <c r="C2" s="24">
        <v>5</v>
      </c>
      <c r="E2" s="27" t="s">
        <v>19</v>
      </c>
      <c r="F2" s="28">
        <f>SUMIFS(C2:C11,B2:B11,F1)</f>
        <v>10</v>
      </c>
      <c r="I2" s="1" t="s">
        <v>21</v>
      </c>
    </row>
    <row r="3" spans="1:9" x14ac:dyDescent="0.25">
      <c r="A3" s="23" t="s">
        <v>17</v>
      </c>
      <c r="B3" s="1" t="s">
        <v>21</v>
      </c>
      <c r="C3" s="24">
        <v>10</v>
      </c>
      <c r="I3" s="1" t="s">
        <v>24</v>
      </c>
    </row>
    <row r="4" spans="1:9" x14ac:dyDescent="0.25">
      <c r="A4" s="23" t="s">
        <v>18</v>
      </c>
      <c r="B4" s="1" t="s">
        <v>20</v>
      </c>
      <c r="C4" s="24">
        <v>15</v>
      </c>
    </row>
    <row r="5" spans="1:9" x14ac:dyDescent="0.25">
      <c r="A5" s="23" t="s">
        <v>22</v>
      </c>
      <c r="B5" s="1" t="s">
        <v>20</v>
      </c>
      <c r="C5" s="24">
        <v>25</v>
      </c>
    </row>
    <row r="6" spans="1:9" x14ac:dyDescent="0.25">
      <c r="A6" s="23" t="s">
        <v>23</v>
      </c>
      <c r="B6" s="1" t="s">
        <v>24</v>
      </c>
      <c r="C6" s="24">
        <v>5</v>
      </c>
    </row>
    <row r="7" spans="1:9" x14ac:dyDescent="0.25">
      <c r="A7" s="23" t="s">
        <v>25</v>
      </c>
      <c r="B7" s="1" t="s">
        <v>21</v>
      </c>
      <c r="C7" s="24">
        <v>15</v>
      </c>
    </row>
    <row r="8" spans="1:9" x14ac:dyDescent="0.25">
      <c r="A8" s="23" t="s">
        <v>26</v>
      </c>
      <c r="B8" s="1" t="s">
        <v>20</v>
      </c>
      <c r="C8" s="24">
        <v>25</v>
      </c>
    </row>
    <row r="9" spans="1:9" x14ac:dyDescent="0.25">
      <c r="A9" s="23" t="s">
        <v>23</v>
      </c>
      <c r="B9" s="1" t="s">
        <v>20</v>
      </c>
      <c r="C9" s="24">
        <v>20</v>
      </c>
    </row>
    <row r="10" spans="1:9" x14ac:dyDescent="0.25">
      <c r="A10" s="23" t="s">
        <v>25</v>
      </c>
      <c r="B10" s="1" t="s">
        <v>24</v>
      </c>
      <c r="C10" s="24">
        <v>5</v>
      </c>
    </row>
    <row r="11" spans="1:9" ht="15.75" thickBot="1" x14ac:dyDescent="0.3">
      <c r="A11" s="29" t="s">
        <v>17</v>
      </c>
      <c r="B11" s="30" t="s">
        <v>21</v>
      </c>
      <c r="C11" s="31">
        <v>10</v>
      </c>
    </row>
  </sheetData>
  <dataValidations count="1">
    <dataValidation type="list" allowBlank="1" showInputMessage="1" showErrorMessage="1" sqref="F1" xr:uid="{BF9EAA4F-0C76-422E-8D43-FE3CE5A61720}">
      <formula1>$I$1:$I$3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F963-7B14-474A-B23C-94524F86511A}">
  <dimension ref="A1:G4"/>
  <sheetViews>
    <sheetView showGridLines="0" zoomScale="180" zoomScaleNormal="180" workbookViewId="0">
      <selection activeCell="G2" sqref="G2"/>
    </sheetView>
  </sheetViews>
  <sheetFormatPr baseColWidth="10" defaultRowHeight="15" x14ac:dyDescent="0.25"/>
  <cols>
    <col min="1" max="1" width="20.5703125" bestFit="1" customWidth="1"/>
    <col min="2" max="7" width="11.28515625" customWidth="1"/>
    <col min="8" max="8" width="11.42578125" customWidth="1"/>
  </cols>
  <sheetData>
    <row r="1" spans="1:7" x14ac:dyDescent="0.25">
      <c r="A1" s="20"/>
      <c r="B1" s="65" t="s">
        <v>45</v>
      </c>
      <c r="C1" s="65" t="s">
        <v>46</v>
      </c>
      <c r="D1" s="65" t="s">
        <v>47</v>
      </c>
      <c r="E1" s="65" t="s">
        <v>48</v>
      </c>
      <c r="F1" s="65" t="s">
        <v>49</v>
      </c>
      <c r="G1" s="65" t="s">
        <v>50</v>
      </c>
    </row>
    <row r="2" spans="1:7" x14ac:dyDescent="0.25">
      <c r="A2" s="38" t="s">
        <v>51</v>
      </c>
      <c r="B2" s="21">
        <v>1000</v>
      </c>
      <c r="C2" s="21">
        <v>2500</v>
      </c>
      <c r="D2" s="21">
        <v>3500</v>
      </c>
      <c r="E2" s="21">
        <v>2500</v>
      </c>
      <c r="F2" s="21">
        <v>1200</v>
      </c>
      <c r="G2" s="21">
        <v>500</v>
      </c>
    </row>
    <row r="3" spans="1:7" x14ac:dyDescent="0.25">
      <c r="A3" s="38" t="s">
        <v>52</v>
      </c>
      <c r="B3" s="21">
        <v>5000</v>
      </c>
      <c r="C3" s="21">
        <v>4500</v>
      </c>
      <c r="D3" s="21">
        <v>7000</v>
      </c>
      <c r="E3" s="21">
        <v>5000</v>
      </c>
      <c r="F3" s="21">
        <v>8000</v>
      </c>
      <c r="G3" s="21">
        <v>3500</v>
      </c>
    </row>
    <row r="4" spans="1:7" x14ac:dyDescent="0.25">
      <c r="A4" s="38" t="s">
        <v>53</v>
      </c>
      <c r="B4" s="21">
        <v>10000</v>
      </c>
      <c r="C4" s="21">
        <v>12000</v>
      </c>
      <c r="D4" s="21">
        <v>15000</v>
      </c>
      <c r="E4" s="21">
        <v>12500</v>
      </c>
      <c r="F4" s="21">
        <v>11000</v>
      </c>
      <c r="G4" s="21">
        <v>15500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CFA01324-E391-4989-A4D5-0621D6D5BF17}">
            <x14:iconSet iconSet="3Arrows" custom="1">
              <x14:cfvo type="percent">
                <xm:f>0</xm:f>
              </x14:cfvo>
              <x14:cfvo type="percent">
                <xm:f>20</xm:f>
              </x14:cfvo>
              <x14:cfvo type="percent">
                <xm:f>80</xm:f>
              </x14:cfvo>
              <x14:cfIcon iconSet="3Arrows" iconId="0"/>
              <x14:cfIcon iconSet="NoIcons" iconId="0"/>
              <x14:cfIcon iconSet="NoIcons" iconId="0"/>
            </x14:iconSet>
          </x14:cfRule>
          <xm:sqref>B2:G4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0C0B-0ADB-475E-8A09-14D6F9DB4718}">
  <sheetPr>
    <tabColor rgb="FFFFFF00"/>
  </sheetPr>
  <dimension ref="A1:C7"/>
  <sheetViews>
    <sheetView showGridLines="0" tabSelected="1" zoomScale="140" zoomScaleNormal="140" workbookViewId="0">
      <selection activeCell="C2" sqref="C2"/>
    </sheetView>
  </sheetViews>
  <sheetFormatPr baseColWidth="10" defaultRowHeight="15" x14ac:dyDescent="0.25"/>
  <cols>
    <col min="1" max="1" width="22.85546875" bestFit="1" customWidth="1"/>
    <col min="2" max="2" width="11.85546875" bestFit="1" customWidth="1"/>
    <col min="3" max="3" width="11" bestFit="1" customWidth="1"/>
    <col min="4" max="4" width="13.42578125" customWidth="1"/>
  </cols>
  <sheetData>
    <row r="1" spans="1:3" ht="15.75" thickBot="1" x14ac:dyDescent="0.3">
      <c r="A1" s="47" t="s">
        <v>67</v>
      </c>
      <c r="B1" s="46" t="s">
        <v>66</v>
      </c>
      <c r="C1" s="45" t="s">
        <v>65</v>
      </c>
    </row>
    <row r="2" spans="1:3" ht="15.75" thickBot="1" x14ac:dyDescent="0.3">
      <c r="A2" s="44" t="s">
        <v>64</v>
      </c>
      <c r="B2" s="43" t="s">
        <v>58</v>
      </c>
      <c r="C2" s="42"/>
    </row>
    <row r="3" spans="1:3" ht="15.75" thickBot="1" x14ac:dyDescent="0.3">
      <c r="A3" s="41" t="s">
        <v>63</v>
      </c>
      <c r="B3" s="20" t="s">
        <v>62</v>
      </c>
      <c r="C3" s="42"/>
    </row>
    <row r="4" spans="1:3" ht="15.75" thickBot="1" x14ac:dyDescent="0.3">
      <c r="A4" s="41" t="s">
        <v>61</v>
      </c>
      <c r="B4" s="20" t="s">
        <v>60</v>
      </c>
      <c r="C4" s="42"/>
    </row>
    <row r="5" spans="1:3" ht="15.75" thickBot="1" x14ac:dyDescent="0.3">
      <c r="A5" s="41" t="s">
        <v>59</v>
      </c>
      <c r="B5" s="20" t="s">
        <v>58</v>
      </c>
      <c r="C5" s="42"/>
    </row>
    <row r="6" spans="1:3" ht="15.75" thickBot="1" x14ac:dyDescent="0.3">
      <c r="A6" s="41" t="s">
        <v>57</v>
      </c>
      <c r="B6" s="20" t="s">
        <v>56</v>
      </c>
      <c r="C6" s="42"/>
    </row>
    <row r="7" spans="1:3" ht="15.75" thickBot="1" x14ac:dyDescent="0.3">
      <c r="A7" s="40" t="s">
        <v>55</v>
      </c>
      <c r="B7" s="39" t="s">
        <v>54</v>
      </c>
      <c r="C7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6EA4-65D1-4D53-91F4-0A363509A8F9}">
  <sheetPr>
    <tabColor rgb="FFFFFF00"/>
  </sheetPr>
  <dimension ref="A1:C14"/>
  <sheetViews>
    <sheetView showGridLines="0" zoomScale="140" zoomScaleNormal="140" workbookViewId="0">
      <selection activeCell="E12" sqref="E12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1" style="1" bestFit="1" customWidth="1"/>
  </cols>
  <sheetData>
    <row r="1" spans="1:3" ht="15.75" thickBot="1" x14ac:dyDescent="0.3">
      <c r="A1" s="47" t="s">
        <v>67</v>
      </c>
      <c r="B1" s="46" t="s">
        <v>66</v>
      </c>
      <c r="C1" s="45" t="s">
        <v>65</v>
      </c>
    </row>
    <row r="2" spans="1:3" x14ac:dyDescent="0.25">
      <c r="A2" s="44" t="s">
        <v>73</v>
      </c>
      <c r="B2" s="43" t="s">
        <v>74</v>
      </c>
      <c r="C2" s="42">
        <v>667858932</v>
      </c>
    </row>
    <row r="3" spans="1:3" x14ac:dyDescent="0.25">
      <c r="A3" s="41" t="s">
        <v>75</v>
      </c>
      <c r="B3" s="20" t="s">
        <v>76</v>
      </c>
      <c r="C3" s="66" t="s">
        <v>77</v>
      </c>
    </row>
    <row r="4" spans="1:3" x14ac:dyDescent="0.25">
      <c r="A4" s="41" t="s">
        <v>64</v>
      </c>
      <c r="B4" s="20" t="s">
        <v>78</v>
      </c>
      <c r="C4" s="66" t="s">
        <v>79</v>
      </c>
    </row>
    <row r="5" spans="1:3" x14ac:dyDescent="0.25">
      <c r="A5" s="41" t="s">
        <v>57</v>
      </c>
      <c r="B5" s="20" t="s">
        <v>56</v>
      </c>
      <c r="C5" s="66" t="s">
        <v>80</v>
      </c>
    </row>
    <row r="6" spans="1:3" x14ac:dyDescent="0.25">
      <c r="A6" s="41" t="s">
        <v>81</v>
      </c>
      <c r="B6" s="20" t="s">
        <v>82</v>
      </c>
      <c r="C6" s="66" t="s">
        <v>83</v>
      </c>
    </row>
    <row r="7" spans="1:3" x14ac:dyDescent="0.25">
      <c r="A7" s="41" t="s">
        <v>84</v>
      </c>
      <c r="B7" s="20" t="s">
        <v>85</v>
      </c>
      <c r="C7" s="66" t="s">
        <v>86</v>
      </c>
    </row>
    <row r="8" spans="1:3" x14ac:dyDescent="0.25">
      <c r="A8" s="41" t="s">
        <v>87</v>
      </c>
      <c r="B8" s="20" t="s">
        <v>88</v>
      </c>
      <c r="C8" s="66" t="s">
        <v>89</v>
      </c>
    </row>
    <row r="9" spans="1:3" x14ac:dyDescent="0.25">
      <c r="A9" s="41" t="s">
        <v>90</v>
      </c>
      <c r="B9" s="20" t="s">
        <v>91</v>
      </c>
      <c r="C9" s="66" t="s">
        <v>92</v>
      </c>
    </row>
    <row r="10" spans="1:3" x14ac:dyDescent="0.25">
      <c r="A10" s="41" t="s">
        <v>93</v>
      </c>
      <c r="B10" s="20" t="s">
        <v>94</v>
      </c>
      <c r="C10" s="66" t="s">
        <v>95</v>
      </c>
    </row>
    <row r="11" spans="1:3" x14ac:dyDescent="0.25">
      <c r="A11" s="41" t="s">
        <v>64</v>
      </c>
      <c r="B11" s="20" t="s">
        <v>58</v>
      </c>
      <c r="C11" s="66" t="s">
        <v>96</v>
      </c>
    </row>
    <row r="12" spans="1:3" x14ac:dyDescent="0.25">
      <c r="A12" s="41" t="s">
        <v>63</v>
      </c>
      <c r="B12" s="20" t="s">
        <v>62</v>
      </c>
      <c r="C12" s="66" t="s">
        <v>97</v>
      </c>
    </row>
    <row r="13" spans="1:3" x14ac:dyDescent="0.25">
      <c r="A13" s="41" t="s">
        <v>61</v>
      </c>
      <c r="B13" s="20" t="s">
        <v>60</v>
      </c>
      <c r="C13" s="66" t="s">
        <v>98</v>
      </c>
    </row>
    <row r="14" spans="1:3" ht="15.75" thickBot="1" x14ac:dyDescent="0.3">
      <c r="A14" s="56" t="s">
        <v>59</v>
      </c>
      <c r="B14" s="67" t="s">
        <v>58</v>
      </c>
      <c r="C14" s="68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25D2-B06D-4B65-BA93-88595D3EB432}">
  <sheetPr>
    <tabColor rgb="FFFFC000"/>
  </sheetPr>
  <dimension ref="A1:D10"/>
  <sheetViews>
    <sheetView showGridLines="0" zoomScale="140" zoomScaleNormal="140" workbookViewId="0">
      <selection activeCell="D11" sqref="D11"/>
    </sheetView>
  </sheetViews>
  <sheetFormatPr baseColWidth="10" defaultRowHeight="15" x14ac:dyDescent="0.25"/>
  <cols>
    <col min="1" max="1" width="12.140625" bestFit="1" customWidth="1"/>
    <col min="2" max="3" width="11" style="1" bestFit="1" customWidth="1"/>
    <col min="4" max="4" width="14.28515625" style="1" bestFit="1" customWidth="1"/>
  </cols>
  <sheetData>
    <row r="1" spans="1:4" ht="15.75" thickBot="1" x14ac:dyDescent="0.3">
      <c r="A1" s="64" t="s">
        <v>70</v>
      </c>
      <c r="B1" s="63">
        <v>2018</v>
      </c>
      <c r="C1" s="63">
        <v>2019</v>
      </c>
      <c r="D1" s="62">
        <v>2020</v>
      </c>
    </row>
    <row r="2" spans="1:4" x14ac:dyDescent="0.25">
      <c r="A2" s="61" t="s">
        <v>72</v>
      </c>
      <c r="B2" s="60">
        <v>200000</v>
      </c>
      <c r="C2" s="60">
        <v>225000</v>
      </c>
      <c r="D2" s="59">
        <v>275000</v>
      </c>
    </row>
    <row r="3" spans="1:4" x14ac:dyDescent="0.25">
      <c r="A3" s="41" t="s">
        <v>17</v>
      </c>
      <c r="B3" s="58">
        <v>500000</v>
      </c>
      <c r="C3" s="58">
        <v>350000</v>
      </c>
      <c r="D3" s="57">
        <v>375000</v>
      </c>
    </row>
    <row r="4" spans="1:4" x14ac:dyDescent="0.25">
      <c r="A4" s="41" t="s">
        <v>18</v>
      </c>
      <c r="B4" s="58">
        <v>600000</v>
      </c>
      <c r="C4" s="58">
        <v>690000</v>
      </c>
      <c r="D4" s="57">
        <v>650000</v>
      </c>
    </row>
    <row r="5" spans="1:4" ht="15.75" thickBot="1" x14ac:dyDescent="0.3">
      <c r="A5" s="56" t="s">
        <v>71</v>
      </c>
      <c r="B5" s="55">
        <v>300000</v>
      </c>
      <c r="C5" s="55">
        <v>380000</v>
      </c>
      <c r="D5" s="54">
        <v>850000</v>
      </c>
    </row>
    <row r="6" spans="1:4" ht="15.75" thickBot="1" x14ac:dyDescent="0.3"/>
    <row r="7" spans="1:4" x14ac:dyDescent="0.25">
      <c r="C7" s="53" t="s">
        <v>70</v>
      </c>
      <c r="D7" s="52" t="s">
        <v>72</v>
      </c>
    </row>
    <row r="8" spans="1:4" ht="15.75" thickBot="1" x14ac:dyDescent="0.3">
      <c r="C8" s="51" t="s">
        <v>69</v>
      </c>
      <c r="D8" s="50">
        <v>2019</v>
      </c>
    </row>
    <row r="9" spans="1:4" ht="15.75" thickBot="1" x14ac:dyDescent="0.3"/>
    <row r="10" spans="1:4" ht="19.5" thickBot="1" x14ac:dyDescent="0.35">
      <c r="C10" s="49" t="s">
        <v>68</v>
      </c>
      <c r="D10" s="48">
        <f>VLOOKUP(D7,A2:D5,MATCH(D8,A1:D1,0),0)</f>
        <v>225000</v>
      </c>
    </row>
  </sheetData>
  <dataValidations count="2">
    <dataValidation type="list" allowBlank="1" showInputMessage="1" showErrorMessage="1" sqref="D8" xr:uid="{00000000-0002-0000-0700-000001000000}">
      <formula1>$B$1:$D$1</formula1>
    </dataValidation>
    <dataValidation type="list" allowBlank="1" showInputMessage="1" showErrorMessage="1" sqref="D7" xr:uid="{00000000-0002-0000-0700-000000000000}">
      <formula1>$A$2:$A$5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1">
    <tabColor rgb="FFFFC000"/>
  </sheetPr>
  <dimension ref="A1:P13"/>
  <sheetViews>
    <sheetView showGridLines="0" zoomScale="140" zoomScaleNormal="140" workbookViewId="0">
      <selection activeCell="B3" sqref="B3:I3"/>
    </sheetView>
  </sheetViews>
  <sheetFormatPr baseColWidth="10" defaultRowHeight="15" x14ac:dyDescent="0.25"/>
  <cols>
    <col min="1" max="1" width="12.28515625" bestFit="1" customWidth="1"/>
    <col min="2" max="13" width="11" style="1" bestFit="1" customWidth="1"/>
    <col min="14" max="14" width="12.7109375" style="1" bestFit="1" customWidth="1"/>
    <col min="15" max="15" width="2.7109375" customWidth="1"/>
    <col min="16" max="16" width="15.7109375" customWidth="1"/>
  </cols>
  <sheetData>
    <row r="1" spans="1:16" ht="15.75" thickBot="1" x14ac:dyDescent="0.3">
      <c r="B1" s="1">
        <f>IF(Acumulados!$B$1&lt;B2,0,1)</f>
        <v>1</v>
      </c>
      <c r="C1" s="1">
        <f>IF(Acumulados!$B$1&lt;C2,0,1)</f>
        <v>1</v>
      </c>
      <c r="D1" s="1">
        <f>IF(Acumulados!$B$1&lt;D2,0,1)</f>
        <v>1</v>
      </c>
      <c r="E1" s="1">
        <f>IF(Acumulados!$B$1&lt;E2,0,1)</f>
        <v>1</v>
      </c>
      <c r="F1" s="1">
        <f>IF(Acumulados!$B$1&lt;F2,0,1)</f>
        <v>1</v>
      </c>
      <c r="G1" s="1">
        <f>IF(Acumulados!$B$1&lt;G2,0,1)</f>
        <v>1</v>
      </c>
      <c r="H1" s="1">
        <f>IF(Acumulados!$B$1&lt;H2,0,1)</f>
        <v>1</v>
      </c>
      <c r="I1" s="1">
        <f>IF(Acumulados!$B$1&lt;I2,0,1)</f>
        <v>1</v>
      </c>
      <c r="J1" s="1">
        <f>IF(Acumulados!$B$1&lt;J2,0,1)</f>
        <v>1</v>
      </c>
      <c r="K1" s="1">
        <f>IF(Acumulados!$B$1&lt;K2,0,1)</f>
        <v>0</v>
      </c>
      <c r="L1" s="1">
        <f>IF(Acumulados!$B$1&lt;L2,0,1)</f>
        <v>0</v>
      </c>
      <c r="M1" s="1">
        <f>IF(Acumulados!$B$1&lt;M2,0,1)</f>
        <v>0</v>
      </c>
    </row>
    <row r="2" spans="1:16" ht="15.75" thickBot="1" x14ac:dyDescent="0.3">
      <c r="A2" s="2" t="s">
        <v>0</v>
      </c>
      <c r="B2" s="3">
        <v>44227</v>
      </c>
      <c r="C2" s="3">
        <v>44255</v>
      </c>
      <c r="D2" s="3">
        <v>44286</v>
      </c>
      <c r="E2" s="3">
        <v>44316</v>
      </c>
      <c r="F2" s="3">
        <v>44347</v>
      </c>
      <c r="G2" s="3">
        <v>44377</v>
      </c>
      <c r="H2" s="3">
        <v>44408</v>
      </c>
      <c r="I2" s="3">
        <v>44439</v>
      </c>
      <c r="J2" s="3">
        <v>44469</v>
      </c>
      <c r="K2" s="3">
        <v>44500</v>
      </c>
      <c r="L2" s="3">
        <v>44530</v>
      </c>
      <c r="M2" s="3">
        <v>44561</v>
      </c>
      <c r="N2" s="4" t="s">
        <v>1</v>
      </c>
      <c r="P2" s="5" t="s">
        <v>2</v>
      </c>
    </row>
    <row r="3" spans="1:16" ht="15.75" thickBot="1" x14ac:dyDescent="0.3">
      <c r="A3" s="6" t="s">
        <v>3</v>
      </c>
      <c r="B3" s="7">
        <v>1000</v>
      </c>
      <c r="C3" s="7">
        <v>5000</v>
      </c>
      <c r="D3" s="7">
        <v>549</v>
      </c>
      <c r="E3" s="7">
        <v>5464</v>
      </c>
      <c r="F3" s="7">
        <v>24555</v>
      </c>
      <c r="G3" s="7">
        <v>8877</v>
      </c>
      <c r="H3" s="7">
        <v>24543</v>
      </c>
      <c r="I3" s="7">
        <v>5456</v>
      </c>
      <c r="J3" s="7">
        <v>33544</v>
      </c>
      <c r="K3" s="7">
        <v>6654</v>
      </c>
      <c r="L3" s="7">
        <v>6500</v>
      </c>
      <c r="M3" s="7">
        <v>5454</v>
      </c>
      <c r="N3" s="8">
        <f>SUM(B3:M3)</f>
        <v>127596</v>
      </c>
      <c r="P3" s="9">
        <f>SUMPRODUCT(B3:M3,$B$1:$M$1)</f>
        <v>108988</v>
      </c>
    </row>
    <row r="4" spans="1:16" ht="15.75" thickBot="1" x14ac:dyDescent="0.3">
      <c r="A4" s="6" t="s">
        <v>4</v>
      </c>
      <c r="B4" s="7">
        <v>2000</v>
      </c>
      <c r="C4" s="7">
        <v>6500</v>
      </c>
      <c r="D4" s="7">
        <v>55432</v>
      </c>
      <c r="E4" s="7">
        <v>6654</v>
      </c>
      <c r="F4" s="7">
        <v>55432</v>
      </c>
      <c r="G4" s="7">
        <v>54544</v>
      </c>
      <c r="H4" s="7">
        <v>5456</v>
      </c>
      <c r="I4" s="7">
        <v>8876</v>
      </c>
      <c r="J4" s="7">
        <v>6654</v>
      </c>
      <c r="K4" s="7">
        <v>84665</v>
      </c>
      <c r="L4" s="7">
        <v>549</v>
      </c>
      <c r="M4" s="7">
        <v>6654</v>
      </c>
      <c r="N4" s="8">
        <f t="shared" ref="N4:N13" si="0">SUM(B4:M4)</f>
        <v>293416</v>
      </c>
      <c r="P4" s="9">
        <f t="shared" ref="P4:P13" si="1">SUMPRODUCT(B4:M4,$B$1:$M$1)</f>
        <v>201548</v>
      </c>
    </row>
    <row r="5" spans="1:16" ht="15.75" thickBot="1" x14ac:dyDescent="0.3">
      <c r="A5" s="6" t="s">
        <v>5</v>
      </c>
      <c r="B5" s="7">
        <v>35000</v>
      </c>
      <c r="C5" s="7">
        <v>549</v>
      </c>
      <c r="D5" s="7">
        <v>84665</v>
      </c>
      <c r="E5" s="7">
        <v>84665</v>
      </c>
      <c r="F5" s="7">
        <v>65354</v>
      </c>
      <c r="G5" s="7">
        <v>6654</v>
      </c>
      <c r="H5" s="7">
        <v>8876</v>
      </c>
      <c r="I5" s="7">
        <v>210</v>
      </c>
      <c r="J5" s="7">
        <v>84665</v>
      </c>
      <c r="K5" s="7">
        <v>6500</v>
      </c>
      <c r="L5" s="7">
        <v>55432</v>
      </c>
      <c r="M5" s="7">
        <v>84665</v>
      </c>
      <c r="N5" s="8">
        <f t="shared" si="0"/>
        <v>517235</v>
      </c>
      <c r="P5" s="9">
        <f t="shared" si="1"/>
        <v>370638</v>
      </c>
    </row>
    <row r="6" spans="1:16" ht="15.75" thickBot="1" x14ac:dyDescent="0.3">
      <c r="A6" s="6" t="s">
        <v>6</v>
      </c>
      <c r="B6" s="7">
        <v>6555</v>
      </c>
      <c r="C6" s="7">
        <v>55432</v>
      </c>
      <c r="D6" s="7">
        <v>5545</v>
      </c>
      <c r="E6" s="7">
        <v>35000</v>
      </c>
      <c r="F6" s="7">
        <v>549</v>
      </c>
      <c r="G6" s="7">
        <v>84665</v>
      </c>
      <c r="H6" s="7">
        <v>210</v>
      </c>
      <c r="I6" s="7">
        <v>35000</v>
      </c>
      <c r="J6" s="7">
        <v>5545</v>
      </c>
      <c r="K6" s="7">
        <v>549</v>
      </c>
      <c r="L6" s="7">
        <v>6654</v>
      </c>
      <c r="M6" s="7">
        <v>5456</v>
      </c>
      <c r="N6" s="8">
        <f t="shared" si="0"/>
        <v>241160</v>
      </c>
      <c r="P6" s="9">
        <f t="shared" si="1"/>
        <v>228501</v>
      </c>
    </row>
    <row r="7" spans="1:16" ht="15.75" thickBot="1" x14ac:dyDescent="0.3">
      <c r="A7" s="6" t="s">
        <v>7</v>
      </c>
      <c r="B7" s="7">
        <v>15587</v>
      </c>
      <c r="C7" s="7">
        <v>65354</v>
      </c>
      <c r="D7" s="7">
        <v>2487</v>
      </c>
      <c r="E7" s="7">
        <v>6555</v>
      </c>
      <c r="F7" s="7">
        <v>55432</v>
      </c>
      <c r="G7" s="7">
        <v>33546</v>
      </c>
      <c r="H7" s="7">
        <v>5454</v>
      </c>
      <c r="I7" s="7">
        <v>5456</v>
      </c>
      <c r="J7" s="7">
        <v>5456</v>
      </c>
      <c r="K7" s="7">
        <v>55432</v>
      </c>
      <c r="L7" s="7">
        <v>84665</v>
      </c>
      <c r="M7" s="7">
        <v>8876</v>
      </c>
      <c r="N7" s="8">
        <f t="shared" si="0"/>
        <v>344300</v>
      </c>
      <c r="P7" s="9">
        <f t="shared" si="1"/>
        <v>195327</v>
      </c>
    </row>
    <row r="8" spans="1:16" ht="15.75" thickBot="1" x14ac:dyDescent="0.3">
      <c r="A8" s="6" t="s">
        <v>8</v>
      </c>
      <c r="B8" s="7">
        <v>6654</v>
      </c>
      <c r="C8" s="7">
        <v>24543</v>
      </c>
      <c r="D8" s="7">
        <v>1000</v>
      </c>
      <c r="E8" s="7">
        <v>15587</v>
      </c>
      <c r="F8" s="7">
        <v>65354</v>
      </c>
      <c r="G8" s="7">
        <v>55432</v>
      </c>
      <c r="H8" s="7">
        <v>549</v>
      </c>
      <c r="I8" s="7">
        <v>8876</v>
      </c>
      <c r="J8" s="7">
        <v>8876</v>
      </c>
      <c r="K8" s="7">
        <v>35000</v>
      </c>
      <c r="L8" s="7">
        <v>5545</v>
      </c>
      <c r="M8" s="7">
        <v>210</v>
      </c>
      <c r="N8" s="8">
        <f t="shared" si="0"/>
        <v>227626</v>
      </c>
      <c r="P8" s="9">
        <f t="shared" si="1"/>
        <v>186871</v>
      </c>
    </row>
    <row r="9" spans="1:16" ht="15.75" thickBot="1" x14ac:dyDescent="0.3">
      <c r="A9" s="6" t="s">
        <v>9</v>
      </c>
      <c r="B9" s="7">
        <v>84665</v>
      </c>
      <c r="C9" s="7">
        <v>5456</v>
      </c>
      <c r="D9" s="7">
        <v>24543</v>
      </c>
      <c r="E9" s="7">
        <v>549</v>
      </c>
      <c r="F9" s="7">
        <v>8876</v>
      </c>
      <c r="G9" s="7">
        <v>6656</v>
      </c>
      <c r="H9" s="7">
        <v>55432</v>
      </c>
      <c r="I9" s="7">
        <v>210</v>
      </c>
      <c r="J9" s="7">
        <v>210</v>
      </c>
      <c r="K9" s="7">
        <v>6555</v>
      </c>
      <c r="L9" s="7">
        <v>6500</v>
      </c>
      <c r="M9" s="7">
        <v>24543</v>
      </c>
      <c r="N9" s="8">
        <f t="shared" si="0"/>
        <v>224195</v>
      </c>
      <c r="P9" s="9">
        <f t="shared" si="1"/>
        <v>186597</v>
      </c>
    </row>
    <row r="10" spans="1:16" ht="15.75" thickBot="1" x14ac:dyDescent="0.3">
      <c r="A10" s="6" t="s">
        <v>10</v>
      </c>
      <c r="B10" s="7">
        <v>5545</v>
      </c>
      <c r="C10" s="7">
        <v>8876</v>
      </c>
      <c r="D10" s="7">
        <v>5456</v>
      </c>
      <c r="E10" s="7">
        <v>55432</v>
      </c>
      <c r="F10" s="7">
        <v>210</v>
      </c>
      <c r="G10" s="7">
        <v>6654</v>
      </c>
      <c r="H10" s="7">
        <v>210</v>
      </c>
      <c r="I10" s="7">
        <v>35000</v>
      </c>
      <c r="J10" s="7">
        <v>84665</v>
      </c>
      <c r="K10" s="7">
        <v>549</v>
      </c>
      <c r="L10" s="7">
        <v>549</v>
      </c>
      <c r="M10" s="7">
        <v>5456</v>
      </c>
      <c r="N10" s="8">
        <f t="shared" si="0"/>
        <v>208602</v>
      </c>
      <c r="P10" s="9">
        <f t="shared" si="1"/>
        <v>202048</v>
      </c>
    </row>
    <row r="11" spans="1:16" ht="15.75" thickBot="1" x14ac:dyDescent="0.3">
      <c r="A11" s="6" t="s">
        <v>11</v>
      </c>
      <c r="B11" s="7">
        <v>2487</v>
      </c>
      <c r="C11" s="7">
        <v>210</v>
      </c>
      <c r="D11" s="7">
        <v>8876</v>
      </c>
      <c r="E11" s="7">
        <v>1580</v>
      </c>
      <c r="F11" s="7">
        <v>5456</v>
      </c>
      <c r="G11" s="7">
        <v>84665</v>
      </c>
      <c r="H11" s="7">
        <v>6555</v>
      </c>
      <c r="I11" s="7">
        <v>6555</v>
      </c>
      <c r="J11" s="7">
        <v>5545</v>
      </c>
      <c r="K11" s="7">
        <v>55432</v>
      </c>
      <c r="L11" s="7">
        <v>55432</v>
      </c>
      <c r="M11" s="7">
        <v>8876</v>
      </c>
      <c r="N11" s="8">
        <f t="shared" si="0"/>
        <v>241669</v>
      </c>
      <c r="P11" s="9">
        <f t="shared" si="1"/>
        <v>121929</v>
      </c>
    </row>
    <row r="12" spans="1:16" ht="15.75" thickBot="1" x14ac:dyDescent="0.3">
      <c r="A12" s="10" t="s">
        <v>12</v>
      </c>
      <c r="B12" s="11">
        <v>58989</v>
      </c>
      <c r="C12" s="11">
        <v>8887</v>
      </c>
      <c r="D12" s="11">
        <v>210</v>
      </c>
      <c r="E12" s="11">
        <v>25545</v>
      </c>
      <c r="F12" s="11">
        <v>8876</v>
      </c>
      <c r="G12" s="11">
        <v>5545</v>
      </c>
      <c r="H12" s="11">
        <v>15587</v>
      </c>
      <c r="I12" s="11">
        <v>15587</v>
      </c>
      <c r="J12" s="11">
        <v>2487</v>
      </c>
      <c r="K12" s="11">
        <v>54545</v>
      </c>
      <c r="L12" s="11">
        <v>54547</v>
      </c>
      <c r="M12" s="11">
        <v>210</v>
      </c>
      <c r="N12" s="12">
        <f t="shared" si="0"/>
        <v>251015</v>
      </c>
      <c r="P12" s="9">
        <f t="shared" si="1"/>
        <v>141713</v>
      </c>
    </row>
    <row r="13" spans="1:16" ht="15.75" thickBot="1" x14ac:dyDescent="0.3">
      <c r="A13" s="13" t="s">
        <v>13</v>
      </c>
      <c r="B13" s="14">
        <f>SUM(B3:B12)</f>
        <v>218482</v>
      </c>
      <c r="C13" s="14">
        <f t="shared" ref="C13:M13" si="2">SUM(C3:C12)</f>
        <v>180807</v>
      </c>
      <c r="D13" s="14">
        <f t="shared" si="2"/>
        <v>188763</v>
      </c>
      <c r="E13" s="14">
        <f t="shared" si="2"/>
        <v>237031</v>
      </c>
      <c r="F13" s="14">
        <f t="shared" si="2"/>
        <v>290094</v>
      </c>
      <c r="G13" s="14">
        <f t="shared" si="2"/>
        <v>347238</v>
      </c>
      <c r="H13" s="14">
        <f t="shared" si="2"/>
        <v>122872</v>
      </c>
      <c r="I13" s="14">
        <f t="shared" si="2"/>
        <v>121226</v>
      </c>
      <c r="J13" s="14">
        <f t="shared" si="2"/>
        <v>237647</v>
      </c>
      <c r="K13" s="14">
        <f t="shared" si="2"/>
        <v>305881</v>
      </c>
      <c r="L13" s="14">
        <f t="shared" si="2"/>
        <v>276373</v>
      </c>
      <c r="M13" s="14">
        <f t="shared" si="2"/>
        <v>150400</v>
      </c>
      <c r="N13" s="15">
        <f t="shared" si="0"/>
        <v>2676814</v>
      </c>
      <c r="P13" s="9">
        <f t="shared" si="1"/>
        <v>1944160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4"/>
  <sheetViews>
    <sheetView zoomScale="220" zoomScaleNormal="220" workbookViewId="0">
      <selection activeCell="B1" sqref="B1"/>
    </sheetView>
  </sheetViews>
  <sheetFormatPr baseColWidth="10" defaultRowHeight="15" x14ac:dyDescent="0.25"/>
  <cols>
    <col min="1" max="1" width="11.140625" bestFit="1" customWidth="1"/>
    <col min="2" max="2" width="11" style="1" bestFit="1" customWidth="1"/>
    <col min="3" max="3" width="11.42578125" style="1" bestFit="1" customWidth="1"/>
  </cols>
  <sheetData>
    <row r="1" spans="1:3" x14ac:dyDescent="0.25">
      <c r="A1" s="16" t="s">
        <v>14</v>
      </c>
      <c r="B1" s="17">
        <v>44469</v>
      </c>
    </row>
    <row r="3" spans="1:3" x14ac:dyDescent="0.25">
      <c r="A3" s="18"/>
      <c r="B3" s="19" t="s">
        <v>14</v>
      </c>
      <c r="C3" s="19" t="s">
        <v>2</v>
      </c>
    </row>
    <row r="4" spans="1:3" x14ac:dyDescent="0.25">
      <c r="A4" s="20" t="s">
        <v>13</v>
      </c>
      <c r="B4" s="21">
        <f>VLOOKUP(A4,SumaProducto!A13:M13,MATCH(Acumulados!B1,SumaProducto!A2:M2,0),0)</f>
        <v>237647</v>
      </c>
      <c r="C4" s="21">
        <f>SumaProducto!P13</f>
        <v>1944160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 F1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DD44-DCAB-4BCF-B3F7-C9CC57513255}">
  <dimension ref="A1:C17"/>
  <sheetViews>
    <sheetView showGridLines="0" zoomScale="140" zoomScaleNormal="140" workbookViewId="0">
      <selection activeCell="C1" sqref="C1"/>
    </sheetView>
  </sheetViews>
  <sheetFormatPr baseColWidth="10" defaultRowHeight="15" x14ac:dyDescent="0.25"/>
  <cols>
    <col min="1" max="1" width="16.5703125" bestFit="1" customWidth="1"/>
    <col min="3" max="3" width="16.7109375" bestFit="1" customWidth="1"/>
  </cols>
  <sheetData>
    <row r="1" spans="1:3" ht="15.75" thickBot="1" x14ac:dyDescent="0.3">
      <c r="A1" s="32" t="s">
        <v>27</v>
      </c>
      <c r="C1" s="37" t="s">
        <v>28</v>
      </c>
    </row>
    <row r="2" spans="1:3" ht="15.75" thickBot="1" x14ac:dyDescent="0.3">
      <c r="A2" s="32" t="s">
        <v>29</v>
      </c>
      <c r="C2" s="33" t="str" cm="1">
        <f t="array" aca="1" ref="C2" ca="1">INDEX(A1:A17,RANDBETWEEN(1,17))</f>
        <v>Jose Remoto</v>
      </c>
    </row>
    <row r="3" spans="1:3" x14ac:dyDescent="0.25">
      <c r="A3" s="32" t="s">
        <v>30</v>
      </c>
    </row>
    <row r="4" spans="1:3" x14ac:dyDescent="0.25">
      <c r="A4" s="32" t="s">
        <v>31</v>
      </c>
    </row>
    <row r="5" spans="1:3" x14ac:dyDescent="0.25">
      <c r="A5" s="32" t="s">
        <v>32</v>
      </c>
    </row>
    <row r="6" spans="1:3" x14ac:dyDescent="0.25">
      <c r="A6" s="32" t="s">
        <v>33</v>
      </c>
    </row>
    <row r="7" spans="1:3" x14ac:dyDescent="0.25">
      <c r="A7" s="32" t="s">
        <v>34</v>
      </c>
    </row>
    <row r="8" spans="1:3" x14ac:dyDescent="0.25">
      <c r="A8" s="32" t="s">
        <v>35</v>
      </c>
    </row>
    <row r="9" spans="1:3" x14ac:dyDescent="0.25">
      <c r="A9" s="32" t="s">
        <v>36</v>
      </c>
    </row>
    <row r="10" spans="1:3" x14ac:dyDescent="0.25">
      <c r="A10" s="32" t="s">
        <v>37</v>
      </c>
    </row>
    <row r="11" spans="1:3" x14ac:dyDescent="0.25">
      <c r="A11" s="32" t="s">
        <v>38</v>
      </c>
    </row>
    <row r="12" spans="1:3" x14ac:dyDescent="0.25">
      <c r="A12" s="32" t="s">
        <v>39</v>
      </c>
    </row>
    <row r="13" spans="1:3" x14ac:dyDescent="0.25">
      <c r="A13" s="32" t="s">
        <v>40</v>
      </c>
    </row>
    <row r="14" spans="1:3" x14ac:dyDescent="0.25">
      <c r="A14" s="32" t="s">
        <v>41</v>
      </c>
    </row>
    <row r="15" spans="1:3" x14ac:dyDescent="0.25">
      <c r="A15" s="32" t="s">
        <v>42</v>
      </c>
    </row>
    <row r="16" spans="1:3" x14ac:dyDescent="0.25">
      <c r="A16" s="32" t="s">
        <v>43</v>
      </c>
    </row>
    <row r="17" spans="1:1" x14ac:dyDescent="0.25">
      <c r="A17" s="2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Sumar.Si.Conjunto</vt:lpstr>
      <vt:lpstr>Mapa de calor e iconos</vt:lpstr>
      <vt:lpstr>Hoja Destino</vt:lpstr>
      <vt:lpstr>Hoja Origen</vt:lpstr>
      <vt:lpstr>COINCIDIR</vt:lpstr>
      <vt:lpstr>SumaProducto</vt:lpstr>
      <vt:lpstr>Acumulados</vt:lpstr>
      <vt:lpstr>Aleatorio.entre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2019-01-28T17:20:08Z</dcterms:created>
  <dcterms:modified xsi:type="dcterms:W3CDTF">2021-02-19T15:22:37Z</dcterms:modified>
</cp:coreProperties>
</file>