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WEBINAR NOVIEMBRE/"/>
    </mc:Choice>
  </mc:AlternateContent>
  <xr:revisionPtr revIDLastSave="171" documentId="8_{D874224B-518A-4761-BE40-60B42CA9C1D9}" xr6:coauthVersionLast="45" xr6:coauthVersionMax="45" xr10:uidLastSave="{2EDE08AC-26C6-41A1-8C41-A8DBF6488A28}"/>
  <bookViews>
    <workbookView xWindow="-110" yWindow="-110" windowWidth="19420" windowHeight="11020" tabRatio="856" xr2:uid="{00000000-000D-0000-FFFF-FFFF00000000}"/>
  </bookViews>
  <sheets>
    <sheet name="Funcion SI" sheetId="1" r:id="rId1"/>
    <sheet name="Funcion SI (2)" sheetId="4" r:id="rId2"/>
    <sheet name="Sumar.Si.Conjunto" sheetId="8" r:id="rId3"/>
    <sheet name="Si.Error 1" sheetId="10" r:id="rId4"/>
    <sheet name="Concatenar" sheetId="11" r:id="rId5"/>
    <sheet name="Concatenar 2" sheetId="12" r:id="rId6"/>
    <sheet name="Mayusculas, Minúsculas y Nom pr" sheetId="13" r:id="rId7"/>
    <sheet name="Aleatorio.entre" sheetId="14" r:id="rId8"/>
    <sheet name="Mes" sheetId="15" r:id="rId9"/>
    <sheet name="Día" sheetId="16" r:id="rId10"/>
    <sheet name="Año" sheetId="17" r:id="rId11"/>
    <sheet name="SumaProducto" sheetId="18" r:id="rId12"/>
    <sheet name="SumaProducto 2" sheetId="19" r:id="rId13"/>
    <sheet name="Jerarquia.EQV" sheetId="24" r:id="rId14"/>
    <sheet name="Extrae" sheetId="20" r:id="rId15"/>
    <sheet name="Extrae2" sheetId="21" r:id="rId16"/>
    <sheet name="SiFecha y Dias.lab" sheetId="22" r:id="rId17"/>
    <sheet name="Transponer" sheetId="23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24" l="1"/>
  <c r="D4" i="24"/>
  <c r="D5" i="24"/>
  <c r="D6" i="24"/>
  <c r="D7" i="24"/>
  <c r="D8" i="24"/>
  <c r="D9" i="24"/>
  <c r="D10" i="24"/>
  <c r="D11" i="24"/>
  <c r="D2" i="24"/>
  <c r="C2" i="16"/>
  <c r="B2" i="16"/>
  <c r="E2" i="15" l="1"/>
  <c r="D2" i="15"/>
  <c r="B2" i="15"/>
  <c r="B2" i="21" l="1"/>
  <c r="B2" i="20"/>
  <c r="P12" i="19"/>
  <c r="N12" i="19"/>
  <c r="P11" i="19"/>
  <c r="N11" i="19"/>
  <c r="P10" i="19"/>
  <c r="N10" i="19"/>
  <c r="P9" i="19"/>
  <c r="N9" i="19"/>
  <c r="P8" i="19"/>
  <c r="N8" i="19"/>
  <c r="P7" i="19"/>
  <c r="N7" i="19"/>
  <c r="P6" i="19"/>
  <c r="N6" i="19"/>
  <c r="P5" i="19"/>
  <c r="N5" i="19"/>
  <c r="P4" i="19"/>
  <c r="N4" i="19"/>
  <c r="P3" i="19"/>
  <c r="N3" i="19"/>
  <c r="C2" i="14" l="1"/>
</calcChain>
</file>

<file path=xl/sharedStrings.xml><?xml version="1.0" encoding="utf-8"?>
<sst xmlns="http://schemas.openxmlformats.org/spreadsheetml/2006/main" count="259" uniqueCount="199">
  <si>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</si>
  <si>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</si>
  <si>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</si>
  <si>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</si>
  <si>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</si>
  <si>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</si>
  <si>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</si>
  <si>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</si>
  <si>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</si>
  <si>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</si>
  <si>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</si>
  <si>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</si>
  <si>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</si>
  <si>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</si>
  <si>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</si>
  <si>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</si>
  <si>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</si>
  <si>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</si>
  <si>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</si>
  <si>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</si>
  <si>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</si>
  <si>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</si>
  <si>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</si>
  <si>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</si>
  <si>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</si>
  <si>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</si>
  <si>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</si>
  <si>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</si>
  <si>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</si>
  <si>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</si>
  <si>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</si>
  <si>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</si>
  <si>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Cobrado</t>
  </si>
  <si>
    <t>Pendiente</t>
  </si>
  <si>
    <t>Nombre</t>
  </si>
  <si>
    <t>Francisco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</si>
  <si>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</si>
  <si>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</si>
  <si>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</si>
  <si>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</si>
  <si>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</si>
  <si>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</si>
  <si>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</si>
  <si>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</si>
  <si>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</si>
  <si>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</si>
  <si>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</si>
  <si>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</si>
  <si>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</si>
  <si>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</si>
  <si>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</si>
  <si>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</si>
  <si>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</si>
  <si>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</si>
  <si>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</si>
  <si>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</si>
  <si>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</si>
  <si>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</si>
  <si>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</si>
  <si>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</si>
  <si>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</si>
  <si>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</si>
  <si>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</si>
  <si>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</si>
  <si>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</si>
  <si>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</si>
  <si>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</si>
  <si>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</si>
  <si>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</si>
  <si>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</si>
  <si>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</si>
  <si>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</si>
  <si>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</si>
  <si>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</si>
  <si>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</si>
  <si>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</si>
  <si>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Osuna</t>
  </si>
  <si>
    <t>Puerto</t>
  </si>
  <si>
    <t>Ramos</t>
  </si>
  <si>
    <t>Gallego</t>
  </si>
  <si>
    <t>Dni</t>
  </si>
  <si>
    <t>Letra</t>
  </si>
  <si>
    <t>Concatenar</t>
  </si>
  <si>
    <t>D</t>
  </si>
  <si>
    <t>C</t>
  </si>
  <si>
    <t>R</t>
  </si>
  <si>
    <t>F</t>
  </si>
  <si>
    <t>N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</si>
  <si>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</si>
  <si>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</si>
  <si>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</si>
  <si>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</si>
  <si>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</si>
  <si>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</si>
  <si>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</si>
  <si>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</si>
  <si>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</si>
  <si>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</si>
  <si>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</si>
  <si>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</si>
  <si>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</si>
  <si>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</si>
  <si>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</si>
  <si>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</si>
  <si>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</si>
  <si>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</si>
  <si>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</si>
  <si>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</si>
  <si>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</si>
  <si>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</si>
  <si>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</si>
  <si>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</si>
  <si>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</si>
  <si>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</si>
  <si>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</si>
  <si>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</si>
  <si>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</si>
  <si>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</si>
  <si>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Fecha</t>
  </si>
  <si>
    <t>m</t>
  </si>
  <si>
    <t>mm</t>
  </si>
  <si>
    <t>mmm</t>
  </si>
  <si>
    <t>mmmmmmmm</t>
  </si>
  <si>
    <t>dd</t>
  </si>
  <si>
    <t>ddddddddddd</t>
  </si>
  <si>
    <t>aa</t>
  </si>
  <si>
    <t>aaaa</t>
  </si>
  <si>
    <t>Acción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</si>
  <si>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</si>
  <si>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</si>
  <si>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</si>
  <si>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</si>
  <si>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</si>
  <si>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</si>
  <si>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</si>
  <si>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</si>
  <si>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</si>
  <si>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</si>
  <si>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</si>
  <si>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</si>
  <si>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Total</t>
  </si>
  <si>
    <t>Cliente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</si>
  <si>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</si>
  <si>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</si>
  <si>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</si>
  <si>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</si>
  <si>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</si>
  <si>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</si>
  <si>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</si>
  <si>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</si>
  <si>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</si>
  <si>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</si>
  <si>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</si>
  <si>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</si>
  <si>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</si>
  <si>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</si>
  <si>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</si>
  <si>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</si>
  <si>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</si>
  <si>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</si>
  <si>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</si>
  <si>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</si>
  <si>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</si>
  <si>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</si>
  <si>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</si>
  <si>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Matrícula</t>
  </si>
  <si>
    <t>Extrae</t>
  </si>
  <si>
    <t>8457-FJJ</t>
  </si>
  <si>
    <t>9875-SDC</t>
  </si>
  <si>
    <t>7854-PSD</t>
  </si>
  <si>
    <t>5468-MCC</t>
  </si>
  <si>
    <t>2134-NYA</t>
  </si>
  <si>
    <t>Codigo</t>
  </si>
  <si>
    <t>Extraer</t>
  </si>
  <si>
    <t>&amp;%$/-1055-)/($</t>
  </si>
  <si>
    <t>"·$%-1047-)(/</t>
  </si>
  <si>
    <t>!"·-9854-%$&amp;·</t>
  </si>
  <si>
    <t>)(%"-3745-/()(</t>
  </si>
  <si>
    <t>Fecha Inicial</t>
  </si>
  <si>
    <t>Fecha Final</t>
  </si>
  <si>
    <t>Dia</t>
  </si>
  <si>
    <t>Meses</t>
  </si>
  <si>
    <t>Años</t>
  </si>
  <si>
    <t>Transponer</t>
  </si>
  <si>
    <t>Nº Operaciones</t>
  </si>
  <si>
    <t>Posición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</si>
  <si>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</si>
  <si>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</si>
  <si>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</si>
  <si>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</si>
  <si>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</si>
  <si>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</si>
  <si>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</si>
  <si>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</si>
  <si>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</si>
  <si>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Zapatos</t>
  </si>
  <si>
    <t>Libro</t>
  </si>
  <si>
    <t>Curso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</si>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</sst>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[$-C0A]d\-mmm;@"/>
    <numFmt numFmtId="167" formatCode="_-[$€-2]\ * #,##0_-;\-[$€-2]\ * #,##0_-;_-[$€-2]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7" xfId="0" applyFont="1" applyFill="1" applyBorder="1"/>
    <xf numFmtId="0" fontId="2" fillId="3" borderId="19" xfId="0" applyFont="1" applyFill="1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0" fillId="3" borderId="21" xfId="0" applyFill="1" applyBorder="1"/>
    <xf numFmtId="0" fontId="0" fillId="3" borderId="18" xfId="0" applyFill="1" applyBorder="1"/>
    <xf numFmtId="0" fontId="0" fillId="3" borderId="22" xfId="0" applyFill="1" applyBorder="1"/>
    <xf numFmtId="0" fontId="0" fillId="3" borderId="20" xfId="0" applyFill="1" applyBorder="1"/>
    <xf numFmtId="0" fontId="1" fillId="2" borderId="17" xfId="0" applyFont="1" applyFill="1" applyBorder="1"/>
    <xf numFmtId="0" fontId="1" fillId="2" borderId="21" xfId="0" applyFont="1" applyFill="1" applyBorder="1" applyAlignment="1">
      <alignment horizontal="center"/>
    </xf>
    <xf numFmtId="0" fontId="1" fillId="2" borderId="18" xfId="0" applyFont="1" applyFill="1" applyBorder="1"/>
    <xf numFmtId="0" fontId="5" fillId="0" borderId="17" xfId="0" applyFont="1" applyBorder="1"/>
    <xf numFmtId="0" fontId="0" fillId="0" borderId="18" xfId="0" applyBorder="1" applyAlignment="1">
      <alignment horizontal="center"/>
    </xf>
    <xf numFmtId="0" fontId="0" fillId="0" borderId="23" xfId="0" applyBorder="1"/>
    <xf numFmtId="0" fontId="0" fillId="0" borderId="0" xfId="0" applyBorder="1" applyAlignment="1">
      <alignment horizontal="center"/>
    </xf>
    <xf numFmtId="0" fontId="5" fillId="4" borderId="25" xfId="0" applyFont="1" applyFill="1" applyBorder="1"/>
    <xf numFmtId="0" fontId="2" fillId="4" borderId="26" xfId="0" applyFont="1" applyFill="1" applyBorder="1" applyAlignment="1">
      <alignment horizontal="center"/>
    </xf>
    <xf numFmtId="0" fontId="0" fillId="0" borderId="24" xfId="0" applyBorder="1"/>
    <xf numFmtId="0" fontId="0" fillId="0" borderId="19" xfId="0" applyBorder="1"/>
    <xf numFmtId="0" fontId="0" fillId="0" borderId="22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4" xfId="0" applyFill="1" applyBorder="1"/>
    <xf numFmtId="0" fontId="7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4" borderId="16" xfId="0" applyFont="1" applyFill="1" applyBorder="1"/>
    <xf numFmtId="0" fontId="0" fillId="0" borderId="23" xfId="0" applyBorder="1" applyAlignment="1">
      <alignment horizontal="center"/>
    </xf>
    <xf numFmtId="165" fontId="0" fillId="0" borderId="24" xfId="1" applyNumberFormat="1" applyFont="1" applyBorder="1" applyAlignment="1">
      <alignment horizontal="center"/>
    </xf>
    <xf numFmtId="2" fontId="0" fillId="0" borderId="27" xfId="0" applyNumberFormat="1" applyBorder="1"/>
    <xf numFmtId="0" fontId="0" fillId="0" borderId="27" xfId="0" applyBorder="1"/>
    <xf numFmtId="0" fontId="0" fillId="0" borderId="19" xfId="0" applyBorder="1" applyAlignment="1">
      <alignment horizontal="center"/>
    </xf>
    <xf numFmtId="165" fontId="0" fillId="0" borderId="20" xfId="1" applyNumberFormat="1" applyFont="1" applyBorder="1" applyAlignment="1">
      <alignment horizontal="center"/>
    </xf>
    <xf numFmtId="0" fontId="0" fillId="0" borderId="28" xfId="0" applyBorder="1"/>
    <xf numFmtId="0" fontId="1" fillId="2" borderId="3" xfId="0" applyFont="1" applyFill="1" applyBorder="1"/>
    <xf numFmtId="0" fontId="2" fillId="4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0" fillId="0" borderId="32" xfId="0" applyBorder="1"/>
    <xf numFmtId="0" fontId="8" fillId="0" borderId="0" xfId="0" applyFont="1"/>
    <xf numFmtId="0" fontId="0" fillId="0" borderId="33" xfId="0" applyBorder="1"/>
    <xf numFmtId="0" fontId="2" fillId="5" borderId="34" xfId="0" applyFont="1" applyFill="1" applyBorder="1" applyAlignment="1">
      <alignment horizontal="center"/>
    </xf>
    <xf numFmtId="0" fontId="2" fillId="5" borderId="35" xfId="0" applyFont="1" applyFill="1" applyBorder="1"/>
    <xf numFmtId="0" fontId="0" fillId="0" borderId="36" xfId="0" applyFont="1" applyBorder="1"/>
    <xf numFmtId="0" fontId="0" fillId="0" borderId="37" xfId="0" applyBorder="1"/>
    <xf numFmtId="0" fontId="0" fillId="0" borderId="36" xfId="0" applyBorder="1"/>
    <xf numFmtId="0" fontId="0" fillId="0" borderId="38" xfId="0" applyBorder="1"/>
    <xf numFmtId="0" fontId="0" fillId="0" borderId="39" xfId="0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1" fillId="7" borderId="17" xfId="0" applyFont="1" applyFill="1" applyBorder="1"/>
    <xf numFmtId="0" fontId="1" fillId="7" borderId="21" xfId="0" applyFont="1" applyFill="1" applyBorder="1"/>
    <xf numFmtId="0" fontId="1" fillId="7" borderId="18" xfId="0" applyFont="1" applyFill="1" applyBorder="1"/>
    <xf numFmtId="0" fontId="3" fillId="0" borderId="23" xfId="0" applyFont="1" applyBorder="1"/>
    <xf numFmtId="0" fontId="3" fillId="0" borderId="0" xfId="0" applyFont="1"/>
    <xf numFmtId="0" fontId="3" fillId="0" borderId="24" xfId="0" applyFont="1" applyBorder="1"/>
    <xf numFmtId="0" fontId="3" fillId="0" borderId="19" xfId="0" applyFont="1" applyBorder="1"/>
    <xf numFmtId="0" fontId="3" fillId="0" borderId="22" xfId="0" applyFont="1" applyBorder="1"/>
    <xf numFmtId="0" fontId="3" fillId="0" borderId="20" xfId="0" applyFont="1" applyBorder="1"/>
    <xf numFmtId="0" fontId="2" fillId="4" borderId="25" xfId="0" applyFont="1" applyFill="1" applyBorder="1"/>
    <xf numFmtId="0" fontId="2" fillId="4" borderId="26" xfId="0" applyFont="1" applyFill="1" applyBorder="1"/>
    <xf numFmtId="166" fontId="1" fillId="7" borderId="21" xfId="0" applyNumberFormat="1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5" fillId="0" borderId="23" xfId="0" applyFont="1" applyBorder="1"/>
    <xf numFmtId="165" fontId="0" fillId="0" borderId="0" xfId="1" applyNumberFormat="1" applyFont="1" applyBorder="1" applyAlignment="1">
      <alignment horizontal="center"/>
    </xf>
    <xf numFmtId="167" fontId="0" fillId="8" borderId="24" xfId="1" applyNumberFormat="1" applyFont="1" applyFill="1" applyBorder="1" applyAlignment="1">
      <alignment horizontal="center"/>
    </xf>
    <xf numFmtId="167" fontId="0" fillId="0" borderId="16" xfId="0" applyNumberFormat="1" applyBorder="1"/>
    <xf numFmtId="167" fontId="0" fillId="0" borderId="27" xfId="0" applyNumberFormat="1" applyBorder="1"/>
    <xf numFmtId="0" fontId="5" fillId="0" borderId="19" xfId="0" applyFont="1" applyBorder="1"/>
    <xf numFmtId="165" fontId="0" fillId="0" borderId="22" xfId="1" applyNumberFormat="1" applyFont="1" applyBorder="1" applyAlignment="1">
      <alignment horizontal="center"/>
    </xf>
    <xf numFmtId="167" fontId="0" fillId="8" borderId="20" xfId="1" applyNumberFormat="1" applyFont="1" applyFill="1" applyBorder="1" applyAlignment="1">
      <alignment horizontal="center"/>
    </xf>
    <xf numFmtId="167" fontId="0" fillId="0" borderId="28" xfId="0" applyNumberFormat="1" applyBorder="1"/>
    <xf numFmtId="0" fontId="1" fillId="7" borderId="17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4" fillId="1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2" applyFont="1" applyFill="1"/>
    <xf numFmtId="0" fontId="1" fillId="7" borderId="0" xfId="0" applyFont="1" applyFill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1" fillId="2" borderId="46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47" xfId="0" applyFont="1" applyFill="1" applyBorder="1"/>
    <xf numFmtId="2" fontId="0" fillId="0" borderId="0" xfId="0" applyNumberFormat="1"/>
    <xf numFmtId="165" fontId="0" fillId="0" borderId="27" xfId="0" applyNumberFormat="1" applyBorder="1"/>
    <xf numFmtId="165" fontId="0" fillId="0" borderId="0" xfId="0" applyNumberFormat="1"/>
    <xf numFmtId="14" fontId="0" fillId="0" borderId="0" xfId="0" applyNumberFormat="1" applyAlignment="1">
      <alignment horizontal="center"/>
    </xf>
    <xf numFmtId="0" fontId="4" fillId="9" borderId="25" xfId="0" applyFont="1" applyFill="1" applyBorder="1" applyAlignment="1">
      <alignment horizontal="center"/>
    </xf>
    <xf numFmtId="0" fontId="4" fillId="9" borderId="42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D7742D-D20A-4DFC-80F5-AF0F5F7EFF01}" name="Tabla1" displayName="Tabla1" ref="A14:D22" totalsRowShown="0" headerRowBorderDxfId="7" tableBorderDxfId="6" totalsRowBorderDxfId="5">
  <autoFilter ref="A14:D22" xr:uid="{83605283-84C4-479A-8B7B-9BFEA4AB9D55}"/>
  <tableColumns count="4">
    <tableColumn id="1" xr3:uid="{278DB577-B993-402C-B91E-E12C63A27A42}" name="Nº Factura" dataDxfId="4"/>
    <tableColumn id="2" xr3:uid="{96E8755C-353B-4162-B686-357E90CFF314}" name="Importe" dataDxfId="3"/>
    <tableColumn id="3" xr3:uid="{531783FD-5C4E-4217-B864-FDA5F542F022}" name="Estado" dataDxfId="2"/>
    <tableColumn id="4" xr3:uid="{8EAEFE1D-3B9E-4D99-8DC7-60E69EEC2D3C}" name="Acció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22"/>
  <sheetViews>
    <sheetView showGridLines="0" tabSelected="1" zoomScale="140" zoomScaleNormal="140" workbookViewId="0">
      <selection activeCell="E19" sqref="E19"/>
    </sheetView>
  </sheetViews>
  <sheetFormatPr baseColWidth="10" defaultRowHeight="14.5" x14ac:dyDescent="0.35"/>
  <cols>
    <col min="1" max="1" width="11.54296875" customWidth="1"/>
    <col min="2" max="2" width="9.453125" style="1" customWidth="1"/>
    <col min="3" max="3" width="14.26953125" style="1" customWidth="1"/>
    <col min="4" max="4" width="18.54296875" bestFit="1" customWidth="1"/>
  </cols>
  <sheetData>
    <row r="1" spans="1:4" ht="15" thickBot="1" x14ac:dyDescent="0.4"/>
    <row r="2" spans="1:4" ht="15" thickBot="1" x14ac:dyDescent="0.4">
      <c r="A2" s="15" t="s">
        <v>5</v>
      </c>
      <c r="B2" s="16" t="s">
        <v>6</v>
      </c>
      <c r="C2" s="17" t="s">
        <v>18</v>
      </c>
    </row>
    <row r="3" spans="1:4" x14ac:dyDescent="0.35">
      <c r="A3" s="12" t="s">
        <v>0</v>
      </c>
      <c r="B3" s="13">
        <v>6</v>
      </c>
      <c r="C3" s="14"/>
    </row>
    <row r="4" spans="1:4" x14ac:dyDescent="0.35">
      <c r="A4" s="4" t="s">
        <v>4</v>
      </c>
      <c r="B4" s="3">
        <v>7</v>
      </c>
      <c r="C4" s="14"/>
    </row>
    <row r="5" spans="1:4" x14ac:dyDescent="0.35">
      <c r="A5" s="4" t="s">
        <v>1</v>
      </c>
      <c r="B5" s="3">
        <v>4</v>
      </c>
      <c r="C5" s="14"/>
    </row>
    <row r="6" spans="1:4" x14ac:dyDescent="0.35">
      <c r="A6" s="4" t="s">
        <v>2</v>
      </c>
      <c r="B6" s="3">
        <v>2</v>
      </c>
      <c r="C6" s="14"/>
    </row>
    <row r="7" spans="1:4" x14ac:dyDescent="0.35">
      <c r="A7" s="4" t="s">
        <v>3</v>
      </c>
      <c r="B7" s="3">
        <v>6</v>
      </c>
      <c r="C7" s="14"/>
    </row>
    <row r="8" spans="1:4" x14ac:dyDescent="0.35">
      <c r="A8" s="4" t="s">
        <v>7</v>
      </c>
      <c r="B8" s="3">
        <v>10</v>
      </c>
      <c r="C8" s="14"/>
    </row>
    <row r="9" spans="1:4" x14ac:dyDescent="0.35">
      <c r="A9" s="4" t="s">
        <v>8</v>
      </c>
      <c r="B9" s="3">
        <v>7</v>
      </c>
      <c r="C9" s="14"/>
    </row>
    <row r="10" spans="1:4" x14ac:dyDescent="0.35">
      <c r="A10" s="4" t="s">
        <v>9</v>
      </c>
      <c r="B10" s="3">
        <v>6</v>
      </c>
      <c r="C10" s="14"/>
    </row>
    <row r="11" spans="1:4" x14ac:dyDescent="0.35">
      <c r="A11" s="4" t="s">
        <v>10</v>
      </c>
      <c r="B11" s="3">
        <v>8</v>
      </c>
      <c r="C11" s="14"/>
    </row>
    <row r="12" spans="1:4" ht="15" thickBot="1" x14ac:dyDescent="0.4">
      <c r="A12" s="6" t="s">
        <v>11</v>
      </c>
      <c r="B12" s="8">
        <v>4</v>
      </c>
      <c r="C12" s="14"/>
    </row>
    <row r="14" spans="1:4" x14ac:dyDescent="0.35">
      <c r="A14" s="116" t="s">
        <v>23</v>
      </c>
      <c r="B14" s="117" t="s">
        <v>30</v>
      </c>
      <c r="C14" s="117" t="s">
        <v>31</v>
      </c>
      <c r="D14" s="118" t="s">
        <v>127</v>
      </c>
    </row>
    <row r="15" spans="1:4" x14ac:dyDescent="0.35">
      <c r="A15" s="113" t="s">
        <v>21</v>
      </c>
      <c r="B15" s="3">
        <v>100</v>
      </c>
      <c r="C15" s="3" t="s">
        <v>33</v>
      </c>
      <c r="D15" s="115"/>
    </row>
    <row r="16" spans="1:4" x14ac:dyDescent="0.35">
      <c r="A16" s="113" t="s">
        <v>22</v>
      </c>
      <c r="B16" s="3">
        <v>500</v>
      </c>
      <c r="C16" s="3" t="s">
        <v>32</v>
      </c>
      <c r="D16" s="115"/>
    </row>
    <row r="17" spans="1:4" x14ac:dyDescent="0.35">
      <c r="A17" s="113" t="s">
        <v>24</v>
      </c>
      <c r="B17" s="3">
        <v>250</v>
      </c>
      <c r="C17" s="3" t="s">
        <v>32</v>
      </c>
      <c r="D17" s="115"/>
    </row>
    <row r="18" spans="1:4" x14ac:dyDescent="0.35">
      <c r="A18" s="113" t="s">
        <v>25</v>
      </c>
      <c r="B18" s="3">
        <v>1000</v>
      </c>
      <c r="C18" s="3" t="s">
        <v>33</v>
      </c>
      <c r="D18" s="115"/>
    </row>
    <row r="19" spans="1:4" x14ac:dyDescent="0.35">
      <c r="A19" s="113" t="s">
        <v>26</v>
      </c>
      <c r="B19" s="3">
        <v>500</v>
      </c>
      <c r="C19" s="3" t="s">
        <v>33</v>
      </c>
      <c r="D19" s="115"/>
    </row>
    <row r="20" spans="1:4" x14ac:dyDescent="0.35">
      <c r="A20" s="113" t="s">
        <v>27</v>
      </c>
      <c r="B20" s="3">
        <v>4000</v>
      </c>
      <c r="C20" s="3" t="s">
        <v>32</v>
      </c>
      <c r="D20" s="115"/>
    </row>
    <row r="21" spans="1:4" x14ac:dyDescent="0.35">
      <c r="A21" s="113" t="s">
        <v>28</v>
      </c>
      <c r="B21" s="3">
        <v>350</v>
      </c>
      <c r="C21" s="3" t="s">
        <v>32</v>
      </c>
      <c r="D21" s="115"/>
    </row>
    <row r="22" spans="1:4" ht="15" thickBot="1" x14ac:dyDescent="0.4">
      <c r="A22" s="114" t="s">
        <v>29</v>
      </c>
      <c r="B22" s="8">
        <v>2250</v>
      </c>
      <c r="C22" s="3" t="s">
        <v>33</v>
      </c>
      <c r="D22" s="115"/>
    </row>
  </sheetData>
  <conditionalFormatting sqref="D15:D22">
    <cfRule type="cellIs" dxfId="0" priority="1" operator="equal">
      <formula>"LLAMAR AL CLIENTE"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12"/>
  <sheetViews>
    <sheetView showGridLines="0" zoomScale="140" zoomScaleNormal="140" workbookViewId="0">
      <selection activeCell="E12" sqref="A2:E12"/>
    </sheetView>
  </sheetViews>
  <sheetFormatPr baseColWidth="10" defaultRowHeight="14.5" x14ac:dyDescent="0.35"/>
  <cols>
    <col min="1" max="1" width="9.54296875" bestFit="1" customWidth="1"/>
    <col min="2" max="2" width="9.453125" style="1" bestFit="1" customWidth="1"/>
    <col min="3" max="5" width="11.54296875" style="1" customWidth="1"/>
    <col min="6" max="6" width="11" customWidth="1"/>
    <col min="7" max="7" width="6.54296875" bestFit="1" customWidth="1"/>
  </cols>
  <sheetData>
    <row r="1" spans="1:9" ht="15" thickBot="1" x14ac:dyDescent="0.4"/>
    <row r="2" spans="1:9" ht="15" thickBot="1" x14ac:dyDescent="0.4">
      <c r="A2" s="9" t="s">
        <v>12</v>
      </c>
      <c r="B2" s="10" t="s">
        <v>19</v>
      </c>
      <c r="C2" s="10" t="s">
        <v>15</v>
      </c>
      <c r="D2" s="10" t="s">
        <v>16</v>
      </c>
      <c r="E2" s="11" t="s">
        <v>17</v>
      </c>
    </row>
    <row r="3" spans="1:9" x14ac:dyDescent="0.35">
      <c r="A3" s="4" t="s">
        <v>0</v>
      </c>
      <c r="B3" s="3" t="s">
        <v>14</v>
      </c>
      <c r="C3" s="18">
        <v>1500</v>
      </c>
      <c r="D3" s="3">
        <v>200</v>
      </c>
      <c r="E3" s="5"/>
      <c r="G3" s="20" t="s">
        <v>36</v>
      </c>
      <c r="H3" s="25" t="s">
        <v>38</v>
      </c>
      <c r="I3" s="26"/>
    </row>
    <row r="4" spans="1:9" ht="15" thickBot="1" x14ac:dyDescent="0.4">
      <c r="A4" s="4" t="s">
        <v>4</v>
      </c>
      <c r="B4" s="3" t="s">
        <v>14</v>
      </c>
      <c r="C4" s="18">
        <v>1250</v>
      </c>
      <c r="D4" s="3">
        <v>150</v>
      </c>
      <c r="E4" s="5"/>
      <c r="G4" s="21" t="s">
        <v>37</v>
      </c>
      <c r="H4" s="27" t="s">
        <v>15</v>
      </c>
      <c r="I4" s="28"/>
    </row>
    <row r="5" spans="1:9" x14ac:dyDescent="0.35">
      <c r="A5" s="4" t="s">
        <v>1</v>
      </c>
      <c r="B5" s="3" t="s">
        <v>13</v>
      </c>
      <c r="C5" s="18">
        <v>1800</v>
      </c>
      <c r="D5" s="3">
        <v>300</v>
      </c>
      <c r="E5" s="5"/>
    </row>
    <row r="6" spans="1:9" x14ac:dyDescent="0.35">
      <c r="A6" s="4" t="s">
        <v>2</v>
      </c>
      <c r="B6" s="3" t="s">
        <v>13</v>
      </c>
      <c r="C6" s="18">
        <v>1600</v>
      </c>
      <c r="D6" s="3">
        <v>250</v>
      </c>
      <c r="E6" s="5"/>
    </row>
    <row r="7" spans="1:9" x14ac:dyDescent="0.35">
      <c r="A7" s="4" t="s">
        <v>3</v>
      </c>
      <c r="B7" s="3" t="s">
        <v>14</v>
      </c>
      <c r="C7" s="18">
        <v>1500</v>
      </c>
      <c r="D7" s="3">
        <v>125</v>
      </c>
      <c r="E7" s="5"/>
    </row>
    <row r="8" spans="1:9" x14ac:dyDescent="0.35">
      <c r="A8" s="4" t="s">
        <v>7</v>
      </c>
      <c r="B8" s="3" t="s">
        <v>13</v>
      </c>
      <c r="C8" s="18">
        <v>1450</v>
      </c>
      <c r="D8" s="3">
        <v>100</v>
      </c>
      <c r="E8" s="5"/>
    </row>
    <row r="9" spans="1:9" x14ac:dyDescent="0.35">
      <c r="A9" s="4" t="s">
        <v>8</v>
      </c>
      <c r="B9" s="3" t="s">
        <v>13</v>
      </c>
      <c r="C9" s="18">
        <v>1300</v>
      </c>
      <c r="D9" s="3">
        <v>325</v>
      </c>
      <c r="E9" s="5"/>
    </row>
    <row r="10" spans="1:9" x14ac:dyDescent="0.35">
      <c r="A10" s="4" t="s">
        <v>9</v>
      </c>
      <c r="B10" s="3" t="s">
        <v>13</v>
      </c>
      <c r="C10" s="18">
        <v>1650</v>
      </c>
      <c r="D10" s="3">
        <v>300</v>
      </c>
      <c r="E10" s="5"/>
    </row>
    <row r="11" spans="1:9" x14ac:dyDescent="0.35">
      <c r="A11" s="4" t="s">
        <v>10</v>
      </c>
      <c r="B11" s="3" t="s">
        <v>13</v>
      </c>
      <c r="C11" s="18">
        <v>1250</v>
      </c>
      <c r="D11" s="3">
        <v>125</v>
      </c>
      <c r="E11" s="5"/>
    </row>
    <row r="12" spans="1:9" ht="15" thickBot="1" x14ac:dyDescent="0.4">
      <c r="A12" s="6" t="s">
        <v>11</v>
      </c>
      <c r="B12" s="8" t="s">
        <v>14</v>
      </c>
      <c r="C12" s="19">
        <v>1100</v>
      </c>
      <c r="D12" s="8">
        <v>225</v>
      </c>
      <c r="E12" s="12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A1:F11"/>
  <sheetViews>
    <sheetView showGridLines="0" zoomScale="120" zoomScaleNormal="120" workbookViewId="0">
      <selection activeCell="C11" sqref="A1:C11"/>
    </sheetView>
  </sheetViews>
  <sheetFormatPr baseColWidth="10" defaultRowHeight="14.5" x14ac:dyDescent="0.35"/>
  <cols>
    <col min="2" max="2" width="11.453125" style="1"/>
    <col min="6" max="6" width="8.81640625" customWidth="1"/>
  </cols>
  <sheetData>
    <row r="1" spans="1:6" ht="15" thickBot="1" x14ac:dyDescent="0.4">
      <c r="A1" s="29" t="s">
        <v>39</v>
      </c>
      <c r="B1" s="30" t="s">
        <v>40</v>
      </c>
      <c r="C1" s="31" t="s">
        <v>41</v>
      </c>
      <c r="E1" s="32" t="s">
        <v>40</v>
      </c>
      <c r="F1" s="33" t="s">
        <v>196</v>
      </c>
    </row>
    <row r="2" spans="1:6" ht="15" thickBot="1" x14ac:dyDescent="0.4">
      <c r="A2" s="34" t="s">
        <v>42</v>
      </c>
      <c r="B2" s="35" t="s">
        <v>195</v>
      </c>
      <c r="C2" s="43">
        <v>5</v>
      </c>
      <c r="E2" s="36" t="s">
        <v>41</v>
      </c>
      <c r="F2" s="37"/>
    </row>
    <row r="3" spans="1:6" x14ac:dyDescent="0.35">
      <c r="A3" s="34" t="s">
        <v>42</v>
      </c>
      <c r="B3" s="35" t="s">
        <v>197</v>
      </c>
      <c r="C3" s="43">
        <v>10</v>
      </c>
    </row>
    <row r="4" spans="1:6" x14ac:dyDescent="0.35">
      <c r="A4" s="34" t="s">
        <v>43</v>
      </c>
      <c r="B4" s="35" t="s">
        <v>195</v>
      </c>
      <c r="C4" s="43">
        <v>15</v>
      </c>
    </row>
    <row r="5" spans="1:6" x14ac:dyDescent="0.35">
      <c r="A5" s="34" t="s">
        <v>44</v>
      </c>
      <c r="B5" s="35" t="s">
        <v>195</v>
      </c>
      <c r="C5" s="43">
        <v>25</v>
      </c>
    </row>
    <row r="6" spans="1:6" x14ac:dyDescent="0.35">
      <c r="A6" s="34" t="s">
        <v>45</v>
      </c>
      <c r="B6" s="35" t="s">
        <v>196</v>
      </c>
      <c r="C6" s="43">
        <v>5</v>
      </c>
    </row>
    <row r="7" spans="1:6" x14ac:dyDescent="0.35">
      <c r="A7" s="34" t="s">
        <v>46</v>
      </c>
      <c r="B7" s="35" t="s">
        <v>197</v>
      </c>
      <c r="C7" s="43">
        <v>15</v>
      </c>
    </row>
    <row r="8" spans="1:6" x14ac:dyDescent="0.35">
      <c r="A8" s="34" t="s">
        <v>47</v>
      </c>
      <c r="B8" s="35" t="s">
        <v>195</v>
      </c>
      <c r="C8" s="43">
        <v>25</v>
      </c>
    </row>
    <row r="9" spans="1:6" x14ac:dyDescent="0.35">
      <c r="A9" s="34" t="s">
        <v>45</v>
      </c>
      <c r="B9" s="35" t="s">
        <v>195</v>
      </c>
      <c r="C9" s="43">
        <v>20</v>
      </c>
    </row>
    <row r="10" spans="1:6" x14ac:dyDescent="0.35">
      <c r="A10" s="34" t="s">
        <v>46</v>
      </c>
      <c r="B10" s="35" t="s">
        <v>196</v>
      </c>
      <c r="C10" s="38">
        <v>5</v>
      </c>
    </row>
    <row r="11" spans="1:6" ht="15" thickBot="1" x14ac:dyDescent="0.4">
      <c r="A11" s="39" t="s">
        <v>42</v>
      </c>
      <c r="B11" s="40" t="s">
        <v>197</v>
      </c>
      <c r="C11" s="41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1E8-EA15-4F2B-BF9E-2EA6552B9BC8}">
  <sheetPr codeName="Hoja4"/>
  <dimension ref="A1:G16"/>
  <sheetViews>
    <sheetView showGridLines="0" zoomScale="140" zoomScaleNormal="140" workbookViewId="0">
      <selection activeCell="E2" sqref="E2"/>
    </sheetView>
  </sheetViews>
  <sheetFormatPr baseColWidth="10" defaultRowHeight="14.5" x14ac:dyDescent="0.35"/>
  <cols>
    <col min="1" max="1" width="10.81640625" style="1"/>
    <col min="2" max="2" width="17.54296875" style="1" bestFit="1" customWidth="1"/>
    <col min="3" max="3" width="11" style="1" bestFit="1" customWidth="1"/>
    <col min="4" max="4" width="6.54296875" customWidth="1"/>
    <col min="5" max="5" width="19.54296875" bestFit="1" customWidth="1"/>
    <col min="6" max="6" width="4.54296875" customWidth="1"/>
    <col min="7" max="7" width="19.54296875" bestFit="1" customWidth="1"/>
    <col min="8" max="8" width="4.81640625" customWidth="1"/>
  </cols>
  <sheetData>
    <row r="1" spans="1:7" ht="15" thickBot="1" x14ac:dyDescent="0.4">
      <c r="E1" s="1" t="s">
        <v>48</v>
      </c>
      <c r="G1" s="44" t="s">
        <v>49</v>
      </c>
    </row>
    <row r="2" spans="1:7" x14ac:dyDescent="0.35">
      <c r="A2" s="45" t="s">
        <v>50</v>
      </c>
      <c r="B2" s="30" t="s">
        <v>51</v>
      </c>
      <c r="C2" s="46" t="s">
        <v>20</v>
      </c>
      <c r="E2" s="47" t="s">
        <v>52</v>
      </c>
      <c r="G2" s="47" t="s">
        <v>52</v>
      </c>
    </row>
    <row r="3" spans="1:7" x14ac:dyDescent="0.35">
      <c r="A3" s="48" t="s">
        <v>53</v>
      </c>
      <c r="B3" s="35">
        <v>5</v>
      </c>
      <c r="C3" s="49">
        <v>10000</v>
      </c>
      <c r="E3" s="50"/>
      <c r="G3" s="120"/>
    </row>
    <row r="4" spans="1:7" x14ac:dyDescent="0.35">
      <c r="A4" s="48" t="s">
        <v>54</v>
      </c>
      <c r="B4" s="35">
        <v>4</v>
      </c>
      <c r="C4" s="49">
        <v>15000</v>
      </c>
      <c r="E4" s="50"/>
      <c r="G4" s="120"/>
    </row>
    <row r="5" spans="1:7" x14ac:dyDescent="0.35">
      <c r="A5" s="48" t="s">
        <v>55</v>
      </c>
      <c r="B5" s="35">
        <v>6</v>
      </c>
      <c r="C5" s="49">
        <v>26000</v>
      </c>
      <c r="E5" s="50"/>
      <c r="G5" s="120"/>
    </row>
    <row r="6" spans="1:7" x14ac:dyDescent="0.35">
      <c r="A6" s="48" t="s">
        <v>56</v>
      </c>
      <c r="B6" s="35">
        <v>7</v>
      </c>
      <c r="C6" s="49">
        <v>25000</v>
      </c>
      <c r="E6" s="50"/>
      <c r="G6" s="120"/>
    </row>
    <row r="7" spans="1:7" x14ac:dyDescent="0.35">
      <c r="A7" s="48" t="s">
        <v>57</v>
      </c>
      <c r="B7" s="35">
        <v>5</v>
      </c>
      <c r="C7" s="49">
        <v>18500</v>
      </c>
      <c r="E7" s="50"/>
      <c r="G7" s="120"/>
    </row>
    <row r="8" spans="1:7" x14ac:dyDescent="0.35">
      <c r="A8" s="48" t="s">
        <v>58</v>
      </c>
      <c r="B8" s="35">
        <v>6</v>
      </c>
      <c r="C8" s="49">
        <v>25400</v>
      </c>
      <c r="E8" s="50"/>
      <c r="G8" s="120"/>
    </row>
    <row r="9" spans="1:7" x14ac:dyDescent="0.35">
      <c r="A9" s="48" t="s">
        <v>59</v>
      </c>
      <c r="B9" s="35">
        <v>8</v>
      </c>
      <c r="C9" s="49">
        <v>35000</v>
      </c>
      <c r="E9" s="50"/>
      <c r="G9" s="120"/>
    </row>
    <row r="10" spans="1:7" x14ac:dyDescent="0.35">
      <c r="A10" s="48" t="s">
        <v>60</v>
      </c>
      <c r="B10" s="35">
        <v>10</v>
      </c>
      <c r="C10" s="49">
        <v>5000</v>
      </c>
      <c r="E10" s="50"/>
      <c r="G10" s="120"/>
    </row>
    <row r="11" spans="1:7" x14ac:dyDescent="0.35">
      <c r="A11" s="48" t="s">
        <v>61</v>
      </c>
      <c r="B11" s="35">
        <v>15</v>
      </c>
      <c r="C11" s="49">
        <v>500000</v>
      </c>
      <c r="E11" s="50"/>
      <c r="G11" s="120"/>
    </row>
    <row r="12" spans="1:7" x14ac:dyDescent="0.35">
      <c r="A12" s="48" t="s">
        <v>62</v>
      </c>
      <c r="B12" s="35"/>
      <c r="C12" s="49"/>
      <c r="E12" s="50"/>
      <c r="G12" s="120"/>
    </row>
    <row r="13" spans="1:7" x14ac:dyDescent="0.35">
      <c r="A13" s="48" t="s">
        <v>63</v>
      </c>
      <c r="B13" s="35"/>
      <c r="C13" s="49"/>
      <c r="E13" s="50"/>
      <c r="G13" s="120"/>
    </row>
    <row r="14" spans="1:7" ht="15" thickBot="1" x14ac:dyDescent="0.4">
      <c r="A14" s="52" t="s">
        <v>64</v>
      </c>
      <c r="B14" s="40"/>
      <c r="C14" s="53"/>
      <c r="E14" s="50"/>
      <c r="G14" s="120"/>
    </row>
    <row r="16" spans="1:7" x14ac:dyDescent="0.35">
      <c r="E16" s="119"/>
      <c r="G16" s="121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FB78-2E3B-40E7-8379-CAEE72D37251}">
  <sheetPr codeName="Hoja5"/>
  <dimension ref="A1:G6"/>
  <sheetViews>
    <sheetView showGridLines="0" zoomScale="140" zoomScaleNormal="140" workbookViewId="0">
      <selection activeCell="E14" sqref="E14"/>
    </sheetView>
  </sheetViews>
  <sheetFormatPr baseColWidth="10" defaultRowHeight="14.5" x14ac:dyDescent="0.35"/>
  <cols>
    <col min="4" max="4" width="4.453125" customWidth="1"/>
    <col min="5" max="5" width="34.453125" customWidth="1"/>
    <col min="6" max="6" width="2.453125" customWidth="1"/>
    <col min="7" max="7" width="34.453125" customWidth="1"/>
    <col min="8" max="8" width="4.54296875" customWidth="1"/>
  </cols>
  <sheetData>
    <row r="1" spans="1:7" x14ac:dyDescent="0.35">
      <c r="A1" s="9" t="s">
        <v>34</v>
      </c>
      <c r="B1" s="55" t="s">
        <v>65</v>
      </c>
      <c r="C1" s="24" t="s">
        <v>66</v>
      </c>
      <c r="E1" s="56" t="s">
        <v>67</v>
      </c>
      <c r="G1" s="56" t="s">
        <v>67</v>
      </c>
    </row>
    <row r="2" spans="1:7" x14ac:dyDescent="0.35">
      <c r="A2" s="4" t="s">
        <v>68</v>
      </c>
      <c r="B2" s="2" t="s">
        <v>69</v>
      </c>
      <c r="C2" s="22" t="s">
        <v>70</v>
      </c>
      <c r="E2" s="51"/>
      <c r="G2" s="51"/>
    </row>
    <row r="3" spans="1:7" x14ac:dyDescent="0.35">
      <c r="A3" s="4" t="s">
        <v>71</v>
      </c>
      <c r="B3" s="2" t="s">
        <v>72</v>
      </c>
      <c r="C3" s="22" t="s">
        <v>73</v>
      </c>
      <c r="E3" s="51"/>
      <c r="G3" s="51"/>
    </row>
    <row r="4" spans="1:7" x14ac:dyDescent="0.35">
      <c r="A4" s="4" t="s">
        <v>74</v>
      </c>
      <c r="B4" s="2" t="s">
        <v>75</v>
      </c>
      <c r="C4" s="22" t="s">
        <v>70</v>
      </c>
      <c r="E4" s="51"/>
      <c r="G4" s="51"/>
    </row>
    <row r="5" spans="1:7" x14ac:dyDescent="0.35">
      <c r="A5" s="4" t="s">
        <v>35</v>
      </c>
      <c r="B5" s="2" t="s">
        <v>76</v>
      </c>
      <c r="C5" s="22" t="s">
        <v>77</v>
      </c>
      <c r="E5" s="51"/>
      <c r="G5" s="51"/>
    </row>
    <row r="6" spans="1:7" ht="15" thickBot="1" x14ac:dyDescent="0.4">
      <c r="A6" s="6" t="s">
        <v>0</v>
      </c>
      <c r="B6" s="7" t="s">
        <v>78</v>
      </c>
      <c r="C6" s="23" t="s">
        <v>79</v>
      </c>
      <c r="E6" s="51"/>
      <c r="G6" s="5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1922-E4A7-42AF-ABCB-EFBF5B720A05}">
  <sheetPr codeName="Hoja6"/>
  <dimension ref="A1:F6"/>
  <sheetViews>
    <sheetView showGridLines="0" workbookViewId="0">
      <selection activeCell="K1" sqref="K1"/>
    </sheetView>
  </sheetViews>
  <sheetFormatPr baseColWidth="10" defaultRowHeight="14.5" x14ac:dyDescent="0.35"/>
  <cols>
    <col min="1" max="2" width="10.81640625" style="1"/>
    <col min="3" max="3" width="3.453125" customWidth="1"/>
    <col min="4" max="4" width="15.54296875" customWidth="1"/>
    <col min="5" max="5" width="3.453125" customWidth="1"/>
    <col min="6" max="6" width="15.54296875" customWidth="1"/>
  </cols>
  <sheetData>
    <row r="1" spans="1:6" x14ac:dyDescent="0.35">
      <c r="A1" s="45" t="s">
        <v>80</v>
      </c>
      <c r="B1" s="46" t="s">
        <v>81</v>
      </c>
      <c r="D1" s="57" t="s">
        <v>82</v>
      </c>
      <c r="F1" s="57" t="s">
        <v>82</v>
      </c>
    </row>
    <row r="2" spans="1:6" x14ac:dyDescent="0.35">
      <c r="A2" s="48">
        <v>54875325</v>
      </c>
      <c r="B2" s="58" t="s">
        <v>83</v>
      </c>
      <c r="D2" s="51"/>
      <c r="F2" s="51"/>
    </row>
    <row r="3" spans="1:6" x14ac:dyDescent="0.35">
      <c r="A3" s="48">
        <v>65487521</v>
      </c>
      <c r="B3" s="58" t="s">
        <v>84</v>
      </c>
      <c r="D3" s="51"/>
      <c r="F3" s="51"/>
    </row>
    <row r="4" spans="1:6" x14ac:dyDescent="0.35">
      <c r="A4" s="48">
        <v>54213879</v>
      </c>
      <c r="B4" s="58" t="s">
        <v>85</v>
      </c>
      <c r="D4" s="51"/>
      <c r="F4" s="51"/>
    </row>
    <row r="5" spans="1:6" x14ac:dyDescent="0.35">
      <c r="A5" s="48">
        <v>36528741</v>
      </c>
      <c r="B5" s="58" t="s">
        <v>86</v>
      </c>
      <c r="D5" s="51"/>
      <c r="F5" s="51"/>
    </row>
    <row r="6" spans="1:6" ht="15" thickBot="1" x14ac:dyDescent="0.4">
      <c r="A6" s="52">
        <v>98632451</v>
      </c>
      <c r="B6" s="42" t="s">
        <v>87</v>
      </c>
      <c r="D6" s="54"/>
      <c r="F6" s="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389F-C2FA-44B0-94F0-9B27A45102EC}">
  <sheetPr codeName="Hoja7"/>
  <dimension ref="A1:E13"/>
  <sheetViews>
    <sheetView showGridLines="0" zoomScale="130" zoomScaleNormal="130" workbookViewId="0">
      <selection activeCell="B9" sqref="B9:B13"/>
    </sheetView>
  </sheetViews>
  <sheetFormatPr baseColWidth="10" defaultRowHeight="14.5" x14ac:dyDescent="0.35"/>
  <cols>
    <col min="1" max="1" width="14.54296875" bestFit="1" customWidth="1"/>
    <col min="2" max="2" width="15.453125" customWidth="1"/>
  </cols>
  <sheetData>
    <row r="1" spans="1:5" ht="15" thickBot="1" x14ac:dyDescent="0.4">
      <c r="A1" s="59" t="s">
        <v>88</v>
      </c>
      <c r="B1" s="60" t="s">
        <v>89</v>
      </c>
      <c r="C1" s="60" t="s">
        <v>90</v>
      </c>
      <c r="D1" s="61" t="s">
        <v>91</v>
      </c>
    </row>
    <row r="2" spans="1:5" x14ac:dyDescent="0.35">
      <c r="A2" s="62"/>
      <c r="B2" s="62"/>
      <c r="C2" s="62"/>
      <c r="D2" s="62"/>
      <c r="E2" s="63" t="s">
        <v>92</v>
      </c>
    </row>
    <row r="4" spans="1:5" x14ac:dyDescent="0.35">
      <c r="A4" s="64"/>
      <c r="B4" s="64"/>
      <c r="C4" s="64"/>
      <c r="D4" s="64"/>
      <c r="E4" s="63" t="s">
        <v>93</v>
      </c>
    </row>
    <row r="8" spans="1:5" x14ac:dyDescent="0.35">
      <c r="A8" s="65" t="s">
        <v>34</v>
      </c>
      <c r="B8" s="66" t="s">
        <v>94</v>
      </c>
    </row>
    <row r="9" spans="1:5" x14ac:dyDescent="0.35">
      <c r="A9" s="67" t="s">
        <v>95</v>
      </c>
      <c r="B9" s="68"/>
    </row>
    <row r="10" spans="1:5" x14ac:dyDescent="0.35">
      <c r="A10" s="69" t="s">
        <v>96</v>
      </c>
      <c r="B10" s="68"/>
    </row>
    <row r="11" spans="1:5" x14ac:dyDescent="0.35">
      <c r="A11" s="69" t="s">
        <v>97</v>
      </c>
      <c r="B11" s="68"/>
    </row>
    <row r="12" spans="1:5" x14ac:dyDescent="0.35">
      <c r="A12" s="69" t="s">
        <v>98</v>
      </c>
      <c r="B12" s="68"/>
    </row>
    <row r="13" spans="1:5" x14ac:dyDescent="0.35">
      <c r="A13" s="70" t="s">
        <v>99</v>
      </c>
      <c r="B13" s="6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292-E1A2-4C26-885A-20F2536F0112}">
  <sheetPr codeName="Hoja8"/>
  <dimension ref="A1:C17"/>
  <sheetViews>
    <sheetView showGridLines="0" zoomScale="140" zoomScaleNormal="140" workbookViewId="0">
      <selection activeCell="C6" sqref="C6"/>
    </sheetView>
  </sheetViews>
  <sheetFormatPr baseColWidth="10" defaultRowHeight="14.5" x14ac:dyDescent="0.35"/>
  <cols>
    <col min="1" max="1" width="18.81640625" customWidth="1"/>
    <col min="3" max="3" width="17.54296875" customWidth="1"/>
  </cols>
  <sheetData>
    <row r="1" spans="1:3" ht="15" thickBot="1" x14ac:dyDescent="0.4">
      <c r="A1" s="71" t="s">
        <v>100</v>
      </c>
      <c r="C1" s="72" t="s">
        <v>101</v>
      </c>
    </row>
    <row r="2" spans="1:3" ht="15" thickBot="1" x14ac:dyDescent="0.4">
      <c r="A2" s="71" t="s">
        <v>102</v>
      </c>
      <c r="C2" s="73" t="str">
        <f ca="1">INDEX(A1:A17,RANDBETWEEN(1,17))</f>
        <v>Miguel Antúnez</v>
      </c>
    </row>
    <row r="3" spans="1:3" x14ac:dyDescent="0.35">
      <c r="A3" s="71" t="s">
        <v>103</v>
      </c>
    </row>
    <row r="4" spans="1:3" x14ac:dyDescent="0.35">
      <c r="A4" s="71" t="s">
        <v>104</v>
      </c>
    </row>
    <row r="5" spans="1:3" x14ac:dyDescent="0.35">
      <c r="A5" s="71" t="s">
        <v>105</v>
      </c>
    </row>
    <row r="6" spans="1:3" x14ac:dyDescent="0.35">
      <c r="A6" s="71" t="s">
        <v>106</v>
      </c>
    </row>
    <row r="7" spans="1:3" x14ac:dyDescent="0.35">
      <c r="A7" s="71" t="s">
        <v>107</v>
      </c>
    </row>
    <row r="8" spans="1:3" x14ac:dyDescent="0.35">
      <c r="A8" s="71" t="s">
        <v>108</v>
      </c>
    </row>
    <row r="9" spans="1:3" x14ac:dyDescent="0.35">
      <c r="A9" s="71" t="s">
        <v>109</v>
      </c>
    </row>
    <row r="10" spans="1:3" x14ac:dyDescent="0.35">
      <c r="A10" s="71" t="s">
        <v>110</v>
      </c>
      <c r="C10" t="s">
        <v>198</v>
      </c>
    </row>
    <row r="11" spans="1:3" x14ac:dyDescent="0.35">
      <c r="A11" s="71" t="s">
        <v>111</v>
      </c>
    </row>
    <row r="12" spans="1:3" x14ac:dyDescent="0.35">
      <c r="A12" s="71" t="s">
        <v>112</v>
      </c>
    </row>
    <row r="13" spans="1:3" x14ac:dyDescent="0.35">
      <c r="A13" s="71" t="s">
        <v>113</v>
      </c>
    </row>
    <row r="14" spans="1:3" x14ac:dyDescent="0.35">
      <c r="A14" s="71" t="s">
        <v>114</v>
      </c>
    </row>
    <row r="15" spans="1:3" x14ac:dyDescent="0.35">
      <c r="A15" s="71" t="s">
        <v>115</v>
      </c>
    </row>
    <row r="16" spans="1:3" x14ac:dyDescent="0.35">
      <c r="A16" s="71" t="s">
        <v>116</v>
      </c>
    </row>
    <row r="17" spans="1:1" x14ac:dyDescent="0.35">
      <c r="A17" s="13" t="s"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EA46-B11C-4246-A4B0-BE8E7165E9A2}">
  <sheetPr codeName="Hoja9"/>
  <dimension ref="A1:E8"/>
  <sheetViews>
    <sheetView showGridLines="0" zoomScale="140" zoomScaleNormal="140" workbookViewId="0">
      <selection activeCell="E3" sqref="E3:E8"/>
    </sheetView>
  </sheetViews>
  <sheetFormatPr baseColWidth="10" defaultRowHeight="14.5" x14ac:dyDescent="0.35"/>
  <cols>
    <col min="1" max="1" width="11.54296875" style="1" bestFit="1" customWidth="1"/>
    <col min="2" max="4" width="10.81640625" style="1"/>
    <col min="5" max="5" width="15.1796875" style="1" customWidth="1"/>
  </cols>
  <sheetData>
    <row r="1" spans="1:5" x14ac:dyDescent="0.35">
      <c r="A1" s="76" t="s">
        <v>118</v>
      </c>
      <c r="B1" s="76" t="s">
        <v>119</v>
      </c>
      <c r="C1" s="76" t="s">
        <v>120</v>
      </c>
      <c r="D1" s="76" t="s">
        <v>121</v>
      </c>
      <c r="E1" s="76" t="s">
        <v>122</v>
      </c>
    </row>
    <row r="2" spans="1:5" x14ac:dyDescent="0.35">
      <c r="A2" s="74">
        <v>43112</v>
      </c>
      <c r="B2" s="75" t="str">
        <f>TEXT(A2,"M")</f>
        <v>1</v>
      </c>
      <c r="C2" s="75"/>
      <c r="D2" s="75" t="str">
        <f>TEXT(A2,"MMM")</f>
        <v>ene</v>
      </c>
      <c r="E2" s="75" t="str">
        <f>TEXT(A2,"MMMM")</f>
        <v>enero</v>
      </c>
    </row>
    <row r="3" spans="1:5" x14ac:dyDescent="0.35">
      <c r="A3" s="74">
        <v>43154</v>
      </c>
      <c r="B3" s="75"/>
      <c r="C3" s="75"/>
      <c r="D3" s="75"/>
      <c r="E3" s="75"/>
    </row>
    <row r="4" spans="1:5" x14ac:dyDescent="0.35">
      <c r="A4" s="74">
        <v>43134</v>
      </c>
      <c r="B4" s="75"/>
      <c r="C4" s="75"/>
      <c r="D4" s="75"/>
      <c r="E4" s="75"/>
    </row>
    <row r="5" spans="1:5" x14ac:dyDescent="0.35">
      <c r="A5" s="74">
        <v>43136</v>
      </c>
      <c r="B5" s="75"/>
      <c r="C5" s="75"/>
      <c r="D5" s="75"/>
      <c r="E5" s="75"/>
    </row>
    <row r="6" spans="1:5" x14ac:dyDescent="0.35">
      <c r="A6" s="74">
        <v>43294</v>
      </c>
      <c r="B6" s="75"/>
      <c r="C6" s="75"/>
      <c r="D6" s="75"/>
      <c r="E6" s="75"/>
    </row>
    <row r="7" spans="1:5" x14ac:dyDescent="0.35">
      <c r="A7" s="74">
        <v>43339</v>
      </c>
      <c r="B7" s="75"/>
      <c r="C7" s="75"/>
      <c r="D7" s="75"/>
      <c r="E7" s="75"/>
    </row>
    <row r="8" spans="1:5" x14ac:dyDescent="0.35">
      <c r="A8" s="74">
        <v>43459</v>
      </c>
      <c r="B8" s="75"/>
      <c r="C8" s="75"/>
      <c r="D8" s="75"/>
      <c r="E8" s="7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7AE-30F0-461C-9FF5-9998FF86AD4A}">
  <sheetPr codeName="Hoja10"/>
  <dimension ref="A1:C8"/>
  <sheetViews>
    <sheetView showGridLines="0" zoomScale="150" zoomScaleNormal="150" workbookViewId="0">
      <selection activeCell="C3" sqref="C3:C8"/>
    </sheetView>
  </sheetViews>
  <sheetFormatPr baseColWidth="10" defaultRowHeight="14.5" x14ac:dyDescent="0.35"/>
  <cols>
    <col min="1" max="1" width="11.26953125" style="1" bestFit="1" customWidth="1"/>
    <col min="2" max="2" width="10.81640625" style="1"/>
    <col min="3" max="3" width="13.54296875" style="1" customWidth="1"/>
  </cols>
  <sheetData>
    <row r="1" spans="1:3" x14ac:dyDescent="0.35">
      <c r="A1" s="76" t="s">
        <v>118</v>
      </c>
      <c r="B1" s="76" t="s">
        <v>123</v>
      </c>
      <c r="C1" s="76" t="s">
        <v>124</v>
      </c>
    </row>
    <row r="2" spans="1:3" x14ac:dyDescent="0.35">
      <c r="A2" s="74">
        <v>43112</v>
      </c>
      <c r="B2" s="75" t="str">
        <f>TEXT(A2,"DD")</f>
        <v>12</v>
      </c>
      <c r="C2" s="75" t="str">
        <f>TEXT(A2,"DDDDDD")</f>
        <v>viernes</v>
      </c>
    </row>
    <row r="3" spans="1:3" x14ac:dyDescent="0.35">
      <c r="A3" s="74">
        <v>43154</v>
      </c>
      <c r="B3" s="75"/>
      <c r="C3" s="75"/>
    </row>
    <row r="4" spans="1:3" x14ac:dyDescent="0.35">
      <c r="A4" s="74">
        <v>43162</v>
      </c>
      <c r="B4" s="75"/>
      <c r="C4" s="75"/>
    </row>
    <row r="5" spans="1:3" x14ac:dyDescent="0.35">
      <c r="A5" s="74">
        <v>43195</v>
      </c>
      <c r="B5" s="75"/>
      <c r="C5" s="75"/>
    </row>
    <row r="6" spans="1:3" x14ac:dyDescent="0.35">
      <c r="A6" s="74">
        <v>43294</v>
      </c>
      <c r="B6" s="75"/>
      <c r="C6" s="75"/>
    </row>
    <row r="7" spans="1:3" x14ac:dyDescent="0.35">
      <c r="A7" s="74">
        <v>43339</v>
      </c>
      <c r="B7" s="75"/>
      <c r="C7" s="75"/>
    </row>
    <row r="8" spans="1:3" x14ac:dyDescent="0.35">
      <c r="A8" s="74">
        <v>43459</v>
      </c>
      <c r="B8" s="75"/>
      <c r="C8" s="7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F444-84A1-48D9-8D51-B674CA93FC66}">
  <sheetPr codeName="Hoja11"/>
  <dimension ref="A1:C8"/>
  <sheetViews>
    <sheetView showGridLines="0" zoomScale="140" zoomScaleNormal="140" workbookViewId="0">
      <selection sqref="A1:C1"/>
    </sheetView>
  </sheetViews>
  <sheetFormatPr baseColWidth="10" defaultRowHeight="14.5" x14ac:dyDescent="0.35"/>
  <cols>
    <col min="1" max="1" width="11.54296875" style="1" bestFit="1" customWidth="1"/>
    <col min="2" max="3" width="10.81640625" style="1"/>
  </cols>
  <sheetData>
    <row r="1" spans="1:3" x14ac:dyDescent="0.35">
      <c r="A1" s="76" t="s">
        <v>118</v>
      </c>
      <c r="B1" s="76" t="s">
        <v>125</v>
      </c>
      <c r="C1" s="76" t="s">
        <v>126</v>
      </c>
    </row>
    <row r="2" spans="1:3" x14ac:dyDescent="0.35">
      <c r="A2" s="74">
        <v>43112</v>
      </c>
      <c r="B2" s="75"/>
      <c r="C2" s="75"/>
    </row>
    <row r="3" spans="1:3" x14ac:dyDescent="0.35">
      <c r="A3" s="74">
        <v>43154</v>
      </c>
      <c r="B3" s="75"/>
      <c r="C3" s="75"/>
    </row>
    <row r="4" spans="1:3" x14ac:dyDescent="0.35">
      <c r="A4" s="74">
        <v>43162</v>
      </c>
      <c r="B4" s="75"/>
      <c r="C4" s="75"/>
    </row>
    <row r="5" spans="1:3" x14ac:dyDescent="0.35">
      <c r="A5" s="74">
        <v>43195</v>
      </c>
      <c r="B5" s="75"/>
      <c r="C5" s="75"/>
    </row>
    <row r="6" spans="1:3" x14ac:dyDescent="0.35">
      <c r="A6" s="74">
        <v>43294</v>
      </c>
      <c r="B6" s="75"/>
      <c r="C6" s="75"/>
    </row>
    <row r="7" spans="1:3" x14ac:dyDescent="0.35">
      <c r="A7" s="74">
        <v>43339</v>
      </c>
      <c r="B7" s="75"/>
      <c r="C7" s="75"/>
    </row>
    <row r="8" spans="1:3" x14ac:dyDescent="0.35">
      <c r="A8" s="74">
        <v>43459</v>
      </c>
      <c r="B8" s="75"/>
      <c r="C8" s="7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6A91-AE98-482B-B75C-3E527DD47A02}">
  <sheetPr codeName="Hoja12"/>
  <dimension ref="A1:C13"/>
  <sheetViews>
    <sheetView showGridLines="0" workbookViewId="0">
      <selection activeCell="H14" sqref="H14"/>
    </sheetView>
  </sheetViews>
  <sheetFormatPr baseColWidth="10" defaultRowHeight="14.5" x14ac:dyDescent="0.35"/>
  <sheetData>
    <row r="1" spans="1:3" x14ac:dyDescent="0.35">
      <c r="A1" s="77" t="s">
        <v>40</v>
      </c>
      <c r="B1" s="78" t="s">
        <v>128</v>
      </c>
      <c r="C1" s="79" t="s">
        <v>129</v>
      </c>
    </row>
    <row r="2" spans="1:3" x14ac:dyDescent="0.35">
      <c r="A2" s="80" t="s">
        <v>130</v>
      </c>
      <c r="B2" s="81">
        <v>5</v>
      </c>
      <c r="C2" s="82">
        <v>25</v>
      </c>
    </row>
    <row r="3" spans="1:3" x14ac:dyDescent="0.35">
      <c r="A3" s="80" t="s">
        <v>131</v>
      </c>
      <c r="B3" s="81">
        <v>25</v>
      </c>
      <c r="C3" s="82">
        <v>15</v>
      </c>
    </row>
    <row r="4" spans="1:3" x14ac:dyDescent="0.35">
      <c r="A4" s="80" t="s">
        <v>132</v>
      </c>
      <c r="B4" s="81">
        <v>15</v>
      </c>
      <c r="C4" s="82">
        <v>18</v>
      </c>
    </row>
    <row r="5" spans="1:3" x14ac:dyDescent="0.35">
      <c r="A5" s="80" t="s">
        <v>133</v>
      </c>
      <c r="B5" s="81">
        <v>10</v>
      </c>
      <c r="C5" s="82">
        <v>25</v>
      </c>
    </row>
    <row r="6" spans="1:3" x14ac:dyDescent="0.35">
      <c r="A6" s="80" t="s">
        <v>134</v>
      </c>
      <c r="B6" s="81">
        <v>8</v>
      </c>
      <c r="C6" s="82">
        <v>35</v>
      </c>
    </row>
    <row r="7" spans="1:3" x14ac:dyDescent="0.35">
      <c r="A7" s="80" t="s">
        <v>135</v>
      </c>
      <c r="B7" s="81">
        <v>10</v>
      </c>
      <c r="C7" s="82">
        <v>40</v>
      </c>
    </row>
    <row r="8" spans="1:3" x14ac:dyDescent="0.35">
      <c r="A8" s="80" t="s">
        <v>136</v>
      </c>
      <c r="B8" s="81">
        <v>15</v>
      </c>
      <c r="C8" s="82">
        <v>55</v>
      </c>
    </row>
    <row r="9" spans="1:3" x14ac:dyDescent="0.35">
      <c r="A9" s="80" t="s">
        <v>137</v>
      </c>
      <c r="B9" s="81">
        <v>20</v>
      </c>
      <c r="C9" s="82">
        <v>58</v>
      </c>
    </row>
    <row r="10" spans="1:3" x14ac:dyDescent="0.35">
      <c r="A10" s="80" t="s">
        <v>138</v>
      </c>
      <c r="B10" s="81">
        <v>10</v>
      </c>
      <c r="C10" s="82">
        <v>35</v>
      </c>
    </row>
    <row r="11" spans="1:3" ht="15" thickBot="1" x14ac:dyDescent="0.4">
      <c r="A11" s="83" t="s">
        <v>139</v>
      </c>
      <c r="B11" s="84">
        <v>15</v>
      </c>
      <c r="C11" s="85">
        <v>42</v>
      </c>
    </row>
    <row r="12" spans="1:3" ht="15" thickBot="1" x14ac:dyDescent="0.4"/>
    <row r="13" spans="1:3" ht="15" thickBot="1" x14ac:dyDescent="0.4">
      <c r="B13" s="86" t="s">
        <v>140</v>
      </c>
      <c r="C13" s="8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0B51-A09E-41B2-BB86-CA20209D5792}">
  <sheetPr codeName="Hoja13"/>
  <dimension ref="A1:P12"/>
  <sheetViews>
    <sheetView showGridLines="0" workbookViewId="0">
      <selection sqref="A1:C1"/>
    </sheetView>
  </sheetViews>
  <sheetFormatPr baseColWidth="10" defaultRowHeight="14.5" x14ac:dyDescent="0.35"/>
  <cols>
    <col min="1" max="1" width="9.81640625" bestFit="1" customWidth="1"/>
    <col min="2" max="13" width="9.453125" style="1" bestFit="1" customWidth="1"/>
    <col min="14" max="14" width="10.453125" style="1" bestFit="1" customWidth="1"/>
    <col min="15" max="15" width="2.7265625" customWidth="1"/>
    <col min="16" max="16" width="13" bestFit="1" customWidth="1"/>
  </cols>
  <sheetData>
    <row r="1" spans="1:16" ht="15" thickBot="1" x14ac:dyDescent="0.4">
      <c r="B1" s="1">
        <v>1</v>
      </c>
      <c r="C1" s="1">
        <v>1</v>
      </c>
      <c r="D1" s="1">
        <v>1</v>
      </c>
      <c r="E1" s="1">
        <v>1</v>
      </c>
      <c r="F1" s="1">
        <v>1</v>
      </c>
      <c r="G1" s="1">
        <v>1</v>
      </c>
      <c r="H1" s="1">
        <v>1</v>
      </c>
      <c r="I1" s="1">
        <v>0</v>
      </c>
      <c r="J1" s="1">
        <v>0</v>
      </c>
      <c r="K1" s="1">
        <v>0</v>
      </c>
      <c r="L1" s="1">
        <v>0</v>
      </c>
      <c r="M1" s="1">
        <v>0</v>
      </c>
    </row>
    <row r="2" spans="1:16" ht="15" thickBot="1" x14ac:dyDescent="0.4">
      <c r="A2" s="77" t="s">
        <v>141</v>
      </c>
      <c r="B2" s="88" t="s">
        <v>142</v>
      </c>
      <c r="C2" s="88" t="s">
        <v>143</v>
      </c>
      <c r="D2" s="89" t="s">
        <v>144</v>
      </c>
      <c r="E2" s="89" t="s">
        <v>145</v>
      </c>
      <c r="F2" s="89" t="s">
        <v>146</v>
      </c>
      <c r="G2" s="89" t="s">
        <v>147</v>
      </c>
      <c r="H2" s="89" t="s">
        <v>148</v>
      </c>
      <c r="I2" s="89" t="s">
        <v>149</v>
      </c>
      <c r="J2" s="89" t="s">
        <v>150</v>
      </c>
      <c r="K2" s="89" t="s">
        <v>151</v>
      </c>
      <c r="L2" s="89" t="s">
        <v>152</v>
      </c>
      <c r="M2" s="89" t="s">
        <v>153</v>
      </c>
      <c r="N2" s="90" t="s">
        <v>140</v>
      </c>
      <c r="P2" s="47" t="s">
        <v>154</v>
      </c>
    </row>
    <row r="3" spans="1:16" x14ac:dyDescent="0.35">
      <c r="A3" s="91" t="s">
        <v>155</v>
      </c>
      <c r="B3" s="92">
        <v>1000</v>
      </c>
      <c r="C3" s="92">
        <v>5000</v>
      </c>
      <c r="D3" s="92">
        <v>549</v>
      </c>
      <c r="E3" s="92">
        <v>5464</v>
      </c>
      <c r="F3" s="92">
        <v>24555</v>
      </c>
      <c r="G3" s="92">
        <v>8877</v>
      </c>
      <c r="H3" s="92">
        <v>24543</v>
      </c>
      <c r="I3" s="92">
        <v>5456</v>
      </c>
      <c r="J3" s="92">
        <v>33544</v>
      </c>
      <c r="K3" s="92">
        <v>6654</v>
      </c>
      <c r="L3" s="92">
        <v>6500</v>
      </c>
      <c r="M3" s="92">
        <v>5454</v>
      </c>
      <c r="N3" s="93">
        <f t="shared" ref="N3:N12" si="0">SUM(B3:M3)</f>
        <v>127596</v>
      </c>
      <c r="P3" s="94">
        <f t="shared" ref="P3:P12" si="1">SUMPRODUCT($B$1:$M$1,B3:M3)</f>
        <v>69988</v>
      </c>
    </row>
    <row r="4" spans="1:16" x14ac:dyDescent="0.35">
      <c r="A4" s="91" t="s">
        <v>156</v>
      </c>
      <c r="B4" s="92">
        <v>2000</v>
      </c>
      <c r="C4" s="92">
        <v>6500</v>
      </c>
      <c r="D4" s="92">
        <v>55432</v>
      </c>
      <c r="E4" s="92">
        <v>6654</v>
      </c>
      <c r="F4" s="92">
        <v>55432</v>
      </c>
      <c r="G4" s="92">
        <v>54544</v>
      </c>
      <c r="H4" s="92">
        <v>5456</v>
      </c>
      <c r="I4" s="92">
        <v>8876</v>
      </c>
      <c r="J4" s="92">
        <v>6654</v>
      </c>
      <c r="K4" s="92">
        <v>84665</v>
      </c>
      <c r="L4" s="92">
        <v>549</v>
      </c>
      <c r="M4" s="92">
        <v>6654</v>
      </c>
      <c r="N4" s="93">
        <f t="shared" si="0"/>
        <v>293416</v>
      </c>
      <c r="P4" s="95">
        <f t="shared" si="1"/>
        <v>186018</v>
      </c>
    </row>
    <row r="5" spans="1:16" x14ac:dyDescent="0.35">
      <c r="A5" s="91" t="s">
        <v>157</v>
      </c>
      <c r="B5" s="92">
        <v>35000</v>
      </c>
      <c r="C5" s="92">
        <v>549</v>
      </c>
      <c r="D5" s="92">
        <v>84665</v>
      </c>
      <c r="E5" s="92">
        <v>84665</v>
      </c>
      <c r="F5" s="92">
        <v>65354</v>
      </c>
      <c r="G5" s="92">
        <v>6654</v>
      </c>
      <c r="H5" s="92">
        <v>8876</v>
      </c>
      <c r="I5" s="92">
        <v>210</v>
      </c>
      <c r="J5" s="92">
        <v>84665</v>
      </c>
      <c r="K5" s="92">
        <v>6500</v>
      </c>
      <c r="L5" s="92">
        <v>55432</v>
      </c>
      <c r="M5" s="92">
        <v>84665</v>
      </c>
      <c r="N5" s="93">
        <f t="shared" si="0"/>
        <v>517235</v>
      </c>
      <c r="P5" s="95">
        <f t="shared" si="1"/>
        <v>285763</v>
      </c>
    </row>
    <row r="6" spans="1:16" x14ac:dyDescent="0.35">
      <c r="A6" s="91" t="s">
        <v>158</v>
      </c>
      <c r="B6" s="92">
        <v>6555</v>
      </c>
      <c r="C6" s="92">
        <v>55432</v>
      </c>
      <c r="D6" s="92">
        <v>5545</v>
      </c>
      <c r="E6" s="92">
        <v>35000</v>
      </c>
      <c r="F6" s="92">
        <v>549</v>
      </c>
      <c r="G6" s="92">
        <v>84665</v>
      </c>
      <c r="H6" s="92">
        <v>210</v>
      </c>
      <c r="I6" s="92">
        <v>35000</v>
      </c>
      <c r="J6" s="92">
        <v>5545</v>
      </c>
      <c r="K6" s="92">
        <v>549</v>
      </c>
      <c r="L6" s="92">
        <v>6654</v>
      </c>
      <c r="M6" s="92">
        <v>5456</v>
      </c>
      <c r="N6" s="93">
        <f t="shared" si="0"/>
        <v>241160</v>
      </c>
      <c r="P6" s="95">
        <f t="shared" si="1"/>
        <v>187956</v>
      </c>
    </row>
    <row r="7" spans="1:16" x14ac:dyDescent="0.35">
      <c r="A7" s="91" t="s">
        <v>159</v>
      </c>
      <c r="B7" s="92">
        <v>15587</v>
      </c>
      <c r="C7" s="92">
        <v>65354</v>
      </c>
      <c r="D7" s="92">
        <v>2487</v>
      </c>
      <c r="E7" s="92">
        <v>6555</v>
      </c>
      <c r="F7" s="92">
        <v>55432</v>
      </c>
      <c r="G7" s="92">
        <v>33546</v>
      </c>
      <c r="H7" s="92">
        <v>5454</v>
      </c>
      <c r="I7" s="92">
        <v>5456</v>
      </c>
      <c r="J7" s="92">
        <v>5456</v>
      </c>
      <c r="K7" s="92">
        <v>55432</v>
      </c>
      <c r="L7" s="92">
        <v>84665</v>
      </c>
      <c r="M7" s="92">
        <v>8876</v>
      </c>
      <c r="N7" s="93">
        <f t="shared" si="0"/>
        <v>344300</v>
      </c>
      <c r="P7" s="95">
        <f t="shared" si="1"/>
        <v>184415</v>
      </c>
    </row>
    <row r="8" spans="1:16" x14ac:dyDescent="0.35">
      <c r="A8" s="91" t="s">
        <v>160</v>
      </c>
      <c r="B8" s="92">
        <v>6654</v>
      </c>
      <c r="C8" s="92">
        <v>24543</v>
      </c>
      <c r="D8" s="92">
        <v>1000</v>
      </c>
      <c r="E8" s="92">
        <v>15587</v>
      </c>
      <c r="F8" s="92">
        <v>65354</v>
      </c>
      <c r="G8" s="92">
        <v>55432</v>
      </c>
      <c r="H8" s="92">
        <v>549</v>
      </c>
      <c r="I8" s="92">
        <v>8876</v>
      </c>
      <c r="J8" s="92">
        <v>8876</v>
      </c>
      <c r="K8" s="92">
        <v>35000</v>
      </c>
      <c r="L8" s="92">
        <v>5545</v>
      </c>
      <c r="M8" s="92">
        <v>210</v>
      </c>
      <c r="N8" s="93">
        <f t="shared" si="0"/>
        <v>227626</v>
      </c>
      <c r="P8" s="95">
        <f t="shared" si="1"/>
        <v>169119</v>
      </c>
    </row>
    <row r="9" spans="1:16" x14ac:dyDescent="0.35">
      <c r="A9" s="91" t="s">
        <v>161</v>
      </c>
      <c r="B9" s="92">
        <v>84665</v>
      </c>
      <c r="C9" s="92">
        <v>5456</v>
      </c>
      <c r="D9" s="92">
        <v>24543</v>
      </c>
      <c r="E9" s="92">
        <v>549</v>
      </c>
      <c r="F9" s="92">
        <v>8876</v>
      </c>
      <c r="G9" s="92">
        <v>6656</v>
      </c>
      <c r="H9" s="92">
        <v>55432</v>
      </c>
      <c r="I9" s="92">
        <v>210</v>
      </c>
      <c r="J9" s="92">
        <v>210</v>
      </c>
      <c r="K9" s="92">
        <v>6555</v>
      </c>
      <c r="L9" s="92">
        <v>6500</v>
      </c>
      <c r="M9" s="92">
        <v>24543</v>
      </c>
      <c r="N9" s="93">
        <f t="shared" si="0"/>
        <v>224195</v>
      </c>
      <c r="P9" s="95">
        <f t="shared" si="1"/>
        <v>186177</v>
      </c>
    </row>
    <row r="10" spans="1:16" x14ac:dyDescent="0.35">
      <c r="A10" s="91" t="s">
        <v>162</v>
      </c>
      <c r="B10" s="92">
        <v>5545</v>
      </c>
      <c r="C10" s="92">
        <v>8876</v>
      </c>
      <c r="D10" s="92">
        <v>5456</v>
      </c>
      <c r="E10" s="92">
        <v>55432</v>
      </c>
      <c r="F10" s="92">
        <v>210</v>
      </c>
      <c r="G10" s="92">
        <v>6654</v>
      </c>
      <c r="H10" s="92">
        <v>210</v>
      </c>
      <c r="I10" s="92">
        <v>35000</v>
      </c>
      <c r="J10" s="92">
        <v>84665</v>
      </c>
      <c r="K10" s="92">
        <v>549</v>
      </c>
      <c r="L10" s="92">
        <v>549</v>
      </c>
      <c r="M10" s="92">
        <v>5456</v>
      </c>
      <c r="N10" s="93">
        <f t="shared" si="0"/>
        <v>208602</v>
      </c>
      <c r="P10" s="95">
        <f t="shared" si="1"/>
        <v>82383</v>
      </c>
    </row>
    <row r="11" spans="1:16" x14ac:dyDescent="0.35">
      <c r="A11" s="91" t="s">
        <v>163</v>
      </c>
      <c r="B11" s="92">
        <v>2487</v>
      </c>
      <c r="C11" s="92">
        <v>210</v>
      </c>
      <c r="D11" s="92">
        <v>8876</v>
      </c>
      <c r="E11" s="92">
        <v>1580</v>
      </c>
      <c r="F11" s="92">
        <v>5456</v>
      </c>
      <c r="G11" s="92">
        <v>84665</v>
      </c>
      <c r="H11" s="92">
        <v>6555</v>
      </c>
      <c r="I11" s="92">
        <v>6555</v>
      </c>
      <c r="J11" s="92">
        <v>5545</v>
      </c>
      <c r="K11" s="92">
        <v>55432</v>
      </c>
      <c r="L11" s="92">
        <v>55432</v>
      </c>
      <c r="M11" s="92">
        <v>8876</v>
      </c>
      <c r="N11" s="93">
        <f t="shared" si="0"/>
        <v>241669</v>
      </c>
      <c r="P11" s="95">
        <f t="shared" si="1"/>
        <v>109829</v>
      </c>
    </row>
    <row r="12" spans="1:16" ht="15" thickBot="1" x14ac:dyDescent="0.4">
      <c r="A12" s="96" t="s">
        <v>164</v>
      </c>
      <c r="B12" s="97">
        <v>58989</v>
      </c>
      <c r="C12" s="97">
        <v>8887</v>
      </c>
      <c r="D12" s="97">
        <v>210</v>
      </c>
      <c r="E12" s="97">
        <v>25545</v>
      </c>
      <c r="F12" s="97">
        <v>8876</v>
      </c>
      <c r="G12" s="97">
        <v>5545</v>
      </c>
      <c r="H12" s="97">
        <v>15587</v>
      </c>
      <c r="I12" s="97">
        <v>15587</v>
      </c>
      <c r="J12" s="97">
        <v>2487</v>
      </c>
      <c r="K12" s="97">
        <v>54545</v>
      </c>
      <c r="L12" s="97">
        <v>54547</v>
      </c>
      <c r="M12" s="97">
        <v>210</v>
      </c>
      <c r="N12" s="98">
        <f t="shared" si="0"/>
        <v>251015</v>
      </c>
      <c r="P12" s="99">
        <f t="shared" si="1"/>
        <v>123639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268C-9805-4E6F-BF58-DEA3676C57A0}">
  <sheetPr codeName="Hoja14"/>
  <dimension ref="A1:D11"/>
  <sheetViews>
    <sheetView zoomScale="140" zoomScaleNormal="140" workbookViewId="0">
      <selection activeCell="D2" sqref="D2:D11"/>
    </sheetView>
  </sheetViews>
  <sheetFormatPr baseColWidth="10" defaultRowHeight="14.5" x14ac:dyDescent="0.35"/>
  <cols>
    <col min="1" max="1" width="17.453125" bestFit="1" customWidth="1"/>
    <col min="2" max="2" width="15" bestFit="1" customWidth="1"/>
    <col min="3" max="3" width="8.1796875" bestFit="1" customWidth="1"/>
    <col min="4" max="4" width="8.453125" bestFit="1" customWidth="1"/>
  </cols>
  <sheetData>
    <row r="1" spans="1:4" x14ac:dyDescent="0.35">
      <c r="A1" s="112" t="s">
        <v>12</v>
      </c>
      <c r="B1" s="112" t="s">
        <v>184</v>
      </c>
      <c r="C1" s="112" t="s">
        <v>20</v>
      </c>
      <c r="D1" s="112" t="s">
        <v>185</v>
      </c>
    </row>
    <row r="2" spans="1:4" x14ac:dyDescent="0.35">
      <c r="A2" t="s">
        <v>100</v>
      </c>
      <c r="B2" s="1">
        <v>10</v>
      </c>
      <c r="C2" s="110">
        <v>160000</v>
      </c>
      <c r="D2" s="110">
        <f>_xlfn.RANK.EQ(C2,$C$2:$C$11,0)</f>
        <v>6</v>
      </c>
    </row>
    <row r="3" spans="1:4" x14ac:dyDescent="0.35">
      <c r="A3" t="s">
        <v>186</v>
      </c>
      <c r="B3" s="1">
        <v>15</v>
      </c>
      <c r="C3" s="110">
        <v>120000</v>
      </c>
      <c r="D3" s="110">
        <f t="shared" ref="D3:D11" si="0">_xlfn.RANK.EQ(C3,$C$2:$C$11,0)</f>
        <v>9</v>
      </c>
    </row>
    <row r="4" spans="1:4" x14ac:dyDescent="0.35">
      <c r="A4" t="s">
        <v>187</v>
      </c>
      <c r="B4" s="1">
        <v>25</v>
      </c>
      <c r="C4" s="110">
        <v>150000</v>
      </c>
      <c r="D4" s="110">
        <f t="shared" si="0"/>
        <v>8</v>
      </c>
    </row>
    <row r="5" spans="1:4" x14ac:dyDescent="0.35">
      <c r="A5" t="s">
        <v>188</v>
      </c>
      <c r="B5" s="1">
        <v>20</v>
      </c>
      <c r="C5" s="110">
        <v>75000</v>
      </c>
      <c r="D5" s="110">
        <f t="shared" si="0"/>
        <v>10</v>
      </c>
    </row>
    <row r="6" spans="1:4" x14ac:dyDescent="0.35">
      <c r="A6" t="s">
        <v>189</v>
      </c>
      <c r="B6" s="1">
        <v>22</v>
      </c>
      <c r="C6" s="110">
        <v>180000</v>
      </c>
      <c r="D6" s="110">
        <f t="shared" si="0"/>
        <v>5</v>
      </c>
    </row>
    <row r="7" spans="1:4" x14ac:dyDescent="0.35">
      <c r="A7" t="s">
        <v>190</v>
      </c>
      <c r="B7" s="1">
        <v>10</v>
      </c>
      <c r="C7" s="110">
        <v>200000</v>
      </c>
      <c r="D7" s="110">
        <f t="shared" si="0"/>
        <v>4</v>
      </c>
    </row>
    <row r="8" spans="1:4" x14ac:dyDescent="0.35">
      <c r="A8" t="s">
        <v>191</v>
      </c>
      <c r="B8" s="1">
        <v>12</v>
      </c>
      <c r="C8" s="110">
        <v>250000</v>
      </c>
      <c r="D8" s="110">
        <f t="shared" si="0"/>
        <v>1</v>
      </c>
    </row>
    <row r="9" spans="1:4" x14ac:dyDescent="0.35">
      <c r="A9" t="s">
        <v>192</v>
      </c>
      <c r="B9" s="1">
        <v>18</v>
      </c>
      <c r="C9" s="110">
        <v>160000</v>
      </c>
      <c r="D9" s="110">
        <f t="shared" si="0"/>
        <v>6</v>
      </c>
    </row>
    <row r="10" spans="1:4" x14ac:dyDescent="0.35">
      <c r="A10" t="s">
        <v>193</v>
      </c>
      <c r="B10" s="1">
        <v>30</v>
      </c>
      <c r="C10" s="110">
        <v>210000</v>
      </c>
      <c r="D10" s="110">
        <f t="shared" si="0"/>
        <v>3</v>
      </c>
    </row>
    <row r="11" spans="1:4" x14ac:dyDescent="0.35">
      <c r="A11" t="s">
        <v>194</v>
      </c>
      <c r="B11" s="1">
        <v>35</v>
      </c>
      <c r="C11" s="110">
        <v>215000</v>
      </c>
      <c r="D11" s="110">
        <f t="shared" si="0"/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95EF-CABC-4A93-BD95-339B2F1B5D9C}">
  <sheetPr codeName="Hoja15"/>
  <dimension ref="A1:B6"/>
  <sheetViews>
    <sheetView showGridLines="0" workbookViewId="0">
      <selection sqref="A1:C1"/>
    </sheetView>
  </sheetViews>
  <sheetFormatPr baseColWidth="10" defaultRowHeight="14.5" x14ac:dyDescent="0.35"/>
  <cols>
    <col min="1" max="2" width="10.81640625" style="1"/>
  </cols>
  <sheetData>
    <row r="1" spans="1:2" x14ac:dyDescent="0.35">
      <c r="A1" s="100" t="s">
        <v>165</v>
      </c>
      <c r="B1" s="90" t="s">
        <v>166</v>
      </c>
    </row>
    <row r="2" spans="1:2" x14ac:dyDescent="0.35">
      <c r="A2" s="48" t="s">
        <v>167</v>
      </c>
      <c r="B2" s="58" t="str">
        <f>MID(A2,1,4)</f>
        <v>8457</v>
      </c>
    </row>
    <row r="3" spans="1:2" x14ac:dyDescent="0.35">
      <c r="A3" s="48" t="s">
        <v>168</v>
      </c>
      <c r="B3" s="58"/>
    </row>
    <row r="4" spans="1:2" x14ac:dyDescent="0.35">
      <c r="A4" s="48" t="s">
        <v>169</v>
      </c>
      <c r="B4" s="58"/>
    </row>
    <row r="5" spans="1:2" x14ac:dyDescent="0.35">
      <c r="A5" s="48" t="s">
        <v>170</v>
      </c>
      <c r="B5" s="58"/>
    </row>
    <row r="6" spans="1:2" ht="15" thickBot="1" x14ac:dyDescent="0.4">
      <c r="A6" s="52" t="s">
        <v>171</v>
      </c>
      <c r="B6" s="4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1A56-5167-46CB-9230-982F3E6B43B5}">
  <sheetPr codeName="Hoja16"/>
  <dimension ref="A1:B5"/>
  <sheetViews>
    <sheetView showGridLines="0" workbookViewId="0">
      <selection sqref="A1:C1"/>
    </sheetView>
  </sheetViews>
  <sheetFormatPr baseColWidth="10" defaultRowHeight="14.5" x14ac:dyDescent="0.35"/>
  <cols>
    <col min="1" max="1" width="15.54296875" style="1" customWidth="1"/>
    <col min="2" max="2" width="10.81640625" style="1"/>
  </cols>
  <sheetData>
    <row r="1" spans="1:2" x14ac:dyDescent="0.35">
      <c r="A1" s="100" t="s">
        <v>172</v>
      </c>
      <c r="B1" s="90" t="s">
        <v>173</v>
      </c>
    </row>
    <row r="2" spans="1:2" x14ac:dyDescent="0.35">
      <c r="A2" s="48" t="s">
        <v>174</v>
      </c>
      <c r="B2" s="58" t="str">
        <f>MID(A2,FIND("-",A2)+1,4)</f>
        <v>1055</v>
      </c>
    </row>
    <row r="3" spans="1:2" x14ac:dyDescent="0.35">
      <c r="A3" s="48" t="s">
        <v>175</v>
      </c>
      <c r="B3" s="58"/>
    </row>
    <row r="4" spans="1:2" x14ac:dyDescent="0.35">
      <c r="A4" s="48" t="s">
        <v>176</v>
      </c>
      <c r="B4" s="58"/>
    </row>
    <row r="5" spans="1:2" ht="15" thickBot="1" x14ac:dyDescent="0.4">
      <c r="A5" s="52" t="s">
        <v>177</v>
      </c>
      <c r="B5" s="4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0083-02FC-41E9-99FA-012D751241BC}">
  <sheetPr codeName="Hoja17"/>
  <dimension ref="A1:F17"/>
  <sheetViews>
    <sheetView showGridLines="0" topLeftCell="A3" zoomScale="140" zoomScaleNormal="140" workbookViewId="0">
      <selection activeCell="A9" sqref="A9:A17"/>
    </sheetView>
  </sheetViews>
  <sheetFormatPr baseColWidth="10" defaultRowHeight="14.5" x14ac:dyDescent="0.35"/>
  <cols>
    <col min="1" max="2" width="12.81640625" style="1" customWidth="1"/>
    <col min="4" max="4" width="11.81640625" bestFit="1" customWidth="1"/>
  </cols>
  <sheetData>
    <row r="1" spans="1:6" ht="15" thickBot="1" x14ac:dyDescent="0.4"/>
    <row r="2" spans="1:6" ht="15" thickBot="1" x14ac:dyDescent="0.4">
      <c r="A2" s="101" t="s">
        <v>178</v>
      </c>
      <c r="B2" s="102" t="s">
        <v>179</v>
      </c>
      <c r="D2" s="103" t="s">
        <v>180</v>
      </c>
      <c r="E2" s="104" t="s">
        <v>181</v>
      </c>
      <c r="F2" s="105" t="s">
        <v>182</v>
      </c>
    </row>
    <row r="3" spans="1:6" ht="15" thickBot="1" x14ac:dyDescent="0.4">
      <c r="A3" s="106">
        <v>42399</v>
      </c>
      <c r="B3" s="107">
        <v>43797</v>
      </c>
      <c r="D3" s="52"/>
      <c r="E3" s="40"/>
      <c r="F3" s="42"/>
    </row>
    <row r="9" spans="1:6" x14ac:dyDescent="0.35">
      <c r="A9" s="122"/>
    </row>
    <row r="10" spans="1:6" x14ac:dyDescent="0.35">
      <c r="A10" s="122"/>
    </row>
    <row r="11" spans="1:6" x14ac:dyDescent="0.35">
      <c r="A11" s="122"/>
    </row>
    <row r="12" spans="1:6" x14ac:dyDescent="0.35">
      <c r="A12" s="122"/>
    </row>
    <row r="13" spans="1:6" x14ac:dyDescent="0.35">
      <c r="A13" s="122"/>
    </row>
    <row r="14" spans="1:6" x14ac:dyDescent="0.35">
      <c r="A14" s="122"/>
    </row>
    <row r="15" spans="1:6" x14ac:dyDescent="0.35">
      <c r="A15" s="122"/>
    </row>
    <row r="16" spans="1:6" x14ac:dyDescent="0.35">
      <c r="A16" s="122"/>
    </row>
    <row r="17" spans="1:1" x14ac:dyDescent="0.35">
      <c r="A17" s="122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3F89-6E7F-49BC-861F-1D816C74382A}">
  <sheetPr codeName="Hoja18"/>
  <dimension ref="A1:C9"/>
  <sheetViews>
    <sheetView showGridLines="0" topLeftCell="C1" zoomScale="130" zoomScaleNormal="130" workbookViewId="0">
      <selection activeCell="G1" sqref="G1:M1048576"/>
    </sheetView>
  </sheetViews>
  <sheetFormatPr baseColWidth="10" defaultRowHeight="14.5" x14ac:dyDescent="0.35"/>
  <sheetData>
    <row r="1" spans="1:3" ht="15" thickBot="1" x14ac:dyDescent="0.4">
      <c r="A1" s="123" t="s">
        <v>183</v>
      </c>
      <c r="B1" s="124"/>
      <c r="C1" s="125"/>
    </row>
    <row r="3" spans="1:3" x14ac:dyDescent="0.35">
      <c r="A3" s="108" t="s">
        <v>50</v>
      </c>
      <c r="B3" s="108" t="s">
        <v>20</v>
      </c>
      <c r="C3" s="109"/>
    </row>
    <row r="4" spans="1:3" x14ac:dyDescent="0.35">
      <c r="A4" s="1" t="s">
        <v>53</v>
      </c>
      <c r="B4" s="110">
        <v>200000</v>
      </c>
      <c r="C4" s="111"/>
    </row>
    <row r="5" spans="1:3" x14ac:dyDescent="0.35">
      <c r="A5" s="1" t="s">
        <v>54</v>
      </c>
      <c r="B5" s="110">
        <v>15000</v>
      </c>
      <c r="C5" s="111"/>
    </row>
    <row r="6" spans="1:3" x14ac:dyDescent="0.35">
      <c r="A6" s="1" t="s">
        <v>55</v>
      </c>
      <c r="B6" s="110">
        <v>2500</v>
      </c>
      <c r="C6" s="111"/>
    </row>
    <row r="7" spans="1:3" x14ac:dyDescent="0.35">
      <c r="A7" s="1" t="s">
        <v>56</v>
      </c>
      <c r="B7" s="110">
        <v>25000</v>
      </c>
    </row>
    <row r="8" spans="1:3" x14ac:dyDescent="0.35">
      <c r="A8" s="1" t="s">
        <v>57</v>
      </c>
      <c r="B8" s="110">
        <v>20000</v>
      </c>
    </row>
    <row r="9" spans="1:3" x14ac:dyDescent="0.35">
      <c r="A9" s="1" t="s">
        <v>58</v>
      </c>
      <c r="B9" s="110">
        <v>18000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Funcion SI</vt:lpstr>
      <vt:lpstr>Funcion SI (2)</vt:lpstr>
      <vt:lpstr>Sumar.Si.Conjunto</vt:lpstr>
      <vt:lpstr>Si.Error 1</vt:lpstr>
      <vt:lpstr>Concatenar</vt:lpstr>
      <vt:lpstr>Concatenar 2</vt:lpstr>
      <vt:lpstr>Mayusculas, Minúsculas y Nom pr</vt:lpstr>
      <vt:lpstr>Aleatorio.entre</vt:lpstr>
      <vt:lpstr>Mes</vt:lpstr>
      <vt:lpstr>Día</vt:lpstr>
      <vt:lpstr>Año</vt:lpstr>
      <vt:lpstr>SumaProducto</vt:lpstr>
      <vt:lpstr>SumaProducto 2</vt:lpstr>
      <vt:lpstr>Jerarquia.EQV</vt:lpstr>
      <vt:lpstr>Extrae</vt:lpstr>
      <vt:lpstr>Extrae2</vt:lpstr>
      <vt:lpstr>SiFecha y Dias.lab</vt:lpstr>
      <vt:lpstr>Transponer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2017-10-27T12:29:23Z</dcterms:created>
  <dcterms:modified xsi:type="dcterms:W3CDTF">2020-11-08T16:12:51Z</dcterms:modified>
</cp:coreProperties>
</file>