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5" documentId="8_{6E5EB21B-6F39-46CD-BC84-14F66AD2DCC4}" xr6:coauthVersionLast="45" xr6:coauthVersionMax="45" xr10:uidLastSave="{F92BA2F4-361C-4D5F-BCD5-978709812088}"/>
  <bookViews>
    <workbookView minimized="1" xWindow="2928" yWindow="1464" windowWidth="17280" windowHeight="9468" tabRatio="863" xr2:uid="{92CC657A-38E7-4A41-B255-05C7AC6466A0}"/>
  </bookViews>
  <sheets>
    <sheet name="Facturas" sheetId="1" r:id="rId1"/>
    <sheet name="Gastos personal" sheetId="4" r:id="rId2"/>
    <sheet name="Servicios Externalizados" sheetId="5" r:id="rId3"/>
    <sheet name="Socios" sheetId="8" r:id="rId4"/>
    <sheet name="Gastos" sheetId="7" r:id="rId5"/>
  </sheets>
  <definedNames>
    <definedName name="_xlnm._FilterDatabase" localSheetId="0" hidden="1">Facturas!$A$1:$G$850</definedName>
    <definedName name="_xlnm._FilterDatabase" localSheetId="4" hidden="1">Gastos!$A$1:$I$219</definedName>
    <definedName name="_xlnm._FilterDatabase" localSheetId="1" hidden="1">'Gastos personal'!$A$1:$Q$19</definedName>
    <definedName name="_xlnm._FilterDatabase" localSheetId="3" hidden="1">Socios!$A$1:$M$79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8" i="7" l="1"/>
  <c r="D217" i="7"/>
  <c r="D215" i="7"/>
  <c r="D209" i="7"/>
  <c r="D207" i="7"/>
  <c r="D206" i="7"/>
  <c r="D205" i="7"/>
  <c r="D202" i="7"/>
  <c r="D201" i="7"/>
  <c r="D200" i="7"/>
  <c r="H8" i="4" l="1"/>
  <c r="E8" i="4"/>
  <c r="D8" i="4"/>
  <c r="C4" i="8"/>
  <c r="B4" i="8"/>
  <c r="C3" i="8"/>
  <c r="B3" i="8"/>
  <c r="C2" i="8"/>
  <c r="B2" i="8"/>
  <c r="D7" i="5" l="1"/>
  <c r="E7" i="5"/>
  <c r="C7" i="5"/>
  <c r="O5" i="5" l="1"/>
</calcChain>
</file>

<file path=xl/sharedStrings.xml><?xml version="1.0" encoding="utf-8"?>
<sst xmlns="http://schemas.openxmlformats.org/spreadsheetml/2006/main" count="2087" uniqueCount="565">
  <si>
    <t>Fecha factura</t>
  </si>
  <si>
    <t>Nombre receptor</t>
  </si>
  <si>
    <t>Total base imponible</t>
  </si>
  <si>
    <t>Total IVA</t>
  </si>
  <si>
    <t>Total</t>
  </si>
  <si>
    <t>Nombre ( Proveedores )</t>
  </si>
  <si>
    <t>Base imponible</t>
  </si>
  <si>
    <t>Total IRPF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</si>
  <si>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</si>
  <si>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</si>
  <si>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</si>
  <si>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</si>
  <si>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</si>
  <si>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</si>
  <si>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</si>
  <si>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</si>
  <si>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</si>
  <si>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</si>
  <si>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</si>
  <si>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</si>
  <si>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</si>
  <si>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</si>
  <si>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</si>
  <si>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000036</t>
  </si>
  <si>
    <t>000002</t>
  </si>
  <si>
    <t>000001</t>
  </si>
  <si>
    <t>Enero</t>
  </si>
  <si>
    <t>Febrero</t>
  </si>
  <si>
    <t>Marzo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</si>
  <si>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</si>
  <si>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</si>
  <si>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</si>
  <si>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</si>
  <si>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</si>
  <si>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</si>
  <si>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</si>
  <si>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</si>
  <si>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</si>
  <si>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</si>
  <si>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</si>
  <si>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</si>
  <si>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TOTAL 2018</t>
  </si>
  <si>
    <t>Grupo</t>
  </si>
  <si>
    <t>Subgrupo</t>
  </si>
  <si>
    <t>Suministro</t>
  </si>
  <si>
    <t>Gasolina</t>
  </si>
  <si>
    <t>Servicios Profesionales</t>
  </si>
  <si>
    <t>Colaborador Jurídico</t>
  </si>
  <si>
    <t>Material Oficina</t>
  </si>
  <si>
    <t>Agua</t>
  </si>
  <si>
    <t>Luz</t>
  </si>
  <si>
    <t>Publicidad, RRSS, WEB</t>
  </si>
  <si>
    <t>Office</t>
  </si>
  <si>
    <t>Limpieza</t>
  </si>
  <si>
    <t>Colaboradores Comerciales</t>
  </si>
  <si>
    <t xml:space="preserve">Gas </t>
  </si>
  <si>
    <t xml:space="preserve">Telefonía </t>
  </si>
  <si>
    <t>OFICINA</t>
  </si>
  <si>
    <t>pte devolver a Obiter</t>
  </si>
  <si>
    <t>Caixa Geral</t>
  </si>
  <si>
    <t>Alquiler</t>
  </si>
  <si>
    <t>Suplido</t>
  </si>
  <si>
    <t>Gas</t>
  </si>
  <si>
    <t>Gastos Financieros</t>
  </si>
  <si>
    <t>Referencia factura proveedor</t>
  </si>
  <si>
    <t>Arrendamiento</t>
  </si>
  <si>
    <t>Colaborador Externo</t>
  </si>
  <si>
    <t>Mantenimiento</t>
  </si>
  <si>
    <t>Bankinter</t>
  </si>
  <si>
    <t>BBVA</t>
  </si>
  <si>
    <t>Informático</t>
  </si>
  <si>
    <t>Despacho</t>
  </si>
  <si>
    <t>Estado cobro</t>
  </si>
  <si>
    <t>08-01-2019</t>
  </si>
  <si>
    <t>Cobrado</t>
  </si>
  <si>
    <t>26-02-2019</t>
  </si>
  <si>
    <t>12-03-2019</t>
  </si>
  <si>
    <t>14-03-2019</t>
  </si>
  <si>
    <t>18-02-2019</t>
  </si>
  <si>
    <t>28-02-2019</t>
  </si>
  <si>
    <t>21-03-2019</t>
  </si>
  <si>
    <t>11-02-2019</t>
  </si>
  <si>
    <t>04-03-2019</t>
  </si>
  <si>
    <t>13-03-2019</t>
  </si>
  <si>
    <t>14-02-2019</t>
  </si>
  <si>
    <t>Cobrado en Exceso</t>
  </si>
  <si>
    <t>15-03-2019</t>
  </si>
  <si>
    <t>27-03-2019</t>
  </si>
  <si>
    <t>24-01-2019</t>
  </si>
  <si>
    <t>01-03-2019</t>
  </si>
  <si>
    <t>01-02-2019</t>
  </si>
  <si>
    <t>01-01-2019</t>
  </si>
  <si>
    <t>Cobro Parcial</t>
  </si>
  <si>
    <t>16-01-2019</t>
  </si>
  <si>
    <t>17-01-2019</t>
  </si>
  <si>
    <t>12-02-2019</t>
  </si>
  <si>
    <t>NO cobrado</t>
  </si>
  <si>
    <t>19-03-2019</t>
  </si>
  <si>
    <t>08-03-2019</t>
  </si>
  <si>
    <t>10-01-2019</t>
  </si>
  <si>
    <t>29-03-2019</t>
  </si>
  <si>
    <t>30-01-2019</t>
  </si>
  <si>
    <t>07-02-2019</t>
  </si>
  <si>
    <t>13-02-2019</t>
  </si>
  <si>
    <t>31-01-2019</t>
  </si>
  <si>
    <t>05-02-2019</t>
  </si>
  <si>
    <t>14-01-2019</t>
  </si>
  <si>
    <t>20-02-2019</t>
  </si>
  <si>
    <t>21-02-2019</t>
  </si>
  <si>
    <t>06-02-2019</t>
  </si>
  <si>
    <t>11-01-2019</t>
  </si>
  <si>
    <t>22-01-2019</t>
  </si>
  <si>
    <t>22-02-2019</t>
  </si>
  <si>
    <t>27-02-2019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</si>
  <si>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</si>
  <si>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</si>
  <si>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</si>
  <si>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</si>
  <si>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</si>
  <si>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</si>
  <si>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</si>
  <si>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</si>
  <si>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</si>
  <si>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</si>
  <si>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</si>
  <si>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</si>
  <si>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</si>
  <si>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</si>
  <si>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</si>
  <si>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</si>
  <si>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</si>
  <si>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</si>
  <si>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</si>
  <si>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</si>
  <si>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</si>
  <si>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</si>
  <si>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</si>
  <si>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</si>
  <si>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</si>
  <si>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</si>
  <si>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</si>
  <si>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</si>
  <si>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</si>
  <si>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</si>
  <si>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</si>
  <si>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</si>
  <si>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</si>
  <si>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</si>
  <si>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</si>
  <si>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</si>
  <si>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</si>
  <si>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</si>
  <si>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</si>
  <si>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</si>
  <si>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</si>
  <si>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</si>
  <si>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</si>
  <si>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</si>
  <si>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</si>
  <si>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</si>
  <si>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</si>
  <si>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</si>
  <si>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</si>
  <si>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</si>
  <si>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</si>
  <si>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Cliente 52</t>
  </si>
  <si>
    <t>Cliente 53</t>
  </si>
  <si>
    <t>Cliente 54</t>
  </si>
  <si>
    <t>Cliente 55</t>
  </si>
  <si>
    <t>Cliente 56</t>
  </si>
  <si>
    <t>Cliente 57</t>
  </si>
  <si>
    <t>Cliente 58</t>
  </si>
  <si>
    <t>Cliente 59</t>
  </si>
  <si>
    <t>Cliente 60</t>
  </si>
  <si>
    <t>Cliente 61</t>
  </si>
  <si>
    <t>Cliente 62</t>
  </si>
  <si>
    <t>Cliente 63</t>
  </si>
  <si>
    <t>Cliente 64</t>
  </si>
  <si>
    <t>Cliente 65</t>
  </si>
  <si>
    <t>Cliente 66</t>
  </si>
  <si>
    <t>Cliente 67</t>
  </si>
  <si>
    <t>Cliente 68</t>
  </si>
  <si>
    <t>Cliente 69</t>
  </si>
  <si>
    <t>Cliente 70</t>
  </si>
  <si>
    <t>Cliente 71</t>
  </si>
  <si>
    <t>Cliente 72</t>
  </si>
  <si>
    <t>Cliente 73</t>
  </si>
  <si>
    <t>Cliente 74</t>
  </si>
  <si>
    <t>Cliente 75</t>
  </si>
  <si>
    <t>Cliente 76</t>
  </si>
  <si>
    <t>Cliente 77</t>
  </si>
  <si>
    <t>Cliente 78</t>
  </si>
  <si>
    <t>Cliente 79</t>
  </si>
  <si>
    <t>Cliente 80</t>
  </si>
  <si>
    <t>Cliente 81</t>
  </si>
  <si>
    <t>Cliente 82</t>
  </si>
  <si>
    <t>Cliente 83</t>
  </si>
  <si>
    <t>Cliente 84</t>
  </si>
  <si>
    <t>Cliente 85</t>
  </si>
  <si>
    <t>Cliente 86</t>
  </si>
  <si>
    <t>Cliente 87</t>
  </si>
  <si>
    <t>Cliente 88</t>
  </si>
  <si>
    <t>Cliente 89</t>
  </si>
  <si>
    <t>Cliente 90</t>
  </si>
  <si>
    <t>Cliente 91</t>
  </si>
  <si>
    <t>Cliente 92</t>
  </si>
  <si>
    <t>Cliente 93</t>
  </si>
  <si>
    <t>Cliente 94</t>
  </si>
  <si>
    <t>Cliente 95</t>
  </si>
  <si>
    <t>Cliente 96</t>
  </si>
  <si>
    <t>Cliente 97</t>
  </si>
  <si>
    <t>Cliente 98</t>
  </si>
  <si>
    <t>Cliente 99</t>
  </si>
  <si>
    <t>Cliente 100</t>
  </si>
  <si>
    <t>Cliente 101</t>
  </si>
  <si>
    <t>Cliente 102</t>
  </si>
  <si>
    <t>Cliente 103</t>
  </si>
  <si>
    <t>Cliente 104</t>
  </si>
  <si>
    <t>Cliente 105</t>
  </si>
  <si>
    <t>Cliente 106</t>
  </si>
  <si>
    <t>Cliente 107</t>
  </si>
  <si>
    <t>Cliente 108</t>
  </si>
  <si>
    <t>Cliente 109</t>
  </si>
  <si>
    <t>Cliente 110</t>
  </si>
  <si>
    <t>Cliente 111</t>
  </si>
  <si>
    <t>Cliente 112</t>
  </si>
  <si>
    <t>Cliente 113</t>
  </si>
  <si>
    <t>Cliente 114</t>
  </si>
  <si>
    <t>Cliente 115</t>
  </si>
  <si>
    <t>Cliente 116</t>
  </si>
  <si>
    <t>Cliente 117</t>
  </si>
  <si>
    <t>Cliente 118</t>
  </si>
  <si>
    <t>Cliente 119</t>
  </si>
  <si>
    <t>Cliente 120</t>
  </si>
  <si>
    <t>Cliente 121</t>
  </si>
  <si>
    <t>Cliente 122</t>
  </si>
  <si>
    <t>Cliente 123</t>
  </si>
  <si>
    <t>Cliente 124</t>
  </si>
  <si>
    <t>Cliente 125</t>
  </si>
  <si>
    <t>Cliente 126</t>
  </si>
  <si>
    <t>Cliente 127</t>
  </si>
  <si>
    <t>Cliente 128</t>
  </si>
  <si>
    <t>Cliente 129</t>
  </si>
  <si>
    <t>Cliente 130</t>
  </si>
  <si>
    <t>Cliente 131</t>
  </si>
  <si>
    <t>Cliente 132</t>
  </si>
  <si>
    <t>Cliente 133</t>
  </si>
  <si>
    <t>Cliente 134</t>
  </si>
  <si>
    <t>Cliente 135</t>
  </si>
  <si>
    <t>Cliente 136</t>
  </si>
  <si>
    <t>Cliente 137</t>
  </si>
  <si>
    <t>Cliente 138</t>
  </si>
  <si>
    <t>Cliente 139</t>
  </si>
  <si>
    <t>Cliente 140</t>
  </si>
  <si>
    <t>Cliente 141</t>
  </si>
  <si>
    <t>Cliente 142</t>
  </si>
  <si>
    <t>Cliente 143</t>
  </si>
  <si>
    <t>Cliente 144</t>
  </si>
  <si>
    <t>Cliente 145</t>
  </si>
  <si>
    <t>Cliente 146</t>
  </si>
  <si>
    <t>Cliente 147</t>
  </si>
  <si>
    <t>Cliente 148</t>
  </si>
  <si>
    <t>Cliente 149</t>
  </si>
  <si>
    <t>Cliente 150</t>
  </si>
  <si>
    <t>Cliente 151</t>
  </si>
  <si>
    <t>Cliente 152</t>
  </si>
  <si>
    <t>Cliente 153</t>
  </si>
  <si>
    <t>Cliente 154</t>
  </si>
  <si>
    <t>Cliente 155</t>
  </si>
  <si>
    <t>Cliente 156</t>
  </si>
  <si>
    <t>Cliente 157</t>
  </si>
  <si>
    <t>Cliente 158</t>
  </si>
  <si>
    <t>Cliente 159</t>
  </si>
  <si>
    <t>Cliente 160</t>
  </si>
  <si>
    <t>Cliente 161</t>
  </si>
  <si>
    <t>Cliente 162</t>
  </si>
  <si>
    <t>Cliente 163</t>
  </si>
  <si>
    <t>Cliente 164</t>
  </si>
  <si>
    <t>Cliente 165</t>
  </si>
  <si>
    <t>Cliente 166</t>
  </si>
  <si>
    <t>Cliente 167</t>
  </si>
  <si>
    <t>Cliente 168</t>
  </si>
  <si>
    <t>Cliente 169</t>
  </si>
  <si>
    <t>Cliente 170</t>
  </si>
  <si>
    <t>Cliente 171</t>
  </si>
  <si>
    <t>Cliente 172</t>
  </si>
  <si>
    <t>Cliente 173</t>
  </si>
  <si>
    <t>Cliente 174</t>
  </si>
  <si>
    <t>Cliente 175</t>
  </si>
  <si>
    <t>Cliente 176</t>
  </si>
  <si>
    <t>Cliente 177</t>
  </si>
  <si>
    <t>Cliente 178</t>
  </si>
  <si>
    <t>Cliente 179</t>
  </si>
  <si>
    <t>Cliente 180</t>
  </si>
  <si>
    <t>Cliente 181</t>
  </si>
  <si>
    <t>Cliente 182</t>
  </si>
  <si>
    <t>Cliente 183</t>
  </si>
  <si>
    <t>Cliente 184</t>
  </si>
  <si>
    <t>Cliente 185</t>
  </si>
  <si>
    <t>Cliente 186</t>
  </si>
  <si>
    <t>Cliente 187</t>
  </si>
  <si>
    <t>Cliente 188</t>
  </si>
  <si>
    <t>Cliente 189</t>
  </si>
  <si>
    <t>Cliente 190</t>
  </si>
  <si>
    <t>Cliente 191</t>
  </si>
  <si>
    <t>Cliente 192</t>
  </si>
  <si>
    <t>Cliente 193</t>
  </si>
  <si>
    <t>Cliente 194</t>
  </si>
  <si>
    <t>Cliente 195</t>
  </si>
  <si>
    <t>Cliente 196</t>
  </si>
  <si>
    <t>Cliente 197</t>
  </si>
  <si>
    <t>Cliente 198</t>
  </si>
  <si>
    <t>Cliente 199</t>
  </si>
  <si>
    <t>Cliente 200</t>
  </si>
  <si>
    <t>Cliente 201</t>
  </si>
  <si>
    <t>Cliente 202</t>
  </si>
  <si>
    <t>Cliente 203</t>
  </si>
  <si>
    <t>Cliente 204</t>
  </si>
  <si>
    <t>Cliente 205</t>
  </si>
  <si>
    <t>Cliente 206</t>
  </si>
  <si>
    <t>Cliente 207</t>
  </si>
  <si>
    <t>Cliente 208</t>
  </si>
  <si>
    <t>Cliente 209</t>
  </si>
  <si>
    <t>Cliente 210</t>
  </si>
  <si>
    <t>Cliente 211</t>
  </si>
  <si>
    <t>Cliente 212</t>
  </si>
  <si>
    <t>Cliente 213</t>
  </si>
  <si>
    <t>Cliente 214</t>
  </si>
  <si>
    <t>Cliente 215</t>
  </si>
  <si>
    <t>Cliente 216</t>
  </si>
  <si>
    <t>Cliente 217</t>
  </si>
  <si>
    <t>Cliente 218</t>
  </si>
  <si>
    <t>Cliente 219</t>
  </si>
  <si>
    <t>Cliente 220</t>
  </si>
  <si>
    <t>Cliente 221</t>
  </si>
  <si>
    <t>Razon Social</t>
  </si>
  <si>
    <t>Empresa 1</t>
  </si>
  <si>
    <t>Empresa 2</t>
  </si>
  <si>
    <t>Trabajador 1</t>
  </si>
  <si>
    <t>Trabajadro 2</t>
  </si>
  <si>
    <t>Trabajadro 3</t>
  </si>
  <si>
    <t>Trabajadro 4</t>
  </si>
  <si>
    <t>Trabajadro 5</t>
  </si>
  <si>
    <t>Trabajadro 6</t>
  </si>
  <si>
    <t>Proveedor 1</t>
  </si>
  <si>
    <t>Proveedor 2</t>
  </si>
  <si>
    <t>Proveedor 3</t>
  </si>
  <si>
    <t>Proveedor 4</t>
  </si>
  <si>
    <t>Socio 1</t>
  </si>
  <si>
    <t>Socio 2</t>
  </si>
  <si>
    <t>Compartidos</t>
  </si>
  <si>
    <t>Proveedor 5</t>
  </si>
  <si>
    <t>Proveedor 6</t>
  </si>
  <si>
    <t>Proveedor 7</t>
  </si>
  <si>
    <t>Proveedor 8</t>
  </si>
  <si>
    <t>Proveedor 9</t>
  </si>
  <si>
    <t>Proveedor 10</t>
  </si>
  <si>
    <t>Proveedor 11</t>
  </si>
  <si>
    <t>Proveedor 12</t>
  </si>
  <si>
    <t>Proveedor 13</t>
  </si>
  <si>
    <t>Proveedor 14</t>
  </si>
  <si>
    <t>Proveedor 15</t>
  </si>
  <si>
    <t>Proveedor 16</t>
  </si>
  <si>
    <t>Proveedor 17</t>
  </si>
  <si>
    <t>Proveedor 18</t>
  </si>
  <si>
    <t>Proveedor 19</t>
  </si>
  <si>
    <t>Proveedor 20</t>
  </si>
  <si>
    <t>Proveedor 21</t>
  </si>
  <si>
    <t>Proveedor 22</t>
  </si>
  <si>
    <t>Proveedor 23</t>
  </si>
  <si>
    <t>Proveedor 24</t>
  </si>
  <si>
    <t>Proveedor 25</t>
  </si>
  <si>
    <t>Proveedor 26</t>
  </si>
  <si>
    <t>Proveedor 27</t>
  </si>
  <si>
    <t>Proveedor 28</t>
  </si>
  <si>
    <t>Proveedor 29</t>
  </si>
  <si>
    <t>Proveedor 30</t>
  </si>
  <si>
    <t>Proveedor 31</t>
  </si>
  <si>
    <t>Proveedor 32</t>
  </si>
  <si>
    <t>Proveedor 33</t>
  </si>
  <si>
    <t>Proveedor 34</t>
  </si>
  <si>
    <t>Proveedor 35</t>
  </si>
  <si>
    <t>Proveedor 36</t>
  </si>
  <si>
    <t>Proveedor 37</t>
  </si>
  <si>
    <t>Proveedor 38</t>
  </si>
  <si>
    <t>Proveedor 39</t>
  </si>
  <si>
    <t>Proveedor 40</t>
  </si>
  <si>
    <t>Proveedor 41</t>
  </si>
  <si>
    <t>Proveedor 42</t>
  </si>
  <si>
    <t>Proveedor 43</t>
  </si>
  <si>
    <t>Proveedor 44</t>
  </si>
  <si>
    <t>Proveedor 45</t>
  </si>
  <si>
    <t>Proveedor 46</t>
  </si>
  <si>
    <t>Proveedor 47</t>
  </si>
  <si>
    <t>Proveedor 48</t>
  </si>
  <si>
    <t>Proveedor 49</t>
  </si>
  <si>
    <t>Proveedor 50</t>
  </si>
  <si>
    <t>Proveedor 51</t>
  </si>
  <si>
    <t>Proveedor 52</t>
  </si>
  <si>
    <t>Proveedor 53</t>
  </si>
  <si>
    <t>Proveedor 54</t>
  </si>
  <si>
    <t>Proveedor 55</t>
  </si>
  <si>
    <t>Proveedor 56</t>
  </si>
  <si>
    <t>Proveedor 57</t>
  </si>
  <si>
    <t>Proveedor 58</t>
  </si>
  <si>
    <t>Proveedor 59</t>
  </si>
  <si>
    <t>Proveedor 60</t>
  </si>
  <si>
    <t>Proveedor 61</t>
  </si>
  <si>
    <t>Proveedor 62</t>
  </si>
  <si>
    <t>Proveedor 63</t>
  </si>
  <si>
    <t>Proveedor 64</t>
  </si>
  <si>
    <t>Proveedor 65</t>
  </si>
  <si>
    <t>Proveedor 66</t>
  </si>
  <si>
    <t>Proveedor 67</t>
  </si>
  <si>
    <t>Proveedor 68</t>
  </si>
  <si>
    <t>Proveedor 69</t>
  </si>
  <si>
    <t>Proveedor 70</t>
  </si>
  <si>
    <t>Proveedor 71</t>
  </si>
  <si>
    <t>Proveedor 72</t>
  </si>
  <si>
    <t>Proveedor 73</t>
  </si>
  <si>
    <t>Proveedor 74</t>
  </si>
  <si>
    <t>Proveedor 75</t>
  </si>
  <si>
    <t>Proveedor 76</t>
  </si>
  <si>
    <t>Proveedor 77</t>
  </si>
  <si>
    <t>Proveedor 78</t>
  </si>
  <si>
    <t>Proveedor 79</t>
  </si>
  <si>
    <t>Proveedor 80</t>
  </si>
  <si>
    <t>Proveedor 81</t>
  </si>
  <si>
    <t>Proveedor 82</t>
  </si>
  <si>
    <t>Proveedor 83</t>
  </si>
  <si>
    <t>Proveedor 84</t>
  </si>
  <si>
    <t>Proveedor 85</t>
  </si>
  <si>
    <t>Proveedor 86</t>
  </si>
  <si>
    <t>Proveedor 87</t>
  </si>
  <si>
    <t>Proveedor 88</t>
  </si>
  <si>
    <t>Proveedor 89</t>
  </si>
  <si>
    <t>Proveedor 90</t>
  </si>
  <si>
    <t>Proveedor 91</t>
  </si>
  <si>
    <t>Proveedor 92</t>
  </si>
  <si>
    <t>Proveedor 93</t>
  </si>
  <si>
    <t>Proveedor 94</t>
  </si>
  <si>
    <t>Proveedor 95</t>
  </si>
  <si>
    <t>Proveedor 96</t>
  </si>
  <si>
    <t>Proveedor 97</t>
  </si>
  <si>
    <t>Proveedor 98</t>
  </si>
  <si>
    <t>Proveedor 99</t>
  </si>
  <si>
    <t>Proveedor 100</t>
  </si>
  <si>
    <t>Proveedor 101</t>
  </si>
  <si>
    <t>Proveedor 102</t>
  </si>
  <si>
    <t>Proveedor 103</t>
  </si>
  <si>
    <t>Proveedor 104</t>
  </si>
  <si>
    <t>Proveedor 105</t>
  </si>
  <si>
    <t>Proveedor 106</t>
  </si>
  <si>
    <t>Proveedor 107</t>
  </si>
  <si>
    <t>Proveedor 108</t>
  </si>
  <si>
    <t>Proveedor 109</t>
  </si>
  <si>
    <t>Proveedor 110</t>
  </si>
  <si>
    <t>Proveedor 111</t>
  </si>
  <si>
    <t>Proveedor 112</t>
  </si>
  <si>
    <t>Proveedor 113</t>
  </si>
  <si>
    <t>Proveedor 114</t>
  </si>
  <si>
    <t>Proveedor 115</t>
  </si>
  <si>
    <t>Proveedor 116</t>
  </si>
  <si>
    <t>Proveedor 117</t>
  </si>
  <si>
    <t>Proveedor 118</t>
  </si>
  <si>
    <t>Proveedor 119</t>
  </si>
  <si>
    <t>Proveedor 120</t>
  </si>
  <si>
    <t>Proveedor 121</t>
  </si>
  <si>
    <t>Proveedor 122</t>
  </si>
  <si>
    <t>Proveedor 123</t>
  </si>
  <si>
    <t>Proveedor 124</t>
  </si>
  <si>
    <t>Proveedor 125</t>
  </si>
  <si>
    <t>Proveedor 126</t>
  </si>
  <si>
    <t>Proveedor 127</t>
  </si>
  <si>
    <t>Proveedor 128</t>
  </si>
  <si>
    <t>Proveedor 129</t>
  </si>
  <si>
    <t>Proveedor 130</t>
  </si>
  <si>
    <t>Proveedor 131</t>
  </si>
  <si>
    <t>Proveedor 132</t>
  </si>
  <si>
    <t>Proveedor 133</t>
  </si>
  <si>
    <t>Proveedor 134</t>
  </si>
  <si>
    <t>Proveedor 135</t>
  </si>
  <si>
    <t>Proveedor 136</t>
  </si>
  <si>
    <t>Proveedor 137</t>
  </si>
  <si>
    <t>Proveedor 138</t>
  </si>
  <si>
    <t>Proveedor 139</t>
  </si>
  <si>
    <t>Proveedor 140</t>
  </si>
  <si>
    <t>Proveedor 141</t>
  </si>
  <si>
    <t>Proveedor 142</t>
  </si>
  <si>
    <t>Proveedor 143</t>
  </si>
  <si>
    <t>Proveedor 144</t>
  </si>
  <si>
    <t>Proveedor 145</t>
  </si>
  <si>
    <t>Proveedor 146</t>
  </si>
  <si>
    <t>Proveedor 147</t>
  </si>
  <si>
    <t>Proveedor 148</t>
  </si>
  <si>
    <t>Proveedor 149</t>
  </si>
  <si>
    <t>Proveedor 150</t>
  </si>
  <si>
    <t>Proveedor 151</t>
  </si>
  <si>
    <t>Proveedor 152</t>
  </si>
  <si>
    <t>Proveedor 153</t>
  </si>
  <si>
    <t>Proveedor 154</t>
  </si>
  <si>
    <t>Proveedor 155</t>
  </si>
  <si>
    <t>Proveedor 156</t>
  </si>
  <si>
    <t>Proveedor 157</t>
  </si>
  <si>
    <t>Proveedor 158</t>
  </si>
  <si>
    <t>Proveedor 159</t>
  </si>
  <si>
    <t>Proveedor 160</t>
  </si>
  <si>
    <t>Proveedor 161</t>
  </si>
  <si>
    <t>Proveedor 162</t>
  </si>
  <si>
    <t>Proveedor 163</t>
  </si>
  <si>
    <t>Proveedor 164</t>
  </si>
  <si>
    <t>Proveedor 165</t>
  </si>
  <si>
    <t>Proveedor 166</t>
  </si>
  <si>
    <t>Proveedor 167</t>
  </si>
  <si>
    <t>Proveedor 168</t>
  </si>
  <si>
    <t>Proveedor 169</t>
  </si>
  <si>
    <t>Proveedor 170</t>
  </si>
  <si>
    <t>Proveedor 171</t>
  </si>
  <si>
    <t>Proveedor 172</t>
  </si>
  <si>
    <t>Proveedor 173</t>
  </si>
  <si>
    <t>Proveedor 174</t>
  </si>
  <si>
    <t>Proveedor 175</t>
  </si>
  <si>
    <t>Proveedor 176</t>
  </si>
  <si>
    <t>Proveedor 177</t>
  </si>
  <si>
    <t>Proveedor 178</t>
  </si>
  <si>
    <t>Proveedor 179</t>
  </si>
  <si>
    <t>Proveedor 180</t>
  </si>
  <si>
    <t>Proveedor 181</t>
  </si>
  <si>
    <t>Proveedor 182</t>
  </si>
  <si>
    <t>Proveedor 183</t>
  </si>
  <si>
    <t>Proveedor 184</t>
  </si>
  <si>
    <t>Proveedor 185</t>
  </si>
  <si>
    <t>Proveedor 186</t>
  </si>
  <si>
    <t>Proveedor 187</t>
  </si>
  <si>
    <t>Proveedor 188</t>
  </si>
  <si>
    <t>Proveedor 189</t>
  </si>
  <si>
    <t>Proveedor 190</t>
  </si>
  <si>
    <t>Proveedor 191</t>
  </si>
  <si>
    <t>Proveedor 192</t>
  </si>
  <si>
    <t>Proveedor 193</t>
  </si>
  <si>
    <t>Proveedor 194</t>
  </si>
  <si>
    <t>Proveedor 195</t>
  </si>
  <si>
    <t>Proveedor 196</t>
  </si>
  <si>
    <t>Proveedor 197</t>
  </si>
  <si>
    <t>Proveedor 198</t>
  </si>
  <si>
    <t>Proveedor 199</t>
  </si>
  <si>
    <t>Proveedor 200</t>
  </si>
  <si>
    <t>Proveedor 201</t>
  </si>
  <si>
    <t>Proveedor 202</t>
  </si>
  <si>
    <t>Proveedor 203</t>
  </si>
  <si>
    <t>Proveedor 204</t>
  </si>
  <si>
    <t>Proveedor 205</t>
  </si>
  <si>
    <t>Proveedor 206</t>
  </si>
  <si>
    <t>Proveedor 207</t>
  </si>
  <si>
    <t>Proveedor 208</t>
  </si>
  <si>
    <t>Proveedor 209</t>
  </si>
  <si>
    <t>Proveedor 210</t>
  </si>
  <si>
    <t>Proveedor 211</t>
  </si>
  <si>
    <t>Proveedor 212</t>
  </si>
  <si>
    <t>Proveedor 213</t>
  </si>
  <si>
    <t>Proveedor 214</t>
  </si>
  <si>
    <t>Proveedor 215</t>
  </si>
  <si>
    <t>Proveedor 216</t>
  </si>
  <si>
    <t>Proveedor 217</t>
  </si>
  <si>
    <t>Proveedor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</si>
</sst>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#,##0.00;\-#,###,##0.00;"/>
    <numFmt numFmtId="165" formatCode="[$-C0A]mmmm\-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4" fontId="0" fillId="0" borderId="0" xfId="0" applyNumberFormat="1"/>
    <xf numFmtId="1" fontId="0" fillId="0" borderId="0" xfId="0" applyNumberFormat="1"/>
    <xf numFmtId="0" fontId="2" fillId="0" borderId="1" xfId="0" applyFont="1" applyBorder="1"/>
    <xf numFmtId="164" fontId="3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quotePrefix="1" applyFont="1" applyBorder="1"/>
    <xf numFmtId="164" fontId="3" fillId="0" borderId="6" xfId="0" applyNumberFormat="1" applyFont="1" applyBorder="1"/>
    <xf numFmtId="44" fontId="0" fillId="0" borderId="0" xfId="1" applyFont="1"/>
    <xf numFmtId="44" fontId="0" fillId="0" borderId="0" xfId="0" applyNumberFormat="1"/>
    <xf numFmtId="0" fontId="4" fillId="0" borderId="0" xfId="0" applyFont="1"/>
    <xf numFmtId="0" fontId="2" fillId="0" borderId="7" xfId="0" applyFont="1" applyBorder="1"/>
    <xf numFmtId="0" fontId="2" fillId="0" borderId="8" xfId="0" quotePrefix="1" applyFont="1" applyBorder="1"/>
    <xf numFmtId="0" fontId="5" fillId="0" borderId="0" xfId="0" applyFont="1"/>
    <xf numFmtId="44" fontId="6" fillId="0" borderId="0" xfId="1" applyFont="1"/>
    <xf numFmtId="44" fontId="7" fillId="0" borderId="0" xfId="1" applyFont="1"/>
    <xf numFmtId="0" fontId="6" fillId="0" borderId="0" xfId="0" applyFont="1"/>
    <xf numFmtId="44" fontId="8" fillId="0" borderId="0" xfId="1" applyFont="1"/>
    <xf numFmtId="44" fontId="9" fillId="0" borderId="0" xfId="1" applyFont="1"/>
    <xf numFmtId="165" fontId="0" fillId="0" borderId="0" xfId="0" applyNumberFormat="1" applyAlignment="1">
      <alignment horizontal="left"/>
    </xf>
    <xf numFmtId="0" fontId="9" fillId="0" borderId="0" xfId="0" applyFont="1"/>
    <xf numFmtId="0" fontId="0" fillId="2" borderId="0" xfId="0" applyFill="1"/>
    <xf numFmtId="165" fontId="6" fillId="0" borderId="0" xfId="0" applyNumberFormat="1" applyFont="1" applyAlignment="1">
      <alignment horizontal="left"/>
    </xf>
    <xf numFmtId="44" fontId="6" fillId="2" borderId="0" xfId="1" applyFont="1" applyFill="1"/>
    <xf numFmtId="44" fontId="9" fillId="2" borderId="0" xfId="1" applyFont="1" applyFill="1"/>
    <xf numFmtId="44" fontId="7" fillId="2" borderId="0" xfId="1" applyFont="1" applyFill="1"/>
    <xf numFmtId="0" fontId="8" fillId="0" borderId="0" xfId="0" applyFont="1"/>
    <xf numFmtId="165" fontId="8" fillId="0" borderId="0" xfId="0" applyNumberFormat="1" applyFont="1" applyAlignment="1">
      <alignment horizontal="left"/>
    </xf>
    <xf numFmtId="44" fontId="10" fillId="0" borderId="0" xfId="1" applyFont="1"/>
    <xf numFmtId="44" fontId="7" fillId="0" borderId="0" xfId="0" applyNumberFormat="1" applyFont="1"/>
    <xf numFmtId="0" fontId="7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sheetPr codeName="Hoja5"/>
  <dimension ref="A1:G223"/>
  <sheetViews>
    <sheetView tabSelected="1" zoomScale="90" zoomScaleNormal="90" workbookViewId="0">
      <selection activeCell="B1" sqref="B1:B1048576"/>
    </sheetView>
  </sheetViews>
  <sheetFormatPr baseColWidth="10" defaultRowHeight="14.4" x14ac:dyDescent="0.3"/>
  <cols>
    <col min="1" max="1" width="14.6640625" bestFit="1" customWidth="1"/>
    <col min="2" max="2" width="28.5546875" bestFit="1" customWidth="1"/>
    <col min="3" max="3" width="46.88671875" bestFit="1" customWidth="1"/>
    <col min="4" max="4" width="12.88671875" bestFit="1" customWidth="1"/>
    <col min="5" max="5" width="11.88671875" bestFit="1" customWidth="1"/>
    <col min="6" max="6" width="12.88671875" bestFit="1" customWidth="1"/>
    <col min="7" max="7" width="17.88671875" customWidth="1"/>
    <col min="8" max="8" width="21.88671875" bestFit="1" customWidth="1"/>
    <col min="9" max="42" width="10.109375" bestFit="1" customWidth="1"/>
  </cols>
  <sheetData>
    <row r="1" spans="1:7" x14ac:dyDescent="0.3">
      <c r="A1" t="s">
        <v>335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72</v>
      </c>
    </row>
    <row r="2" spans="1:7" x14ac:dyDescent="0.3">
      <c r="A2" t="s">
        <v>336</v>
      </c>
      <c r="B2" t="s">
        <v>73</v>
      </c>
      <c r="C2" t="s">
        <v>114</v>
      </c>
      <c r="D2" s="20">
        <v>300</v>
      </c>
      <c r="E2" s="10">
        <v>63</v>
      </c>
      <c r="F2" s="10">
        <v>363</v>
      </c>
      <c r="G2" t="s">
        <v>74</v>
      </c>
    </row>
    <row r="3" spans="1:7" x14ac:dyDescent="0.3">
      <c r="A3" t="s">
        <v>336</v>
      </c>
      <c r="B3" t="s">
        <v>75</v>
      </c>
      <c r="C3" t="s">
        <v>115</v>
      </c>
      <c r="D3" s="20">
        <v>250</v>
      </c>
      <c r="E3" s="10">
        <v>52.5</v>
      </c>
      <c r="F3" s="10">
        <v>407.14</v>
      </c>
      <c r="G3" t="s">
        <v>74</v>
      </c>
    </row>
    <row r="4" spans="1:7" x14ac:dyDescent="0.3">
      <c r="A4" t="s">
        <v>336</v>
      </c>
      <c r="B4" t="s">
        <v>76</v>
      </c>
      <c r="C4" t="s">
        <v>116</v>
      </c>
      <c r="D4" s="20">
        <v>10142.280000000001</v>
      </c>
      <c r="E4" s="10">
        <v>2129.88</v>
      </c>
      <c r="F4" s="10">
        <v>12361.13</v>
      </c>
      <c r="G4" t="s">
        <v>74</v>
      </c>
    </row>
    <row r="5" spans="1:7" x14ac:dyDescent="0.3">
      <c r="A5" t="s">
        <v>336</v>
      </c>
      <c r="B5" t="s">
        <v>77</v>
      </c>
      <c r="C5" t="s">
        <v>117</v>
      </c>
      <c r="D5" s="20">
        <v>200</v>
      </c>
      <c r="E5" s="10">
        <v>42</v>
      </c>
      <c r="F5" s="10">
        <v>242</v>
      </c>
      <c r="G5" t="s">
        <v>74</v>
      </c>
    </row>
    <row r="6" spans="1:7" x14ac:dyDescent="0.3">
      <c r="A6" t="s">
        <v>336</v>
      </c>
      <c r="B6" t="s">
        <v>78</v>
      </c>
      <c r="C6" t="s">
        <v>118</v>
      </c>
      <c r="D6" s="20">
        <v>1500</v>
      </c>
      <c r="E6" s="10">
        <v>315</v>
      </c>
      <c r="F6" s="10">
        <v>1815</v>
      </c>
      <c r="G6" t="s">
        <v>74</v>
      </c>
    </row>
    <row r="7" spans="1:7" x14ac:dyDescent="0.3">
      <c r="A7" t="s">
        <v>336</v>
      </c>
      <c r="B7" t="s">
        <v>79</v>
      </c>
      <c r="C7" t="s">
        <v>119</v>
      </c>
      <c r="D7" s="20">
        <v>1809.6</v>
      </c>
      <c r="E7" s="10">
        <v>380.02</v>
      </c>
      <c r="F7" s="10">
        <v>2189.62</v>
      </c>
      <c r="G7" t="s">
        <v>74</v>
      </c>
    </row>
    <row r="8" spans="1:7" x14ac:dyDescent="0.3">
      <c r="A8" t="s">
        <v>336</v>
      </c>
      <c r="B8" t="s">
        <v>76</v>
      </c>
      <c r="C8" t="s">
        <v>120</v>
      </c>
      <c r="D8" s="20">
        <v>700</v>
      </c>
      <c r="E8" s="10">
        <v>147</v>
      </c>
      <c r="F8" s="10">
        <v>847</v>
      </c>
      <c r="G8" t="s">
        <v>74</v>
      </c>
    </row>
    <row r="9" spans="1:7" x14ac:dyDescent="0.3">
      <c r="A9" t="s">
        <v>336</v>
      </c>
      <c r="B9" t="s">
        <v>80</v>
      </c>
      <c r="C9" t="s">
        <v>121</v>
      </c>
      <c r="D9" s="20">
        <v>0</v>
      </c>
      <c r="E9" s="10">
        <v>0</v>
      </c>
      <c r="F9" s="10">
        <v>18.16</v>
      </c>
      <c r="G9" t="s">
        <v>74</v>
      </c>
    </row>
    <row r="10" spans="1:7" x14ac:dyDescent="0.3">
      <c r="A10" t="s">
        <v>336</v>
      </c>
      <c r="B10" t="s">
        <v>81</v>
      </c>
      <c r="C10" t="s">
        <v>122</v>
      </c>
      <c r="D10" s="20">
        <v>21125.57</v>
      </c>
      <c r="E10" s="10">
        <v>4436.37</v>
      </c>
      <c r="F10" s="10">
        <v>25561.94</v>
      </c>
      <c r="G10" t="s">
        <v>74</v>
      </c>
    </row>
    <row r="11" spans="1:7" x14ac:dyDescent="0.3">
      <c r="A11" t="s">
        <v>336</v>
      </c>
      <c r="B11" t="s">
        <v>82</v>
      </c>
      <c r="C11" t="s">
        <v>123</v>
      </c>
      <c r="D11" s="20">
        <v>2000</v>
      </c>
      <c r="E11" s="10">
        <v>420</v>
      </c>
      <c r="F11" s="10">
        <v>2420</v>
      </c>
      <c r="G11" t="s">
        <v>74</v>
      </c>
    </row>
    <row r="12" spans="1:7" x14ac:dyDescent="0.3">
      <c r="A12" t="s">
        <v>336</v>
      </c>
      <c r="B12" t="s">
        <v>83</v>
      </c>
      <c r="C12" t="s">
        <v>124</v>
      </c>
      <c r="D12" s="20">
        <v>300</v>
      </c>
      <c r="E12" s="10">
        <v>63</v>
      </c>
      <c r="F12" s="10">
        <v>363</v>
      </c>
      <c r="G12" t="s">
        <v>74</v>
      </c>
    </row>
    <row r="13" spans="1:7" x14ac:dyDescent="0.3">
      <c r="A13" t="s">
        <v>337</v>
      </c>
      <c r="B13" t="s">
        <v>84</v>
      </c>
      <c r="C13" t="s">
        <v>125</v>
      </c>
      <c r="D13" s="20">
        <v>-100</v>
      </c>
      <c r="E13" s="10">
        <v>-21</v>
      </c>
      <c r="F13" s="10">
        <v>-121</v>
      </c>
      <c r="G13" t="s">
        <v>85</v>
      </c>
    </row>
    <row r="14" spans="1:7" x14ac:dyDescent="0.3">
      <c r="A14" t="s">
        <v>337</v>
      </c>
      <c r="B14" t="s">
        <v>86</v>
      </c>
      <c r="C14" t="s">
        <v>126</v>
      </c>
      <c r="D14" s="20">
        <v>-1500</v>
      </c>
      <c r="E14" s="10">
        <v>-315</v>
      </c>
      <c r="F14" s="10">
        <v>-1815</v>
      </c>
      <c r="G14" t="s">
        <v>74</v>
      </c>
    </row>
    <row r="15" spans="1:7" x14ac:dyDescent="0.3">
      <c r="A15" t="s">
        <v>336</v>
      </c>
      <c r="B15" t="s">
        <v>80</v>
      </c>
      <c r="C15" t="s">
        <v>127</v>
      </c>
      <c r="D15" s="20">
        <v>225.6</v>
      </c>
      <c r="E15" s="10">
        <v>47.38</v>
      </c>
      <c r="F15" s="10">
        <v>272.98</v>
      </c>
      <c r="G15" t="s">
        <v>74</v>
      </c>
    </row>
    <row r="16" spans="1:7" x14ac:dyDescent="0.3">
      <c r="A16" t="s">
        <v>336</v>
      </c>
      <c r="B16" t="s">
        <v>80</v>
      </c>
      <c r="C16" t="s">
        <v>128</v>
      </c>
      <c r="D16" s="20">
        <v>1834.74</v>
      </c>
      <c r="E16" s="10">
        <v>385.3</v>
      </c>
      <c r="F16" s="10">
        <v>2220.04</v>
      </c>
      <c r="G16" t="s">
        <v>74</v>
      </c>
    </row>
    <row r="17" spans="1:7" x14ac:dyDescent="0.3">
      <c r="A17" t="s">
        <v>336</v>
      </c>
      <c r="B17" t="s">
        <v>87</v>
      </c>
      <c r="C17" t="s">
        <v>129</v>
      </c>
      <c r="D17" s="20">
        <v>1310.53</v>
      </c>
      <c r="E17" s="10">
        <v>275.20999999999998</v>
      </c>
      <c r="F17" s="10">
        <v>1585.74</v>
      </c>
      <c r="G17" t="s">
        <v>74</v>
      </c>
    </row>
    <row r="18" spans="1:7" x14ac:dyDescent="0.3">
      <c r="A18" t="s">
        <v>336</v>
      </c>
      <c r="B18" t="s">
        <v>87</v>
      </c>
      <c r="C18" t="s">
        <v>130</v>
      </c>
      <c r="D18" s="20">
        <v>743.81</v>
      </c>
      <c r="E18" s="10">
        <v>156.19999999999999</v>
      </c>
      <c r="F18" s="10">
        <v>900.01</v>
      </c>
      <c r="G18" t="s">
        <v>74</v>
      </c>
    </row>
    <row r="19" spans="1:7" x14ac:dyDescent="0.3">
      <c r="A19" t="s">
        <v>336</v>
      </c>
      <c r="B19" t="s">
        <v>88</v>
      </c>
      <c r="C19" t="s">
        <v>131</v>
      </c>
      <c r="D19" s="20">
        <v>2644.63</v>
      </c>
      <c r="E19" s="10">
        <v>555.37</v>
      </c>
      <c r="F19" s="10">
        <v>3200</v>
      </c>
      <c r="G19" t="s">
        <v>74</v>
      </c>
    </row>
    <row r="20" spans="1:7" x14ac:dyDescent="0.3">
      <c r="A20" t="s">
        <v>336</v>
      </c>
      <c r="B20" t="s">
        <v>89</v>
      </c>
      <c r="C20" t="s">
        <v>132</v>
      </c>
      <c r="D20" s="20">
        <v>150</v>
      </c>
      <c r="E20" s="10">
        <v>31.5</v>
      </c>
      <c r="F20" s="10">
        <v>181.5</v>
      </c>
      <c r="G20" t="s">
        <v>74</v>
      </c>
    </row>
    <row r="21" spans="1:7" x14ac:dyDescent="0.3">
      <c r="A21" t="s">
        <v>336</v>
      </c>
      <c r="B21" t="s">
        <v>90</v>
      </c>
      <c r="C21" t="s">
        <v>133</v>
      </c>
      <c r="D21" s="20">
        <v>880.65</v>
      </c>
      <c r="E21" s="10">
        <v>184.94</v>
      </c>
      <c r="F21" s="10">
        <v>1065.5899999999999</v>
      </c>
      <c r="G21" t="s">
        <v>74</v>
      </c>
    </row>
    <row r="22" spans="1:7" x14ac:dyDescent="0.3">
      <c r="A22" t="s">
        <v>336</v>
      </c>
      <c r="B22" t="s">
        <v>90</v>
      </c>
      <c r="C22" t="s">
        <v>134</v>
      </c>
      <c r="D22" s="20">
        <v>150</v>
      </c>
      <c r="E22" s="10">
        <v>31.5</v>
      </c>
      <c r="F22" s="10">
        <v>199.11</v>
      </c>
      <c r="G22" t="s">
        <v>74</v>
      </c>
    </row>
    <row r="23" spans="1:7" x14ac:dyDescent="0.3">
      <c r="A23" t="s">
        <v>336</v>
      </c>
      <c r="B23" t="s">
        <v>91</v>
      </c>
      <c r="C23" t="s">
        <v>135</v>
      </c>
      <c r="D23" s="20">
        <v>100</v>
      </c>
      <c r="E23" s="10">
        <v>21</v>
      </c>
      <c r="F23" s="10">
        <v>121</v>
      </c>
      <c r="G23" t="s">
        <v>74</v>
      </c>
    </row>
    <row r="24" spans="1:7" x14ac:dyDescent="0.3">
      <c r="A24" t="s">
        <v>336</v>
      </c>
      <c r="B24" t="s">
        <v>89</v>
      </c>
      <c r="C24" t="s">
        <v>136</v>
      </c>
      <c r="D24" s="20">
        <v>300</v>
      </c>
      <c r="E24" s="10">
        <v>63</v>
      </c>
      <c r="F24" s="10">
        <v>363</v>
      </c>
      <c r="G24" t="s">
        <v>74</v>
      </c>
    </row>
    <row r="25" spans="1:7" x14ac:dyDescent="0.3">
      <c r="A25" t="s">
        <v>336</v>
      </c>
      <c r="B25" t="s">
        <v>91</v>
      </c>
      <c r="C25" t="s">
        <v>137</v>
      </c>
      <c r="D25" s="20">
        <v>300</v>
      </c>
      <c r="E25" s="10">
        <v>63</v>
      </c>
      <c r="F25" s="10">
        <v>363</v>
      </c>
      <c r="G25" t="s">
        <v>74</v>
      </c>
    </row>
    <row r="26" spans="1:7" x14ac:dyDescent="0.3">
      <c r="A26" t="s">
        <v>336</v>
      </c>
      <c r="B26" t="s">
        <v>89</v>
      </c>
      <c r="C26" t="s">
        <v>138</v>
      </c>
      <c r="D26" s="20">
        <v>169.35</v>
      </c>
      <c r="E26" s="10">
        <v>35.56</v>
      </c>
      <c r="F26" s="10">
        <v>204.91</v>
      </c>
      <c r="G26" t="s">
        <v>74</v>
      </c>
    </row>
    <row r="27" spans="1:7" x14ac:dyDescent="0.3">
      <c r="A27" t="s">
        <v>336</v>
      </c>
      <c r="B27" t="s">
        <v>89</v>
      </c>
      <c r="C27" t="s">
        <v>139</v>
      </c>
      <c r="D27" s="20">
        <v>100</v>
      </c>
      <c r="E27" s="10">
        <v>21</v>
      </c>
      <c r="F27" s="10">
        <v>121</v>
      </c>
      <c r="G27" t="s">
        <v>74</v>
      </c>
    </row>
    <row r="28" spans="1:7" x14ac:dyDescent="0.3">
      <c r="A28" t="s">
        <v>336</v>
      </c>
      <c r="B28" t="s">
        <v>91</v>
      </c>
      <c r="C28" t="s">
        <v>140</v>
      </c>
      <c r="D28" s="20">
        <v>169.35</v>
      </c>
      <c r="E28" s="10">
        <v>35.56</v>
      </c>
      <c r="F28" s="10">
        <v>204.91</v>
      </c>
      <c r="G28" t="s">
        <v>74</v>
      </c>
    </row>
    <row r="29" spans="1:7" x14ac:dyDescent="0.3">
      <c r="A29" t="s">
        <v>336</v>
      </c>
      <c r="B29" t="s">
        <v>89</v>
      </c>
      <c r="C29" t="s">
        <v>141</v>
      </c>
      <c r="D29" s="20">
        <v>150</v>
      </c>
      <c r="E29" s="10">
        <v>31.5</v>
      </c>
      <c r="F29" s="10">
        <v>181.5</v>
      </c>
      <c r="G29" t="s">
        <v>74</v>
      </c>
    </row>
    <row r="30" spans="1:7" x14ac:dyDescent="0.3">
      <c r="A30" t="s">
        <v>336</v>
      </c>
      <c r="B30" t="s">
        <v>90</v>
      </c>
      <c r="C30" t="s">
        <v>142</v>
      </c>
      <c r="D30" s="20">
        <v>100</v>
      </c>
      <c r="E30" s="10">
        <v>21</v>
      </c>
      <c r="F30" s="10">
        <v>121</v>
      </c>
      <c r="G30" t="s">
        <v>74</v>
      </c>
    </row>
    <row r="31" spans="1:7" x14ac:dyDescent="0.3">
      <c r="A31" t="s">
        <v>336</v>
      </c>
      <c r="B31" t="s">
        <v>90</v>
      </c>
      <c r="C31" t="s">
        <v>143</v>
      </c>
      <c r="D31" s="20">
        <v>100</v>
      </c>
      <c r="E31" s="10">
        <v>21</v>
      </c>
      <c r="F31" s="10">
        <v>121</v>
      </c>
      <c r="G31" t="s">
        <v>74</v>
      </c>
    </row>
    <row r="32" spans="1:7" x14ac:dyDescent="0.3">
      <c r="A32" t="s">
        <v>336</v>
      </c>
      <c r="B32" t="s">
        <v>89</v>
      </c>
      <c r="C32" t="s">
        <v>144</v>
      </c>
      <c r="D32" s="20">
        <v>880.65</v>
      </c>
      <c r="E32" s="10">
        <v>184.94</v>
      </c>
      <c r="F32" s="10">
        <v>1065.5899999999999</v>
      </c>
      <c r="G32" t="s">
        <v>74</v>
      </c>
    </row>
    <row r="33" spans="1:7" x14ac:dyDescent="0.3">
      <c r="A33" t="s">
        <v>336</v>
      </c>
      <c r="B33" t="s">
        <v>91</v>
      </c>
      <c r="C33" t="s">
        <v>145</v>
      </c>
      <c r="D33" s="20">
        <v>880.65</v>
      </c>
      <c r="E33" s="10">
        <v>184.94</v>
      </c>
      <c r="F33" s="10">
        <v>1151.73</v>
      </c>
      <c r="G33" t="s">
        <v>74</v>
      </c>
    </row>
    <row r="34" spans="1:7" x14ac:dyDescent="0.3">
      <c r="A34" t="s">
        <v>336</v>
      </c>
      <c r="B34" t="s">
        <v>91</v>
      </c>
      <c r="C34" t="s">
        <v>146</v>
      </c>
      <c r="D34" s="20">
        <v>100</v>
      </c>
      <c r="E34" s="10">
        <v>21</v>
      </c>
      <c r="F34" s="10">
        <v>121</v>
      </c>
      <c r="G34" t="s">
        <v>74</v>
      </c>
    </row>
    <row r="35" spans="1:7" x14ac:dyDescent="0.3">
      <c r="A35" t="s">
        <v>336</v>
      </c>
      <c r="B35" t="s">
        <v>91</v>
      </c>
      <c r="C35" t="s">
        <v>147</v>
      </c>
      <c r="D35" s="20">
        <v>150</v>
      </c>
      <c r="E35" s="10">
        <v>31.5</v>
      </c>
      <c r="F35" s="10">
        <v>181.5</v>
      </c>
      <c r="G35" t="s">
        <v>74</v>
      </c>
    </row>
    <row r="36" spans="1:7" x14ac:dyDescent="0.3">
      <c r="A36" t="s">
        <v>336</v>
      </c>
      <c r="B36" t="s">
        <v>90</v>
      </c>
      <c r="C36" t="s">
        <v>148</v>
      </c>
      <c r="D36" s="20">
        <v>169.35</v>
      </c>
      <c r="E36" s="10">
        <v>35.56</v>
      </c>
      <c r="F36" s="10">
        <v>204.91</v>
      </c>
      <c r="G36" t="s">
        <v>74</v>
      </c>
    </row>
    <row r="37" spans="1:7" x14ac:dyDescent="0.3">
      <c r="A37" t="s">
        <v>336</v>
      </c>
      <c r="B37" t="s">
        <v>90</v>
      </c>
      <c r="C37" t="s">
        <v>149</v>
      </c>
      <c r="D37" s="20">
        <v>300</v>
      </c>
      <c r="E37" s="10">
        <v>63</v>
      </c>
      <c r="F37" s="10">
        <v>363</v>
      </c>
      <c r="G37" t="s">
        <v>74</v>
      </c>
    </row>
    <row r="38" spans="1:7" x14ac:dyDescent="0.3">
      <c r="A38" t="s">
        <v>336</v>
      </c>
      <c r="B38" t="s">
        <v>89</v>
      </c>
      <c r="C38" t="s">
        <v>150</v>
      </c>
      <c r="D38" s="20">
        <v>100</v>
      </c>
      <c r="E38" s="10">
        <v>21</v>
      </c>
      <c r="F38" s="10">
        <v>121</v>
      </c>
      <c r="G38" t="s">
        <v>74</v>
      </c>
    </row>
    <row r="39" spans="1:7" x14ac:dyDescent="0.3">
      <c r="A39" t="s">
        <v>337</v>
      </c>
      <c r="B39" t="s">
        <v>91</v>
      </c>
      <c r="C39" t="s">
        <v>151</v>
      </c>
      <c r="D39" s="20">
        <v>150</v>
      </c>
      <c r="E39" s="10">
        <v>31.5</v>
      </c>
      <c r="F39" s="10">
        <v>181.5</v>
      </c>
      <c r="G39" t="s">
        <v>74</v>
      </c>
    </row>
    <row r="40" spans="1:7" x14ac:dyDescent="0.3">
      <c r="A40" t="s">
        <v>337</v>
      </c>
      <c r="B40" t="s">
        <v>89</v>
      </c>
      <c r="C40" t="s">
        <v>152</v>
      </c>
      <c r="D40" s="20">
        <v>150</v>
      </c>
      <c r="E40" s="10">
        <v>31.5</v>
      </c>
      <c r="F40" s="10">
        <v>181.5</v>
      </c>
      <c r="G40" t="s">
        <v>74</v>
      </c>
    </row>
    <row r="41" spans="1:7" x14ac:dyDescent="0.3">
      <c r="A41" t="s">
        <v>337</v>
      </c>
      <c r="B41" t="s">
        <v>91</v>
      </c>
      <c r="C41" t="s">
        <v>153</v>
      </c>
      <c r="D41" s="20">
        <v>200</v>
      </c>
      <c r="E41" s="10">
        <v>42</v>
      </c>
      <c r="F41" s="10">
        <v>338</v>
      </c>
      <c r="G41" t="s">
        <v>74</v>
      </c>
    </row>
    <row r="42" spans="1:7" x14ac:dyDescent="0.3">
      <c r="A42" t="s">
        <v>337</v>
      </c>
      <c r="B42" t="s">
        <v>89</v>
      </c>
      <c r="C42" t="s">
        <v>154</v>
      </c>
      <c r="D42" s="20">
        <v>150</v>
      </c>
      <c r="E42" s="10">
        <v>31.5</v>
      </c>
      <c r="F42" s="10">
        <v>181.5</v>
      </c>
      <c r="G42" t="s">
        <v>74</v>
      </c>
    </row>
    <row r="43" spans="1:7" x14ac:dyDescent="0.3">
      <c r="A43" t="s">
        <v>337</v>
      </c>
      <c r="B43" t="s">
        <v>90</v>
      </c>
      <c r="C43" t="s">
        <v>155</v>
      </c>
      <c r="D43" s="20">
        <v>80</v>
      </c>
      <c r="E43" s="10">
        <v>16.8</v>
      </c>
      <c r="F43" s="10">
        <v>96.8</v>
      </c>
      <c r="G43" t="s">
        <v>74</v>
      </c>
    </row>
    <row r="44" spans="1:7" x14ac:dyDescent="0.3">
      <c r="A44" t="s">
        <v>337</v>
      </c>
      <c r="B44" t="s">
        <v>90</v>
      </c>
      <c r="C44" t="s">
        <v>156</v>
      </c>
      <c r="D44" s="20">
        <v>50</v>
      </c>
      <c r="E44" s="10">
        <v>10.5</v>
      </c>
      <c r="F44" s="10">
        <v>60.5</v>
      </c>
      <c r="G44" t="s">
        <v>74</v>
      </c>
    </row>
    <row r="45" spans="1:7" x14ac:dyDescent="0.3">
      <c r="A45" t="s">
        <v>337</v>
      </c>
      <c r="B45" t="s">
        <v>89</v>
      </c>
      <c r="C45" t="s">
        <v>157</v>
      </c>
      <c r="D45" s="20">
        <v>150</v>
      </c>
      <c r="E45" s="10">
        <v>31.5</v>
      </c>
      <c r="F45" s="10">
        <v>189.85</v>
      </c>
      <c r="G45" t="s">
        <v>92</v>
      </c>
    </row>
    <row r="46" spans="1:7" x14ac:dyDescent="0.3">
      <c r="A46" t="s">
        <v>337</v>
      </c>
      <c r="B46" t="s">
        <v>89</v>
      </c>
      <c r="C46" t="s">
        <v>158</v>
      </c>
      <c r="D46" s="20">
        <v>150</v>
      </c>
      <c r="E46" s="10">
        <v>31.5</v>
      </c>
      <c r="F46" s="10">
        <v>260.52999999999997</v>
      </c>
      <c r="G46" t="s">
        <v>74</v>
      </c>
    </row>
    <row r="47" spans="1:7" x14ac:dyDescent="0.3">
      <c r="A47" t="s">
        <v>337</v>
      </c>
      <c r="B47" t="s">
        <v>89</v>
      </c>
      <c r="C47" t="s">
        <v>159</v>
      </c>
      <c r="D47" s="20">
        <v>80</v>
      </c>
      <c r="E47" s="10">
        <v>16.8</v>
      </c>
      <c r="F47" s="10">
        <v>96.8</v>
      </c>
      <c r="G47" t="s">
        <v>74</v>
      </c>
    </row>
    <row r="48" spans="1:7" x14ac:dyDescent="0.3">
      <c r="A48" t="s">
        <v>337</v>
      </c>
      <c r="B48" t="s">
        <v>90</v>
      </c>
      <c r="C48" t="s">
        <v>160</v>
      </c>
      <c r="D48" s="20">
        <v>100</v>
      </c>
      <c r="E48" s="10">
        <v>21</v>
      </c>
      <c r="F48" s="10">
        <v>121</v>
      </c>
      <c r="G48" t="s">
        <v>74</v>
      </c>
    </row>
    <row r="49" spans="1:7" x14ac:dyDescent="0.3">
      <c r="A49" t="s">
        <v>337</v>
      </c>
      <c r="B49" t="s">
        <v>90</v>
      </c>
      <c r="C49" t="s">
        <v>161</v>
      </c>
      <c r="D49" s="20">
        <v>150</v>
      </c>
      <c r="E49" s="10">
        <v>31.5</v>
      </c>
      <c r="F49" s="10">
        <v>181.5</v>
      </c>
      <c r="G49" t="s">
        <v>74</v>
      </c>
    </row>
    <row r="50" spans="1:7" x14ac:dyDescent="0.3">
      <c r="A50" t="s">
        <v>337</v>
      </c>
      <c r="B50" t="s">
        <v>93</v>
      </c>
      <c r="C50" t="s">
        <v>162</v>
      </c>
      <c r="D50" s="20">
        <v>175</v>
      </c>
      <c r="E50" s="10">
        <v>36.75</v>
      </c>
      <c r="F50" s="10">
        <v>211.75</v>
      </c>
      <c r="G50" t="s">
        <v>74</v>
      </c>
    </row>
    <row r="51" spans="1:7" x14ac:dyDescent="0.3">
      <c r="A51" t="s">
        <v>337</v>
      </c>
      <c r="B51" t="s">
        <v>89</v>
      </c>
      <c r="C51" t="s">
        <v>163</v>
      </c>
      <c r="D51" s="20">
        <v>80</v>
      </c>
      <c r="E51" s="10">
        <v>16.8</v>
      </c>
      <c r="F51" s="10">
        <v>96.8</v>
      </c>
      <c r="G51" t="s">
        <v>74</v>
      </c>
    </row>
    <row r="52" spans="1:7" x14ac:dyDescent="0.3">
      <c r="A52" t="s">
        <v>337</v>
      </c>
      <c r="B52" t="s">
        <v>91</v>
      </c>
      <c r="C52" t="s">
        <v>164</v>
      </c>
      <c r="D52" s="20">
        <v>200</v>
      </c>
      <c r="E52" s="10">
        <v>42</v>
      </c>
      <c r="F52" s="10">
        <v>242</v>
      </c>
      <c r="G52" t="s">
        <v>74</v>
      </c>
    </row>
    <row r="53" spans="1:7" x14ac:dyDescent="0.3">
      <c r="A53" t="s">
        <v>337</v>
      </c>
      <c r="B53" t="s">
        <v>91</v>
      </c>
      <c r="C53" t="s">
        <v>165</v>
      </c>
      <c r="D53" s="20">
        <v>80</v>
      </c>
      <c r="E53" s="10">
        <v>16.8</v>
      </c>
      <c r="F53" s="10">
        <v>96.8</v>
      </c>
      <c r="G53" t="s">
        <v>74</v>
      </c>
    </row>
    <row r="54" spans="1:7" x14ac:dyDescent="0.3">
      <c r="A54" t="s">
        <v>337</v>
      </c>
      <c r="B54" t="s">
        <v>91</v>
      </c>
      <c r="C54" t="s">
        <v>166</v>
      </c>
      <c r="D54" s="20">
        <v>100</v>
      </c>
      <c r="E54" s="10">
        <v>21</v>
      </c>
      <c r="F54" s="10">
        <v>121</v>
      </c>
      <c r="G54" t="s">
        <v>74</v>
      </c>
    </row>
    <row r="55" spans="1:7" x14ac:dyDescent="0.3">
      <c r="A55" t="s">
        <v>337</v>
      </c>
      <c r="B55" t="s">
        <v>91</v>
      </c>
      <c r="C55" t="s">
        <v>167</v>
      </c>
      <c r="D55" s="20">
        <v>150</v>
      </c>
      <c r="E55" s="10">
        <v>31.5</v>
      </c>
      <c r="F55" s="10">
        <v>181.5</v>
      </c>
      <c r="G55" t="s">
        <v>74</v>
      </c>
    </row>
    <row r="56" spans="1:7" x14ac:dyDescent="0.3">
      <c r="A56" t="s">
        <v>337</v>
      </c>
      <c r="B56" t="s">
        <v>90</v>
      </c>
      <c r="C56" t="s">
        <v>168</v>
      </c>
      <c r="D56" s="20">
        <v>150</v>
      </c>
      <c r="E56" s="10">
        <v>31.5</v>
      </c>
      <c r="F56" s="10">
        <v>181.5</v>
      </c>
      <c r="G56" t="s">
        <v>74</v>
      </c>
    </row>
    <row r="57" spans="1:7" x14ac:dyDescent="0.3">
      <c r="A57" t="s">
        <v>337</v>
      </c>
      <c r="B57" t="s">
        <v>89</v>
      </c>
      <c r="C57" t="s">
        <v>169</v>
      </c>
      <c r="D57" s="20">
        <v>100</v>
      </c>
      <c r="E57" s="10">
        <v>21</v>
      </c>
      <c r="F57" s="10">
        <v>121</v>
      </c>
      <c r="G57" t="s">
        <v>74</v>
      </c>
    </row>
    <row r="58" spans="1:7" x14ac:dyDescent="0.3">
      <c r="A58" t="s">
        <v>337</v>
      </c>
      <c r="B58" t="s">
        <v>89</v>
      </c>
      <c r="C58" t="s">
        <v>170</v>
      </c>
      <c r="D58" s="20">
        <v>150</v>
      </c>
      <c r="E58" s="10">
        <v>31.5</v>
      </c>
      <c r="F58" s="10">
        <v>181.5</v>
      </c>
      <c r="G58" t="s">
        <v>74</v>
      </c>
    </row>
    <row r="59" spans="1:7" x14ac:dyDescent="0.3">
      <c r="A59" t="s">
        <v>337</v>
      </c>
      <c r="B59" t="s">
        <v>90</v>
      </c>
      <c r="C59" t="s">
        <v>171</v>
      </c>
      <c r="D59" s="20">
        <v>150</v>
      </c>
      <c r="E59" s="10">
        <v>31.5</v>
      </c>
      <c r="F59" s="10">
        <v>181.5</v>
      </c>
      <c r="G59" t="s">
        <v>74</v>
      </c>
    </row>
    <row r="60" spans="1:7" x14ac:dyDescent="0.3">
      <c r="A60" t="s">
        <v>337</v>
      </c>
      <c r="B60" t="s">
        <v>90</v>
      </c>
      <c r="C60" t="s">
        <v>172</v>
      </c>
      <c r="D60" s="20">
        <v>50</v>
      </c>
      <c r="E60" s="10">
        <v>10.5</v>
      </c>
      <c r="F60" s="10">
        <v>60.5</v>
      </c>
      <c r="G60" t="s">
        <v>74</v>
      </c>
    </row>
    <row r="61" spans="1:7" x14ac:dyDescent="0.3">
      <c r="A61" t="s">
        <v>337</v>
      </c>
      <c r="B61" t="s">
        <v>90</v>
      </c>
      <c r="C61" t="s">
        <v>173</v>
      </c>
      <c r="D61" s="20">
        <v>100</v>
      </c>
      <c r="E61" s="10">
        <v>21</v>
      </c>
      <c r="F61" s="10">
        <v>121</v>
      </c>
      <c r="G61" t="s">
        <v>74</v>
      </c>
    </row>
    <row r="62" spans="1:7" x14ac:dyDescent="0.3">
      <c r="A62" t="s">
        <v>337</v>
      </c>
      <c r="B62" t="s">
        <v>90</v>
      </c>
      <c r="C62" t="s">
        <v>174</v>
      </c>
      <c r="D62" s="20">
        <v>150</v>
      </c>
      <c r="E62" s="10">
        <v>31.5</v>
      </c>
      <c r="F62" s="10">
        <v>181.5</v>
      </c>
      <c r="G62" t="s">
        <v>74</v>
      </c>
    </row>
    <row r="63" spans="1:7" x14ac:dyDescent="0.3">
      <c r="A63" t="s">
        <v>337</v>
      </c>
      <c r="B63" t="s">
        <v>94</v>
      </c>
      <c r="C63" t="s">
        <v>175</v>
      </c>
      <c r="D63" s="20">
        <v>50</v>
      </c>
      <c r="E63" s="10">
        <v>10.5</v>
      </c>
      <c r="F63" s="10">
        <v>60.5</v>
      </c>
      <c r="G63" t="s">
        <v>74</v>
      </c>
    </row>
    <row r="64" spans="1:7" x14ac:dyDescent="0.3">
      <c r="A64" t="s">
        <v>337</v>
      </c>
      <c r="B64" t="s">
        <v>91</v>
      </c>
      <c r="C64" t="s">
        <v>176</v>
      </c>
      <c r="D64" s="20">
        <v>400</v>
      </c>
      <c r="E64" s="10">
        <v>84</v>
      </c>
      <c r="F64" s="10">
        <v>484</v>
      </c>
      <c r="G64" t="s">
        <v>74</v>
      </c>
    </row>
    <row r="65" spans="1:7" x14ac:dyDescent="0.3">
      <c r="A65" t="s">
        <v>337</v>
      </c>
      <c r="B65" t="s">
        <v>91</v>
      </c>
      <c r="C65" t="s">
        <v>177</v>
      </c>
      <c r="D65" s="20">
        <v>150</v>
      </c>
      <c r="E65" s="10">
        <v>31.5</v>
      </c>
      <c r="F65" s="10">
        <v>181.5</v>
      </c>
      <c r="G65" t="s">
        <v>74</v>
      </c>
    </row>
    <row r="66" spans="1:7" x14ac:dyDescent="0.3">
      <c r="A66" t="s">
        <v>337</v>
      </c>
      <c r="B66" t="s">
        <v>89</v>
      </c>
      <c r="C66" t="s">
        <v>178</v>
      </c>
      <c r="D66" s="20">
        <v>100</v>
      </c>
      <c r="E66" s="10">
        <v>21</v>
      </c>
      <c r="F66" s="10">
        <v>121</v>
      </c>
      <c r="G66" t="s">
        <v>74</v>
      </c>
    </row>
    <row r="67" spans="1:7" x14ac:dyDescent="0.3">
      <c r="A67" t="s">
        <v>337</v>
      </c>
      <c r="B67" t="s">
        <v>91</v>
      </c>
      <c r="C67" t="s">
        <v>179</v>
      </c>
      <c r="D67" s="20">
        <v>100</v>
      </c>
      <c r="E67" s="10">
        <v>21</v>
      </c>
      <c r="F67" s="10">
        <v>121</v>
      </c>
      <c r="G67" t="s">
        <v>74</v>
      </c>
    </row>
    <row r="68" spans="1:7" x14ac:dyDescent="0.3">
      <c r="A68" t="s">
        <v>337</v>
      </c>
      <c r="B68" t="s">
        <v>89</v>
      </c>
      <c r="C68" t="s">
        <v>180</v>
      </c>
      <c r="D68" s="20">
        <v>100</v>
      </c>
      <c r="E68" s="10">
        <v>21</v>
      </c>
      <c r="F68" s="10">
        <v>121</v>
      </c>
      <c r="G68" t="s">
        <v>74</v>
      </c>
    </row>
    <row r="69" spans="1:7" x14ac:dyDescent="0.3">
      <c r="A69" t="s">
        <v>337</v>
      </c>
      <c r="B69" t="s">
        <v>91</v>
      </c>
      <c r="C69" t="s">
        <v>181</v>
      </c>
      <c r="D69" s="20">
        <v>100</v>
      </c>
      <c r="E69" s="10">
        <v>21</v>
      </c>
      <c r="F69" s="10">
        <v>121</v>
      </c>
      <c r="G69" t="s">
        <v>74</v>
      </c>
    </row>
    <row r="70" spans="1:7" x14ac:dyDescent="0.3">
      <c r="A70" t="s">
        <v>337</v>
      </c>
      <c r="B70" t="s">
        <v>95</v>
      </c>
      <c r="C70" t="s">
        <v>182</v>
      </c>
      <c r="D70" s="20">
        <v>150</v>
      </c>
      <c r="E70" s="10">
        <v>31.5</v>
      </c>
      <c r="F70" s="10">
        <v>181.5</v>
      </c>
      <c r="G70" t="s">
        <v>74</v>
      </c>
    </row>
    <row r="71" spans="1:7" x14ac:dyDescent="0.3">
      <c r="A71" t="s">
        <v>337</v>
      </c>
      <c r="B71" t="s">
        <v>90</v>
      </c>
      <c r="C71" t="s">
        <v>183</v>
      </c>
      <c r="D71" s="20">
        <v>150</v>
      </c>
      <c r="E71" s="10">
        <v>31.5</v>
      </c>
      <c r="F71" s="10">
        <v>181.5</v>
      </c>
      <c r="G71" t="s">
        <v>74</v>
      </c>
    </row>
    <row r="72" spans="1:7" x14ac:dyDescent="0.3">
      <c r="A72" t="s">
        <v>337</v>
      </c>
      <c r="B72" t="s">
        <v>90</v>
      </c>
      <c r="C72" t="s">
        <v>184</v>
      </c>
      <c r="D72" s="20">
        <v>150</v>
      </c>
      <c r="E72" s="10">
        <v>31.5</v>
      </c>
      <c r="F72" s="10">
        <v>184.75</v>
      </c>
      <c r="G72" t="s">
        <v>74</v>
      </c>
    </row>
    <row r="73" spans="1:7" x14ac:dyDescent="0.3">
      <c r="A73" t="s">
        <v>337</v>
      </c>
      <c r="B73" t="s">
        <v>90</v>
      </c>
      <c r="C73" t="s">
        <v>185</v>
      </c>
      <c r="D73" s="20">
        <v>200</v>
      </c>
      <c r="E73" s="10">
        <v>42</v>
      </c>
      <c r="F73" s="10">
        <v>242</v>
      </c>
      <c r="G73" t="s">
        <v>74</v>
      </c>
    </row>
    <row r="74" spans="1:7" x14ac:dyDescent="0.3">
      <c r="A74" t="s">
        <v>337</v>
      </c>
      <c r="B74" t="s">
        <v>90</v>
      </c>
      <c r="C74" t="s">
        <v>186</v>
      </c>
      <c r="D74" s="20">
        <v>150</v>
      </c>
      <c r="E74" s="10">
        <v>31.5</v>
      </c>
      <c r="F74" s="10">
        <v>181.5</v>
      </c>
      <c r="G74" t="s">
        <v>74</v>
      </c>
    </row>
    <row r="75" spans="1:7" x14ac:dyDescent="0.3">
      <c r="A75" t="s">
        <v>337</v>
      </c>
      <c r="B75" t="s">
        <v>90</v>
      </c>
      <c r="C75" t="s">
        <v>187</v>
      </c>
      <c r="D75" s="20">
        <v>150</v>
      </c>
      <c r="E75" s="10">
        <v>31.5</v>
      </c>
      <c r="F75" s="10">
        <v>290.58</v>
      </c>
      <c r="G75" t="s">
        <v>74</v>
      </c>
    </row>
    <row r="76" spans="1:7" x14ac:dyDescent="0.3">
      <c r="A76" t="s">
        <v>337</v>
      </c>
      <c r="B76" t="s">
        <v>90</v>
      </c>
      <c r="C76" t="s">
        <v>188</v>
      </c>
      <c r="D76" s="20">
        <v>200</v>
      </c>
      <c r="E76" s="10">
        <v>42</v>
      </c>
      <c r="F76" s="10">
        <v>259.61</v>
      </c>
      <c r="G76" t="s">
        <v>74</v>
      </c>
    </row>
    <row r="77" spans="1:7" x14ac:dyDescent="0.3">
      <c r="A77" t="s">
        <v>337</v>
      </c>
      <c r="B77" t="s">
        <v>89</v>
      </c>
      <c r="C77" t="s">
        <v>189</v>
      </c>
      <c r="D77" s="20">
        <v>150</v>
      </c>
      <c r="E77" s="10">
        <v>31.5</v>
      </c>
      <c r="F77" s="10">
        <v>181.5</v>
      </c>
      <c r="G77" t="s">
        <v>74</v>
      </c>
    </row>
    <row r="78" spans="1:7" x14ac:dyDescent="0.3">
      <c r="A78" t="s">
        <v>337</v>
      </c>
      <c r="B78" t="s">
        <v>91</v>
      </c>
      <c r="C78" t="s">
        <v>190</v>
      </c>
      <c r="D78" s="20">
        <v>100</v>
      </c>
      <c r="E78" s="10">
        <v>21</v>
      </c>
      <c r="F78" s="10">
        <v>121</v>
      </c>
      <c r="G78" t="s">
        <v>74</v>
      </c>
    </row>
    <row r="79" spans="1:7" x14ac:dyDescent="0.3">
      <c r="A79" t="s">
        <v>337</v>
      </c>
      <c r="B79" t="s">
        <v>89</v>
      </c>
      <c r="C79" t="s">
        <v>191</v>
      </c>
      <c r="D79" s="20">
        <v>50</v>
      </c>
      <c r="E79" s="10">
        <v>10.5</v>
      </c>
      <c r="F79" s="10">
        <v>60.5</v>
      </c>
      <c r="G79" t="s">
        <v>74</v>
      </c>
    </row>
    <row r="80" spans="1:7" x14ac:dyDescent="0.3">
      <c r="A80" t="s">
        <v>337</v>
      </c>
      <c r="B80" t="s">
        <v>89</v>
      </c>
      <c r="C80" t="s">
        <v>192</v>
      </c>
      <c r="D80" s="20">
        <v>150</v>
      </c>
      <c r="E80" s="10">
        <v>31.5</v>
      </c>
      <c r="F80" s="10">
        <v>282.89999999999998</v>
      </c>
      <c r="G80" t="s">
        <v>74</v>
      </c>
    </row>
    <row r="81" spans="1:7" x14ac:dyDescent="0.3">
      <c r="A81" t="s">
        <v>337</v>
      </c>
      <c r="B81" t="s">
        <v>89</v>
      </c>
      <c r="C81" t="s">
        <v>193</v>
      </c>
      <c r="D81" s="20">
        <v>150</v>
      </c>
      <c r="E81" s="10">
        <v>31.5</v>
      </c>
      <c r="F81" s="10">
        <v>181.5</v>
      </c>
      <c r="G81" t="s">
        <v>74</v>
      </c>
    </row>
    <row r="82" spans="1:7" x14ac:dyDescent="0.3">
      <c r="A82" t="s">
        <v>337</v>
      </c>
      <c r="B82" t="s">
        <v>89</v>
      </c>
      <c r="C82" t="s">
        <v>194</v>
      </c>
      <c r="D82" s="20">
        <v>200</v>
      </c>
      <c r="E82" s="10">
        <v>42</v>
      </c>
      <c r="F82" s="10">
        <v>242</v>
      </c>
      <c r="G82" t="s">
        <v>74</v>
      </c>
    </row>
    <row r="83" spans="1:7" x14ac:dyDescent="0.3">
      <c r="A83" t="s">
        <v>337</v>
      </c>
      <c r="B83" t="s">
        <v>89</v>
      </c>
      <c r="C83" t="s">
        <v>195</v>
      </c>
      <c r="D83" s="20">
        <v>150</v>
      </c>
      <c r="E83" s="10">
        <v>31.5</v>
      </c>
      <c r="F83" s="10">
        <v>181.5</v>
      </c>
      <c r="G83" t="s">
        <v>74</v>
      </c>
    </row>
    <row r="84" spans="1:7" x14ac:dyDescent="0.3">
      <c r="A84" t="s">
        <v>337</v>
      </c>
      <c r="B84" t="s">
        <v>91</v>
      </c>
      <c r="C84" t="s">
        <v>196</v>
      </c>
      <c r="D84" s="20">
        <v>50</v>
      </c>
      <c r="E84" s="10">
        <v>10.5</v>
      </c>
      <c r="F84" s="10">
        <v>60.5</v>
      </c>
      <c r="G84" t="s">
        <v>74</v>
      </c>
    </row>
    <row r="85" spans="1:7" x14ac:dyDescent="0.3">
      <c r="A85" t="s">
        <v>337</v>
      </c>
      <c r="B85" t="s">
        <v>91</v>
      </c>
      <c r="C85" t="s">
        <v>197</v>
      </c>
      <c r="D85" s="20">
        <v>150</v>
      </c>
      <c r="E85" s="10">
        <v>31.5</v>
      </c>
      <c r="F85" s="10">
        <v>181.5</v>
      </c>
      <c r="G85" t="s">
        <v>74</v>
      </c>
    </row>
    <row r="86" spans="1:7" x14ac:dyDescent="0.3">
      <c r="A86" t="s">
        <v>337</v>
      </c>
      <c r="B86" t="s">
        <v>91</v>
      </c>
      <c r="C86" t="s">
        <v>198</v>
      </c>
      <c r="D86" s="20">
        <v>100</v>
      </c>
      <c r="E86" s="10">
        <v>21</v>
      </c>
      <c r="F86" s="10">
        <v>138.61000000000001</v>
      </c>
      <c r="G86" t="s">
        <v>74</v>
      </c>
    </row>
    <row r="87" spans="1:7" x14ac:dyDescent="0.3">
      <c r="A87" t="s">
        <v>337</v>
      </c>
      <c r="B87" t="s">
        <v>90</v>
      </c>
      <c r="C87" t="s">
        <v>199</v>
      </c>
      <c r="D87" s="20">
        <v>150</v>
      </c>
      <c r="E87" s="10">
        <v>31.5</v>
      </c>
      <c r="F87" s="10">
        <v>181.5</v>
      </c>
      <c r="G87" t="s">
        <v>74</v>
      </c>
    </row>
    <row r="88" spans="1:7" x14ac:dyDescent="0.3">
      <c r="A88" t="s">
        <v>337</v>
      </c>
      <c r="B88" t="s">
        <v>90</v>
      </c>
      <c r="C88" t="s">
        <v>200</v>
      </c>
      <c r="D88" s="20">
        <v>150</v>
      </c>
      <c r="E88" s="10">
        <v>31.5</v>
      </c>
      <c r="F88" s="10">
        <v>181.5</v>
      </c>
      <c r="G88" t="s">
        <v>74</v>
      </c>
    </row>
    <row r="89" spans="1:7" x14ac:dyDescent="0.3">
      <c r="A89" t="s">
        <v>337</v>
      </c>
      <c r="B89" t="s">
        <v>90</v>
      </c>
      <c r="C89" t="s">
        <v>201</v>
      </c>
      <c r="D89" s="20">
        <v>100</v>
      </c>
      <c r="E89" s="10">
        <v>21</v>
      </c>
      <c r="F89" s="10">
        <v>121</v>
      </c>
      <c r="G89" t="s">
        <v>74</v>
      </c>
    </row>
    <row r="90" spans="1:7" x14ac:dyDescent="0.3">
      <c r="A90" t="s">
        <v>337</v>
      </c>
      <c r="B90" t="s">
        <v>91</v>
      </c>
      <c r="C90" t="s">
        <v>202</v>
      </c>
      <c r="D90" s="20">
        <v>10</v>
      </c>
      <c r="E90" s="10">
        <v>0</v>
      </c>
      <c r="F90" s="10">
        <v>10</v>
      </c>
      <c r="G90" t="s">
        <v>74</v>
      </c>
    </row>
    <row r="91" spans="1:7" x14ac:dyDescent="0.3">
      <c r="A91" t="s">
        <v>337</v>
      </c>
      <c r="B91" t="s">
        <v>89</v>
      </c>
      <c r="C91" t="s">
        <v>203</v>
      </c>
      <c r="D91" s="20">
        <v>350</v>
      </c>
      <c r="E91" s="10">
        <v>73.5</v>
      </c>
      <c r="F91" s="10">
        <v>423.5</v>
      </c>
      <c r="G91" t="s">
        <v>74</v>
      </c>
    </row>
    <row r="92" spans="1:7" x14ac:dyDescent="0.3">
      <c r="A92" t="s">
        <v>337</v>
      </c>
      <c r="B92" t="s">
        <v>89</v>
      </c>
      <c r="C92" t="s">
        <v>204</v>
      </c>
      <c r="D92" s="20">
        <v>50</v>
      </c>
      <c r="E92" s="10">
        <v>10.5</v>
      </c>
      <c r="F92" s="10">
        <v>60.5</v>
      </c>
      <c r="G92" t="s">
        <v>74</v>
      </c>
    </row>
    <row r="93" spans="1:7" x14ac:dyDescent="0.3">
      <c r="A93" t="s">
        <v>337</v>
      </c>
      <c r="B93" t="s">
        <v>91</v>
      </c>
      <c r="C93" t="s">
        <v>205</v>
      </c>
      <c r="D93" s="20">
        <v>80</v>
      </c>
      <c r="E93" s="10">
        <v>16.8</v>
      </c>
      <c r="F93" s="10">
        <v>96.8</v>
      </c>
      <c r="G93" t="s">
        <v>74</v>
      </c>
    </row>
    <row r="94" spans="1:7" x14ac:dyDescent="0.3">
      <c r="A94" t="s">
        <v>337</v>
      </c>
      <c r="B94" t="s">
        <v>89</v>
      </c>
      <c r="C94" t="s">
        <v>206</v>
      </c>
      <c r="D94" s="20">
        <v>80</v>
      </c>
      <c r="E94" s="10">
        <v>16.8</v>
      </c>
      <c r="F94" s="10">
        <v>96.8</v>
      </c>
      <c r="G94" t="s">
        <v>96</v>
      </c>
    </row>
    <row r="95" spans="1:7" x14ac:dyDescent="0.3">
      <c r="A95" t="s">
        <v>337</v>
      </c>
      <c r="B95" t="s">
        <v>91</v>
      </c>
      <c r="C95" t="s">
        <v>207</v>
      </c>
      <c r="D95" s="20">
        <v>150</v>
      </c>
      <c r="E95" s="10">
        <v>31.5</v>
      </c>
      <c r="F95" s="10">
        <v>222.65</v>
      </c>
      <c r="G95" t="s">
        <v>74</v>
      </c>
    </row>
    <row r="96" spans="1:7" x14ac:dyDescent="0.3">
      <c r="A96" t="s">
        <v>337</v>
      </c>
      <c r="B96" t="s">
        <v>89</v>
      </c>
      <c r="C96" t="s">
        <v>208</v>
      </c>
      <c r="D96" s="20">
        <v>150</v>
      </c>
      <c r="E96" s="10">
        <v>31.5</v>
      </c>
      <c r="F96" s="10">
        <v>181.5</v>
      </c>
      <c r="G96" t="s">
        <v>74</v>
      </c>
    </row>
    <row r="97" spans="1:7" x14ac:dyDescent="0.3">
      <c r="A97" t="s">
        <v>337</v>
      </c>
      <c r="B97" t="s">
        <v>91</v>
      </c>
      <c r="C97" t="s">
        <v>209</v>
      </c>
      <c r="D97" s="20">
        <v>150</v>
      </c>
      <c r="E97" s="10">
        <v>31.5</v>
      </c>
      <c r="F97" s="10">
        <v>181.5</v>
      </c>
      <c r="G97" t="s">
        <v>74</v>
      </c>
    </row>
    <row r="98" spans="1:7" x14ac:dyDescent="0.3">
      <c r="A98" t="s">
        <v>337</v>
      </c>
      <c r="B98" t="s">
        <v>91</v>
      </c>
      <c r="C98" t="s">
        <v>210</v>
      </c>
      <c r="D98" s="20">
        <v>35</v>
      </c>
      <c r="E98" s="10">
        <v>7.35</v>
      </c>
      <c r="F98" s="10">
        <v>42.35</v>
      </c>
      <c r="G98" t="s">
        <v>74</v>
      </c>
    </row>
    <row r="99" spans="1:7" x14ac:dyDescent="0.3">
      <c r="A99" t="s">
        <v>337</v>
      </c>
      <c r="B99" t="s">
        <v>90</v>
      </c>
      <c r="C99" t="s">
        <v>211</v>
      </c>
      <c r="D99" s="20">
        <v>100</v>
      </c>
      <c r="E99" s="10">
        <v>21</v>
      </c>
      <c r="F99" s="10">
        <v>121</v>
      </c>
      <c r="G99" t="s">
        <v>74</v>
      </c>
    </row>
    <row r="100" spans="1:7" x14ac:dyDescent="0.3">
      <c r="A100" t="s">
        <v>337</v>
      </c>
      <c r="B100" t="s">
        <v>90</v>
      </c>
      <c r="C100" t="s">
        <v>212</v>
      </c>
      <c r="D100" s="20">
        <v>80</v>
      </c>
      <c r="E100" s="10">
        <v>16.8</v>
      </c>
      <c r="F100" s="10">
        <v>96.8</v>
      </c>
      <c r="G100" t="s">
        <v>74</v>
      </c>
    </row>
    <row r="101" spans="1:7" x14ac:dyDescent="0.3">
      <c r="A101" t="s">
        <v>337</v>
      </c>
      <c r="B101" t="s">
        <v>90</v>
      </c>
      <c r="C101" t="s">
        <v>213</v>
      </c>
      <c r="D101" s="20">
        <v>150</v>
      </c>
      <c r="E101" s="10">
        <v>31.5</v>
      </c>
      <c r="F101" s="10">
        <v>299.69</v>
      </c>
      <c r="G101" t="s">
        <v>74</v>
      </c>
    </row>
    <row r="102" spans="1:7" x14ac:dyDescent="0.3">
      <c r="A102" t="s">
        <v>337</v>
      </c>
      <c r="B102" t="s">
        <v>90</v>
      </c>
      <c r="C102" t="s">
        <v>214</v>
      </c>
      <c r="D102" s="20">
        <v>60</v>
      </c>
      <c r="E102" s="10">
        <v>12.6</v>
      </c>
      <c r="F102" s="10">
        <v>72.599999999999994</v>
      </c>
      <c r="G102" t="s">
        <v>74</v>
      </c>
    </row>
    <row r="103" spans="1:7" x14ac:dyDescent="0.3">
      <c r="A103" t="s">
        <v>337</v>
      </c>
      <c r="B103" t="s">
        <v>90</v>
      </c>
      <c r="C103" t="s">
        <v>215</v>
      </c>
      <c r="D103" s="20">
        <v>150</v>
      </c>
      <c r="E103" s="10">
        <v>31.5</v>
      </c>
      <c r="F103" s="10">
        <v>181.5</v>
      </c>
      <c r="G103" t="s">
        <v>74</v>
      </c>
    </row>
    <row r="104" spans="1:7" x14ac:dyDescent="0.3">
      <c r="A104" t="s">
        <v>337</v>
      </c>
      <c r="B104" t="s">
        <v>89</v>
      </c>
      <c r="C104" t="s">
        <v>216</v>
      </c>
      <c r="D104" s="20">
        <v>100</v>
      </c>
      <c r="E104" s="10">
        <v>21</v>
      </c>
      <c r="F104" s="10">
        <v>121</v>
      </c>
      <c r="G104" t="s">
        <v>74</v>
      </c>
    </row>
    <row r="105" spans="1:7" x14ac:dyDescent="0.3">
      <c r="A105" t="s">
        <v>337</v>
      </c>
      <c r="B105" t="s">
        <v>91</v>
      </c>
      <c r="C105" t="s">
        <v>217</v>
      </c>
      <c r="D105" s="20">
        <v>95</v>
      </c>
      <c r="E105" s="10">
        <v>19.95</v>
      </c>
      <c r="F105" s="10">
        <v>114.95</v>
      </c>
      <c r="G105" t="s">
        <v>74</v>
      </c>
    </row>
    <row r="106" spans="1:7" x14ac:dyDescent="0.3">
      <c r="A106" t="s">
        <v>337</v>
      </c>
      <c r="B106" t="s">
        <v>91</v>
      </c>
      <c r="C106" t="s">
        <v>218</v>
      </c>
      <c r="D106" s="20">
        <v>100</v>
      </c>
      <c r="E106" s="10">
        <v>21</v>
      </c>
      <c r="F106" s="10">
        <v>121</v>
      </c>
      <c r="G106" t="s">
        <v>74</v>
      </c>
    </row>
    <row r="107" spans="1:7" x14ac:dyDescent="0.3">
      <c r="A107" t="s">
        <v>337</v>
      </c>
      <c r="B107" t="s">
        <v>91</v>
      </c>
      <c r="C107" t="s">
        <v>219</v>
      </c>
      <c r="D107" s="20">
        <v>50</v>
      </c>
      <c r="E107" s="10">
        <v>10.5</v>
      </c>
      <c r="F107" s="10">
        <v>60.5</v>
      </c>
      <c r="G107" t="s">
        <v>74</v>
      </c>
    </row>
    <row r="108" spans="1:7" x14ac:dyDescent="0.3">
      <c r="A108" t="s">
        <v>337</v>
      </c>
      <c r="B108" t="s">
        <v>91</v>
      </c>
      <c r="C108" t="s">
        <v>220</v>
      </c>
      <c r="D108" s="20">
        <v>80</v>
      </c>
      <c r="E108" s="10">
        <v>16.8</v>
      </c>
      <c r="F108" s="10">
        <v>96.8</v>
      </c>
      <c r="G108" t="s">
        <v>74</v>
      </c>
    </row>
    <row r="109" spans="1:7" x14ac:dyDescent="0.3">
      <c r="A109" t="s">
        <v>337</v>
      </c>
      <c r="B109" t="s">
        <v>91</v>
      </c>
      <c r="C109" t="s">
        <v>221</v>
      </c>
      <c r="D109" s="20">
        <v>150</v>
      </c>
      <c r="E109" s="10">
        <v>31.5</v>
      </c>
      <c r="F109" s="10">
        <v>181.5</v>
      </c>
      <c r="G109" t="s">
        <v>74</v>
      </c>
    </row>
    <row r="110" spans="1:7" x14ac:dyDescent="0.3">
      <c r="A110" t="s">
        <v>337</v>
      </c>
      <c r="B110" t="s">
        <v>89</v>
      </c>
      <c r="C110" t="s">
        <v>222</v>
      </c>
      <c r="D110" s="20">
        <v>150</v>
      </c>
      <c r="E110" s="10">
        <v>31.5</v>
      </c>
      <c r="F110" s="10">
        <v>190.4</v>
      </c>
      <c r="G110" t="s">
        <v>74</v>
      </c>
    </row>
    <row r="111" spans="1:7" x14ac:dyDescent="0.3">
      <c r="A111" t="s">
        <v>337</v>
      </c>
      <c r="B111" t="s">
        <v>89</v>
      </c>
      <c r="C111" t="s">
        <v>223</v>
      </c>
      <c r="D111" s="20">
        <v>150</v>
      </c>
      <c r="E111" s="10">
        <v>31.5</v>
      </c>
      <c r="F111" s="10">
        <v>181.5</v>
      </c>
      <c r="G111" t="s">
        <v>74</v>
      </c>
    </row>
    <row r="112" spans="1:7" x14ac:dyDescent="0.3">
      <c r="A112" t="s">
        <v>337</v>
      </c>
      <c r="B112" t="s">
        <v>89</v>
      </c>
      <c r="C112" t="s">
        <v>224</v>
      </c>
      <c r="D112" s="20">
        <v>150</v>
      </c>
      <c r="E112" s="10">
        <v>31.5</v>
      </c>
      <c r="F112" s="10">
        <v>181.5</v>
      </c>
      <c r="G112" t="s">
        <v>74</v>
      </c>
    </row>
    <row r="113" spans="1:7" x14ac:dyDescent="0.3">
      <c r="A113" t="s">
        <v>337</v>
      </c>
      <c r="B113" t="s">
        <v>91</v>
      </c>
      <c r="C113" t="s">
        <v>225</v>
      </c>
      <c r="D113" s="20">
        <v>50</v>
      </c>
      <c r="E113" s="10">
        <v>10.5</v>
      </c>
      <c r="F113" s="10">
        <v>60.5</v>
      </c>
      <c r="G113" t="s">
        <v>74</v>
      </c>
    </row>
    <row r="114" spans="1:7" x14ac:dyDescent="0.3">
      <c r="A114" t="s">
        <v>337</v>
      </c>
      <c r="B114" t="s">
        <v>90</v>
      </c>
      <c r="C114" t="s">
        <v>226</v>
      </c>
      <c r="D114" s="20">
        <v>100</v>
      </c>
      <c r="E114" s="10">
        <v>21</v>
      </c>
      <c r="F114" s="10">
        <v>121</v>
      </c>
      <c r="G114" t="s">
        <v>74</v>
      </c>
    </row>
    <row r="115" spans="1:7" x14ac:dyDescent="0.3">
      <c r="A115" t="s">
        <v>337</v>
      </c>
      <c r="B115" t="s">
        <v>90</v>
      </c>
      <c r="C115" t="s">
        <v>227</v>
      </c>
      <c r="D115" s="20">
        <v>150</v>
      </c>
      <c r="E115" s="10">
        <v>31.5</v>
      </c>
      <c r="F115" s="10">
        <v>181.5</v>
      </c>
      <c r="G115" t="s">
        <v>92</v>
      </c>
    </row>
    <row r="116" spans="1:7" x14ac:dyDescent="0.3">
      <c r="A116" t="s">
        <v>337</v>
      </c>
      <c r="B116" t="s">
        <v>90</v>
      </c>
      <c r="C116" t="s">
        <v>228</v>
      </c>
      <c r="D116" s="20">
        <v>100</v>
      </c>
      <c r="E116" s="10">
        <v>21</v>
      </c>
      <c r="F116" s="10">
        <v>121</v>
      </c>
      <c r="G116" t="s">
        <v>74</v>
      </c>
    </row>
    <row r="117" spans="1:7" x14ac:dyDescent="0.3">
      <c r="A117" t="s">
        <v>337</v>
      </c>
      <c r="B117" t="s">
        <v>90</v>
      </c>
      <c r="C117" t="s">
        <v>229</v>
      </c>
      <c r="D117" s="20">
        <v>100</v>
      </c>
      <c r="E117" s="10">
        <v>21</v>
      </c>
      <c r="F117" s="10">
        <v>121</v>
      </c>
      <c r="G117" t="s">
        <v>74</v>
      </c>
    </row>
    <row r="118" spans="1:7" x14ac:dyDescent="0.3">
      <c r="A118" t="s">
        <v>337</v>
      </c>
      <c r="B118" t="s">
        <v>91</v>
      </c>
      <c r="C118" t="s">
        <v>230</v>
      </c>
      <c r="D118" s="20">
        <v>80</v>
      </c>
      <c r="E118" s="10">
        <v>16.8</v>
      </c>
      <c r="F118" s="10">
        <v>96.8</v>
      </c>
      <c r="G118" t="s">
        <v>74</v>
      </c>
    </row>
    <row r="119" spans="1:7" x14ac:dyDescent="0.3">
      <c r="A119" t="s">
        <v>337</v>
      </c>
      <c r="B119" t="s">
        <v>89</v>
      </c>
      <c r="C119" t="s">
        <v>231</v>
      </c>
      <c r="D119" s="20">
        <v>150</v>
      </c>
      <c r="E119" s="10">
        <v>31.5</v>
      </c>
      <c r="F119" s="10">
        <v>181.5</v>
      </c>
      <c r="G119" t="s">
        <v>74</v>
      </c>
    </row>
    <row r="120" spans="1:7" x14ac:dyDescent="0.3">
      <c r="A120" t="s">
        <v>337</v>
      </c>
      <c r="B120" t="s">
        <v>91</v>
      </c>
      <c r="C120" t="s">
        <v>232</v>
      </c>
      <c r="D120" s="20">
        <v>150</v>
      </c>
      <c r="E120" s="10">
        <v>31.5</v>
      </c>
      <c r="F120" s="10">
        <v>216.72</v>
      </c>
      <c r="G120" t="s">
        <v>74</v>
      </c>
    </row>
    <row r="121" spans="1:7" x14ac:dyDescent="0.3">
      <c r="A121" t="s">
        <v>337</v>
      </c>
      <c r="B121" t="s">
        <v>89</v>
      </c>
      <c r="C121" t="s">
        <v>233</v>
      </c>
      <c r="D121" s="20">
        <v>60</v>
      </c>
      <c r="E121" s="10">
        <v>12.6</v>
      </c>
      <c r="F121" s="10">
        <v>72.599999999999994</v>
      </c>
      <c r="G121" t="s">
        <v>74</v>
      </c>
    </row>
    <row r="122" spans="1:7" x14ac:dyDescent="0.3">
      <c r="A122" t="s">
        <v>337</v>
      </c>
      <c r="B122" t="s">
        <v>91</v>
      </c>
      <c r="C122" t="s">
        <v>234</v>
      </c>
      <c r="D122" s="20">
        <v>80</v>
      </c>
      <c r="E122" s="10">
        <v>16.8</v>
      </c>
      <c r="F122" s="10">
        <v>96.8</v>
      </c>
      <c r="G122" t="s">
        <v>96</v>
      </c>
    </row>
    <row r="123" spans="1:7" x14ac:dyDescent="0.3">
      <c r="A123" t="s">
        <v>337</v>
      </c>
      <c r="B123" t="s">
        <v>89</v>
      </c>
      <c r="C123" t="s">
        <v>235</v>
      </c>
      <c r="D123" s="20">
        <v>80</v>
      </c>
      <c r="E123" s="10">
        <v>16.8</v>
      </c>
      <c r="F123" s="10">
        <v>96.8</v>
      </c>
      <c r="G123" t="s">
        <v>74</v>
      </c>
    </row>
    <row r="124" spans="1:7" x14ac:dyDescent="0.3">
      <c r="A124" t="s">
        <v>337</v>
      </c>
      <c r="B124" t="s">
        <v>89</v>
      </c>
      <c r="C124" t="s">
        <v>236</v>
      </c>
      <c r="D124" s="20">
        <v>100</v>
      </c>
      <c r="E124" s="10">
        <v>21</v>
      </c>
      <c r="F124" s="10">
        <v>121</v>
      </c>
      <c r="G124" t="s">
        <v>74</v>
      </c>
    </row>
    <row r="125" spans="1:7" x14ac:dyDescent="0.3">
      <c r="A125" t="s">
        <v>337</v>
      </c>
      <c r="B125" t="s">
        <v>90</v>
      </c>
      <c r="C125" t="s">
        <v>237</v>
      </c>
      <c r="D125" s="20">
        <v>400</v>
      </c>
      <c r="E125" s="10">
        <v>84</v>
      </c>
      <c r="F125" s="10">
        <v>494</v>
      </c>
      <c r="G125" t="s">
        <v>96</v>
      </c>
    </row>
    <row r="126" spans="1:7" x14ac:dyDescent="0.3">
      <c r="A126" t="s">
        <v>337</v>
      </c>
      <c r="B126" t="s">
        <v>90</v>
      </c>
      <c r="C126" t="s">
        <v>238</v>
      </c>
      <c r="D126" s="20">
        <v>150</v>
      </c>
      <c r="E126" s="10">
        <v>31.5</v>
      </c>
      <c r="F126" s="10">
        <v>181.5</v>
      </c>
      <c r="G126" t="s">
        <v>74</v>
      </c>
    </row>
    <row r="127" spans="1:7" x14ac:dyDescent="0.3">
      <c r="A127" t="s">
        <v>337</v>
      </c>
      <c r="B127" t="s">
        <v>91</v>
      </c>
      <c r="C127" t="s">
        <v>239</v>
      </c>
      <c r="D127" s="20">
        <v>200</v>
      </c>
      <c r="E127" s="10">
        <v>42</v>
      </c>
      <c r="F127" s="10">
        <v>242</v>
      </c>
      <c r="G127" t="s">
        <v>74</v>
      </c>
    </row>
    <row r="128" spans="1:7" x14ac:dyDescent="0.3">
      <c r="A128" t="s">
        <v>337</v>
      </c>
      <c r="B128" t="s">
        <v>90</v>
      </c>
      <c r="C128" t="s">
        <v>240</v>
      </c>
      <c r="D128" s="20">
        <v>100</v>
      </c>
      <c r="E128" s="10">
        <v>21</v>
      </c>
      <c r="F128" s="10">
        <v>121</v>
      </c>
      <c r="G128" t="s">
        <v>74</v>
      </c>
    </row>
    <row r="129" spans="1:7" x14ac:dyDescent="0.3">
      <c r="A129" t="s">
        <v>337</v>
      </c>
      <c r="B129" t="s">
        <v>90</v>
      </c>
      <c r="C129" t="s">
        <v>241</v>
      </c>
      <c r="D129" s="20">
        <v>100</v>
      </c>
      <c r="E129" s="10">
        <v>21</v>
      </c>
      <c r="F129" s="10">
        <v>121</v>
      </c>
      <c r="G129" t="s">
        <v>74</v>
      </c>
    </row>
    <row r="130" spans="1:7" x14ac:dyDescent="0.3">
      <c r="A130" t="s">
        <v>337</v>
      </c>
      <c r="B130" t="s">
        <v>90</v>
      </c>
      <c r="C130" t="s">
        <v>242</v>
      </c>
      <c r="D130" s="20">
        <v>100</v>
      </c>
      <c r="E130" s="10">
        <v>21</v>
      </c>
      <c r="F130" s="10">
        <v>121</v>
      </c>
      <c r="G130" t="s">
        <v>74</v>
      </c>
    </row>
    <row r="131" spans="1:7" x14ac:dyDescent="0.3">
      <c r="A131" t="s">
        <v>337</v>
      </c>
      <c r="B131" t="s">
        <v>89</v>
      </c>
      <c r="C131" t="s">
        <v>243</v>
      </c>
      <c r="D131" s="20">
        <v>150</v>
      </c>
      <c r="E131" s="10">
        <v>31.5</v>
      </c>
      <c r="F131" s="10">
        <v>181.5</v>
      </c>
      <c r="G131" t="s">
        <v>74</v>
      </c>
    </row>
    <row r="132" spans="1:7" x14ac:dyDescent="0.3">
      <c r="A132" t="s">
        <v>337</v>
      </c>
      <c r="B132" t="s">
        <v>89</v>
      </c>
      <c r="C132" t="s">
        <v>244</v>
      </c>
      <c r="D132" s="20">
        <v>150</v>
      </c>
      <c r="E132" s="10">
        <v>0</v>
      </c>
      <c r="F132" s="10">
        <v>150</v>
      </c>
      <c r="G132" t="s">
        <v>74</v>
      </c>
    </row>
    <row r="133" spans="1:7" x14ac:dyDescent="0.3">
      <c r="A133" t="s">
        <v>337</v>
      </c>
      <c r="B133" t="s">
        <v>89</v>
      </c>
      <c r="C133" t="s">
        <v>245</v>
      </c>
      <c r="D133" s="20">
        <v>100</v>
      </c>
      <c r="E133" s="10">
        <v>21</v>
      </c>
      <c r="F133" s="10">
        <v>121</v>
      </c>
      <c r="G133" t="s">
        <v>74</v>
      </c>
    </row>
    <row r="134" spans="1:7" x14ac:dyDescent="0.3">
      <c r="A134" t="s">
        <v>337</v>
      </c>
      <c r="B134" t="s">
        <v>89</v>
      </c>
      <c r="C134" t="s">
        <v>246</v>
      </c>
      <c r="D134" s="20">
        <v>150</v>
      </c>
      <c r="E134" s="10">
        <v>31.5</v>
      </c>
      <c r="F134" s="10">
        <v>381.5</v>
      </c>
      <c r="G134" t="s">
        <v>74</v>
      </c>
    </row>
    <row r="135" spans="1:7" x14ac:dyDescent="0.3">
      <c r="A135" t="s">
        <v>337</v>
      </c>
      <c r="B135" t="s">
        <v>89</v>
      </c>
      <c r="C135" t="s">
        <v>247</v>
      </c>
      <c r="D135" s="20">
        <v>150</v>
      </c>
      <c r="E135" s="10">
        <v>31.5</v>
      </c>
      <c r="F135" s="10">
        <v>181.5</v>
      </c>
      <c r="G135" t="s">
        <v>74</v>
      </c>
    </row>
    <row r="136" spans="1:7" x14ac:dyDescent="0.3">
      <c r="A136" t="s">
        <v>337</v>
      </c>
      <c r="B136" t="s">
        <v>91</v>
      </c>
      <c r="C136" t="s">
        <v>248</v>
      </c>
      <c r="D136" s="20">
        <v>150</v>
      </c>
      <c r="E136" s="10">
        <v>31.5</v>
      </c>
      <c r="F136" s="10">
        <v>181.5</v>
      </c>
      <c r="G136" t="s">
        <v>74</v>
      </c>
    </row>
    <row r="137" spans="1:7" x14ac:dyDescent="0.3">
      <c r="A137" t="s">
        <v>337</v>
      </c>
      <c r="B137" t="s">
        <v>91</v>
      </c>
      <c r="C137" t="s">
        <v>249</v>
      </c>
      <c r="D137" s="20">
        <v>150</v>
      </c>
      <c r="E137" s="10">
        <v>31.5</v>
      </c>
      <c r="F137" s="10">
        <v>181.5</v>
      </c>
      <c r="G137" t="s">
        <v>74</v>
      </c>
    </row>
    <row r="138" spans="1:7" x14ac:dyDescent="0.3">
      <c r="A138" t="s">
        <v>337</v>
      </c>
      <c r="B138" t="s">
        <v>91</v>
      </c>
      <c r="C138" t="s">
        <v>250</v>
      </c>
      <c r="D138" s="20">
        <v>150</v>
      </c>
      <c r="E138" s="10">
        <v>31.5</v>
      </c>
      <c r="F138" s="10">
        <v>181.5</v>
      </c>
      <c r="G138" t="s">
        <v>74</v>
      </c>
    </row>
    <row r="139" spans="1:7" x14ac:dyDescent="0.3">
      <c r="A139" t="s">
        <v>337</v>
      </c>
      <c r="B139" t="s">
        <v>89</v>
      </c>
      <c r="C139" t="s">
        <v>251</v>
      </c>
      <c r="D139" s="20">
        <v>100</v>
      </c>
      <c r="E139" s="10">
        <v>21</v>
      </c>
      <c r="F139" s="10">
        <v>121</v>
      </c>
      <c r="G139" t="s">
        <v>74</v>
      </c>
    </row>
    <row r="140" spans="1:7" x14ac:dyDescent="0.3">
      <c r="A140" t="s">
        <v>337</v>
      </c>
      <c r="B140" t="s">
        <v>91</v>
      </c>
      <c r="C140" t="s">
        <v>252</v>
      </c>
      <c r="D140" s="20">
        <v>150</v>
      </c>
      <c r="E140" s="10">
        <v>31.5</v>
      </c>
      <c r="F140" s="10">
        <v>181.5</v>
      </c>
      <c r="G140" t="s">
        <v>74</v>
      </c>
    </row>
    <row r="141" spans="1:7" x14ac:dyDescent="0.3">
      <c r="A141" t="s">
        <v>337</v>
      </c>
      <c r="B141" t="s">
        <v>91</v>
      </c>
      <c r="C141" t="s">
        <v>253</v>
      </c>
      <c r="D141" s="20">
        <v>150</v>
      </c>
      <c r="E141" s="10">
        <v>31.5</v>
      </c>
      <c r="F141" s="10">
        <v>181.5</v>
      </c>
      <c r="G141" t="s">
        <v>74</v>
      </c>
    </row>
    <row r="142" spans="1:7" x14ac:dyDescent="0.3">
      <c r="A142" t="s">
        <v>337</v>
      </c>
      <c r="B142" t="s">
        <v>90</v>
      </c>
      <c r="C142" t="s">
        <v>254</v>
      </c>
      <c r="D142" s="20">
        <v>80</v>
      </c>
      <c r="E142" s="10">
        <v>16.8</v>
      </c>
      <c r="F142" s="10">
        <v>96.8</v>
      </c>
      <c r="G142" t="s">
        <v>74</v>
      </c>
    </row>
    <row r="143" spans="1:7" x14ac:dyDescent="0.3">
      <c r="A143" t="s">
        <v>337</v>
      </c>
      <c r="B143" t="s">
        <v>90</v>
      </c>
      <c r="C143" t="s">
        <v>255</v>
      </c>
      <c r="D143" s="20">
        <v>150</v>
      </c>
      <c r="E143" s="10">
        <v>31.5</v>
      </c>
      <c r="F143" s="10">
        <v>181.5</v>
      </c>
      <c r="G143" t="s">
        <v>74</v>
      </c>
    </row>
    <row r="144" spans="1:7" x14ac:dyDescent="0.3">
      <c r="A144" t="s">
        <v>337</v>
      </c>
      <c r="B144" t="s">
        <v>89</v>
      </c>
      <c r="C144" t="s">
        <v>256</v>
      </c>
      <c r="D144" s="20">
        <v>150</v>
      </c>
      <c r="E144" s="10">
        <v>31.5</v>
      </c>
      <c r="F144" s="10">
        <v>181.5</v>
      </c>
      <c r="G144" t="s">
        <v>74</v>
      </c>
    </row>
    <row r="145" spans="1:7" x14ac:dyDescent="0.3">
      <c r="A145" t="s">
        <v>337</v>
      </c>
      <c r="B145" t="s">
        <v>90</v>
      </c>
      <c r="C145" t="s">
        <v>257</v>
      </c>
      <c r="D145" s="20">
        <v>200</v>
      </c>
      <c r="E145" s="10">
        <v>42</v>
      </c>
      <c r="F145" s="10">
        <v>242</v>
      </c>
      <c r="G145" t="s">
        <v>74</v>
      </c>
    </row>
    <row r="146" spans="1:7" x14ac:dyDescent="0.3">
      <c r="A146" t="s">
        <v>337</v>
      </c>
      <c r="B146" t="s">
        <v>89</v>
      </c>
      <c r="C146" t="s">
        <v>258</v>
      </c>
      <c r="D146" s="20">
        <v>150</v>
      </c>
      <c r="E146" s="10">
        <v>31.5</v>
      </c>
      <c r="F146" s="10">
        <v>181.5</v>
      </c>
      <c r="G146" t="s">
        <v>74</v>
      </c>
    </row>
    <row r="147" spans="1:7" x14ac:dyDescent="0.3">
      <c r="A147" t="s">
        <v>337</v>
      </c>
      <c r="B147" t="s">
        <v>91</v>
      </c>
      <c r="C147" t="s">
        <v>259</v>
      </c>
      <c r="D147" s="20">
        <v>150</v>
      </c>
      <c r="E147" s="10">
        <v>31.5</v>
      </c>
      <c r="F147" s="10">
        <v>181.5</v>
      </c>
      <c r="G147" t="s">
        <v>74</v>
      </c>
    </row>
    <row r="148" spans="1:7" x14ac:dyDescent="0.3">
      <c r="A148" t="s">
        <v>337</v>
      </c>
      <c r="B148" t="s">
        <v>89</v>
      </c>
      <c r="C148" t="s">
        <v>260</v>
      </c>
      <c r="D148" s="20">
        <v>400</v>
      </c>
      <c r="E148" s="10">
        <v>84</v>
      </c>
      <c r="F148" s="10">
        <v>513.37</v>
      </c>
      <c r="G148" t="s">
        <v>96</v>
      </c>
    </row>
    <row r="149" spans="1:7" x14ac:dyDescent="0.3">
      <c r="A149" t="s">
        <v>337</v>
      </c>
      <c r="B149" t="s">
        <v>91</v>
      </c>
      <c r="C149" t="s">
        <v>261</v>
      </c>
      <c r="D149" s="20">
        <v>60</v>
      </c>
      <c r="E149" s="10">
        <v>12.6</v>
      </c>
      <c r="F149" s="10">
        <v>72.599999999999994</v>
      </c>
      <c r="G149" t="s">
        <v>74</v>
      </c>
    </row>
    <row r="150" spans="1:7" x14ac:dyDescent="0.3">
      <c r="A150" t="s">
        <v>337</v>
      </c>
      <c r="B150" t="s">
        <v>91</v>
      </c>
      <c r="C150" t="s">
        <v>262</v>
      </c>
      <c r="D150" s="20">
        <v>100</v>
      </c>
      <c r="E150" s="10">
        <v>21</v>
      </c>
      <c r="F150" s="10">
        <v>121</v>
      </c>
      <c r="G150" t="s">
        <v>74</v>
      </c>
    </row>
    <row r="151" spans="1:7" x14ac:dyDescent="0.3">
      <c r="A151" t="s">
        <v>337</v>
      </c>
      <c r="B151" t="s">
        <v>91</v>
      </c>
      <c r="C151" t="s">
        <v>263</v>
      </c>
      <c r="D151" s="20">
        <v>150</v>
      </c>
      <c r="E151" s="10">
        <v>31.5</v>
      </c>
      <c r="F151" s="10">
        <v>190.28</v>
      </c>
      <c r="G151" t="s">
        <v>74</v>
      </c>
    </row>
    <row r="152" spans="1:7" x14ac:dyDescent="0.3">
      <c r="A152" t="s">
        <v>337</v>
      </c>
      <c r="B152" t="s">
        <v>90</v>
      </c>
      <c r="C152" t="s">
        <v>264</v>
      </c>
      <c r="D152" s="20">
        <v>350</v>
      </c>
      <c r="E152" s="10">
        <v>73.5</v>
      </c>
      <c r="F152" s="10">
        <v>423.5</v>
      </c>
      <c r="G152" t="s">
        <v>74</v>
      </c>
    </row>
    <row r="153" spans="1:7" x14ac:dyDescent="0.3">
      <c r="A153" t="s">
        <v>337</v>
      </c>
      <c r="B153" t="s">
        <v>89</v>
      </c>
      <c r="C153" t="s">
        <v>265</v>
      </c>
      <c r="D153" s="20">
        <v>200</v>
      </c>
      <c r="E153" s="10">
        <v>42</v>
      </c>
      <c r="F153" s="10">
        <v>242</v>
      </c>
      <c r="G153" t="s">
        <v>74</v>
      </c>
    </row>
    <row r="154" spans="1:7" x14ac:dyDescent="0.3">
      <c r="A154" t="s">
        <v>337</v>
      </c>
      <c r="B154" t="s">
        <v>91</v>
      </c>
      <c r="C154" t="s">
        <v>266</v>
      </c>
      <c r="D154" s="20">
        <v>100</v>
      </c>
      <c r="E154" s="10">
        <v>21</v>
      </c>
      <c r="F154" s="10">
        <v>121</v>
      </c>
      <c r="G154" t="s">
        <v>74</v>
      </c>
    </row>
    <row r="155" spans="1:7" x14ac:dyDescent="0.3">
      <c r="A155" t="s">
        <v>337</v>
      </c>
      <c r="B155" t="s">
        <v>90</v>
      </c>
      <c r="C155" t="s">
        <v>267</v>
      </c>
      <c r="D155" s="20">
        <v>150</v>
      </c>
      <c r="E155" s="10">
        <v>31.5</v>
      </c>
      <c r="F155" s="10">
        <v>181.5</v>
      </c>
      <c r="G155" t="s">
        <v>74</v>
      </c>
    </row>
    <row r="156" spans="1:7" x14ac:dyDescent="0.3">
      <c r="A156" t="s">
        <v>337</v>
      </c>
      <c r="B156" t="s">
        <v>90</v>
      </c>
      <c r="C156" t="s">
        <v>268</v>
      </c>
      <c r="D156" s="20">
        <v>80</v>
      </c>
      <c r="E156" s="10">
        <v>16.8</v>
      </c>
      <c r="F156" s="10">
        <v>96.8</v>
      </c>
      <c r="G156" t="s">
        <v>74</v>
      </c>
    </row>
    <row r="157" spans="1:7" x14ac:dyDescent="0.3">
      <c r="A157" t="s">
        <v>337</v>
      </c>
      <c r="B157" t="s">
        <v>90</v>
      </c>
      <c r="C157" t="s">
        <v>269</v>
      </c>
      <c r="D157" s="20">
        <v>50</v>
      </c>
      <c r="E157" s="10">
        <v>10.5</v>
      </c>
      <c r="F157" s="10">
        <v>60.5</v>
      </c>
      <c r="G157" t="s">
        <v>74</v>
      </c>
    </row>
    <row r="158" spans="1:7" x14ac:dyDescent="0.3">
      <c r="A158" t="s">
        <v>337</v>
      </c>
      <c r="B158" t="s">
        <v>90</v>
      </c>
      <c r="C158" t="s">
        <v>270</v>
      </c>
      <c r="D158" s="20">
        <v>150</v>
      </c>
      <c r="E158" s="10">
        <v>31.5</v>
      </c>
      <c r="F158" s="10">
        <v>181.5</v>
      </c>
      <c r="G158" t="s">
        <v>74</v>
      </c>
    </row>
    <row r="159" spans="1:7" x14ac:dyDescent="0.3">
      <c r="A159" t="s">
        <v>337</v>
      </c>
      <c r="B159" t="s">
        <v>91</v>
      </c>
      <c r="C159" t="s">
        <v>271</v>
      </c>
      <c r="D159" s="20">
        <v>150</v>
      </c>
      <c r="E159" s="10">
        <v>31.5</v>
      </c>
      <c r="F159" s="10">
        <v>181.5</v>
      </c>
      <c r="G159" t="s">
        <v>74</v>
      </c>
    </row>
    <row r="160" spans="1:7" x14ac:dyDescent="0.3">
      <c r="A160" t="s">
        <v>337</v>
      </c>
      <c r="B160" t="s">
        <v>91</v>
      </c>
      <c r="C160" t="s">
        <v>272</v>
      </c>
      <c r="D160" s="20">
        <v>150</v>
      </c>
      <c r="E160" s="10">
        <v>31.5</v>
      </c>
      <c r="F160" s="10">
        <v>181.5</v>
      </c>
      <c r="G160" t="s">
        <v>74</v>
      </c>
    </row>
    <row r="161" spans="1:7" x14ac:dyDescent="0.3">
      <c r="A161" t="s">
        <v>337</v>
      </c>
      <c r="B161" t="s">
        <v>91</v>
      </c>
      <c r="C161" t="s">
        <v>273</v>
      </c>
      <c r="D161" s="20">
        <v>100</v>
      </c>
      <c r="E161" s="10">
        <v>21</v>
      </c>
      <c r="F161" s="10">
        <v>121</v>
      </c>
      <c r="G161" t="s">
        <v>74</v>
      </c>
    </row>
    <row r="162" spans="1:7" x14ac:dyDescent="0.3">
      <c r="A162" t="s">
        <v>337</v>
      </c>
      <c r="B162" t="s">
        <v>89</v>
      </c>
      <c r="C162" t="s">
        <v>274</v>
      </c>
      <c r="D162" s="20">
        <v>150</v>
      </c>
      <c r="E162" s="10">
        <v>31.5</v>
      </c>
      <c r="F162" s="10">
        <v>181.5</v>
      </c>
      <c r="G162" t="s">
        <v>74</v>
      </c>
    </row>
    <row r="163" spans="1:7" x14ac:dyDescent="0.3">
      <c r="A163" t="s">
        <v>337</v>
      </c>
      <c r="B163" t="s">
        <v>89</v>
      </c>
      <c r="C163" t="s">
        <v>275</v>
      </c>
      <c r="D163" s="20">
        <v>100</v>
      </c>
      <c r="E163" s="10">
        <v>21</v>
      </c>
      <c r="F163" s="10">
        <v>121</v>
      </c>
      <c r="G163" t="s">
        <v>74</v>
      </c>
    </row>
    <row r="164" spans="1:7" x14ac:dyDescent="0.3">
      <c r="A164" t="s">
        <v>337</v>
      </c>
      <c r="B164" t="s">
        <v>89</v>
      </c>
      <c r="C164" t="s">
        <v>276</v>
      </c>
      <c r="D164" s="20">
        <v>95</v>
      </c>
      <c r="E164" s="10">
        <v>19.95</v>
      </c>
      <c r="F164" s="10">
        <v>114.95</v>
      </c>
      <c r="G164" t="s">
        <v>74</v>
      </c>
    </row>
    <row r="165" spans="1:7" x14ac:dyDescent="0.3">
      <c r="A165" t="s">
        <v>337</v>
      </c>
      <c r="B165" t="s">
        <v>91</v>
      </c>
      <c r="C165" t="s">
        <v>277</v>
      </c>
      <c r="D165" s="20">
        <v>150</v>
      </c>
      <c r="E165" s="10">
        <v>31.5</v>
      </c>
      <c r="F165" s="10">
        <v>362.2</v>
      </c>
      <c r="G165" t="s">
        <v>74</v>
      </c>
    </row>
    <row r="166" spans="1:7" x14ac:dyDescent="0.3">
      <c r="A166" t="s">
        <v>337</v>
      </c>
      <c r="B166" t="s">
        <v>89</v>
      </c>
      <c r="C166" t="s">
        <v>278</v>
      </c>
      <c r="D166" s="20">
        <v>50</v>
      </c>
      <c r="E166" s="10">
        <v>10.5</v>
      </c>
      <c r="F166" s="10">
        <v>60.5</v>
      </c>
      <c r="G166" t="s">
        <v>74</v>
      </c>
    </row>
    <row r="167" spans="1:7" x14ac:dyDescent="0.3">
      <c r="A167" t="s">
        <v>337</v>
      </c>
      <c r="B167" t="s">
        <v>89</v>
      </c>
      <c r="C167" t="s">
        <v>279</v>
      </c>
      <c r="D167" s="20">
        <v>150</v>
      </c>
      <c r="E167" s="10">
        <v>31.5</v>
      </c>
      <c r="F167" s="10">
        <v>181.5</v>
      </c>
      <c r="G167" t="s">
        <v>74</v>
      </c>
    </row>
    <row r="168" spans="1:7" x14ac:dyDescent="0.3">
      <c r="A168" t="s">
        <v>337</v>
      </c>
      <c r="B168" t="s">
        <v>90</v>
      </c>
      <c r="C168" t="s">
        <v>280</v>
      </c>
      <c r="D168" s="20">
        <v>100</v>
      </c>
      <c r="E168" s="10">
        <v>21</v>
      </c>
      <c r="F168" s="10">
        <v>121</v>
      </c>
      <c r="G168" t="s">
        <v>74</v>
      </c>
    </row>
    <row r="169" spans="1:7" x14ac:dyDescent="0.3">
      <c r="A169" t="s">
        <v>337</v>
      </c>
      <c r="B169" t="s">
        <v>90</v>
      </c>
      <c r="C169" t="s">
        <v>281</v>
      </c>
      <c r="D169" s="20">
        <v>80</v>
      </c>
      <c r="E169" s="10">
        <v>16.8</v>
      </c>
      <c r="F169" s="10">
        <v>96.8</v>
      </c>
      <c r="G169" t="s">
        <v>74</v>
      </c>
    </row>
    <row r="170" spans="1:7" x14ac:dyDescent="0.3">
      <c r="A170" t="s">
        <v>337</v>
      </c>
      <c r="B170" t="s">
        <v>90</v>
      </c>
      <c r="C170" t="s">
        <v>282</v>
      </c>
      <c r="D170" s="20">
        <v>35</v>
      </c>
      <c r="E170" s="10">
        <v>7.35</v>
      </c>
      <c r="F170" s="10">
        <v>42.35</v>
      </c>
      <c r="G170" t="s">
        <v>74</v>
      </c>
    </row>
    <row r="171" spans="1:7" x14ac:dyDescent="0.3">
      <c r="A171" t="s">
        <v>337</v>
      </c>
      <c r="B171" t="s">
        <v>91</v>
      </c>
      <c r="C171" t="s">
        <v>283</v>
      </c>
      <c r="D171" s="20">
        <v>100</v>
      </c>
      <c r="E171" s="10">
        <v>21</v>
      </c>
      <c r="F171" s="10">
        <v>121</v>
      </c>
      <c r="G171" t="s">
        <v>74</v>
      </c>
    </row>
    <row r="172" spans="1:7" x14ac:dyDescent="0.3">
      <c r="A172" t="s">
        <v>337</v>
      </c>
      <c r="B172" t="s">
        <v>90</v>
      </c>
      <c r="C172" t="s">
        <v>284</v>
      </c>
      <c r="D172" s="20">
        <v>95</v>
      </c>
      <c r="E172" s="10">
        <v>19.95</v>
      </c>
      <c r="F172" s="10">
        <v>114.95</v>
      </c>
      <c r="G172" t="s">
        <v>74</v>
      </c>
    </row>
    <row r="173" spans="1:7" x14ac:dyDescent="0.3">
      <c r="A173" t="s">
        <v>337</v>
      </c>
      <c r="B173" t="s">
        <v>90</v>
      </c>
      <c r="C173" t="s">
        <v>285</v>
      </c>
      <c r="D173" s="20">
        <v>150</v>
      </c>
      <c r="E173" s="10">
        <v>31.5</v>
      </c>
      <c r="F173" s="10">
        <v>181.5</v>
      </c>
      <c r="G173" t="s">
        <v>74</v>
      </c>
    </row>
    <row r="174" spans="1:7" x14ac:dyDescent="0.3">
      <c r="A174" t="s">
        <v>337</v>
      </c>
      <c r="B174" t="s">
        <v>90</v>
      </c>
      <c r="C174" t="s">
        <v>286</v>
      </c>
      <c r="D174" s="20">
        <v>150</v>
      </c>
      <c r="E174" s="10">
        <v>31.5</v>
      </c>
      <c r="F174" s="10">
        <v>181.5</v>
      </c>
      <c r="G174" t="s">
        <v>74</v>
      </c>
    </row>
    <row r="175" spans="1:7" x14ac:dyDescent="0.3">
      <c r="A175" t="s">
        <v>337</v>
      </c>
      <c r="B175" t="s">
        <v>89</v>
      </c>
      <c r="C175" t="s">
        <v>287</v>
      </c>
      <c r="D175" s="20">
        <v>100</v>
      </c>
      <c r="E175" s="10">
        <v>21</v>
      </c>
      <c r="F175" s="10">
        <v>139.19</v>
      </c>
      <c r="G175" t="s">
        <v>74</v>
      </c>
    </row>
    <row r="176" spans="1:7" x14ac:dyDescent="0.3">
      <c r="A176" t="s">
        <v>337</v>
      </c>
      <c r="B176" t="s">
        <v>90</v>
      </c>
      <c r="C176" t="s">
        <v>288</v>
      </c>
      <c r="D176" s="20">
        <v>150</v>
      </c>
      <c r="E176" s="10">
        <v>31.5</v>
      </c>
      <c r="F176" s="10">
        <v>181.5</v>
      </c>
      <c r="G176" t="s">
        <v>74</v>
      </c>
    </row>
    <row r="177" spans="1:7" x14ac:dyDescent="0.3">
      <c r="A177" t="s">
        <v>337</v>
      </c>
      <c r="B177" t="s">
        <v>89</v>
      </c>
      <c r="C177" t="s">
        <v>289</v>
      </c>
      <c r="D177" s="20">
        <v>80</v>
      </c>
      <c r="E177" s="10">
        <v>16.8</v>
      </c>
      <c r="F177" s="10">
        <v>96.8</v>
      </c>
      <c r="G177" t="s">
        <v>74</v>
      </c>
    </row>
    <row r="178" spans="1:7" x14ac:dyDescent="0.3">
      <c r="A178" t="s">
        <v>337</v>
      </c>
      <c r="B178" t="s">
        <v>89</v>
      </c>
      <c r="C178" t="s">
        <v>290</v>
      </c>
      <c r="D178" s="20">
        <v>150</v>
      </c>
      <c r="E178" s="10">
        <v>31.5</v>
      </c>
      <c r="F178" s="10">
        <v>181.5</v>
      </c>
      <c r="G178" t="s">
        <v>74</v>
      </c>
    </row>
    <row r="179" spans="1:7" x14ac:dyDescent="0.3">
      <c r="A179" t="s">
        <v>337</v>
      </c>
      <c r="B179" t="s">
        <v>89</v>
      </c>
      <c r="C179" t="s">
        <v>291</v>
      </c>
      <c r="D179" s="20">
        <v>35</v>
      </c>
      <c r="E179" s="10">
        <v>7.35</v>
      </c>
      <c r="F179" s="10">
        <v>42.35</v>
      </c>
      <c r="G179" t="s">
        <v>74</v>
      </c>
    </row>
    <row r="180" spans="1:7" x14ac:dyDescent="0.3">
      <c r="A180" t="s">
        <v>337</v>
      </c>
      <c r="B180" t="s">
        <v>86</v>
      </c>
      <c r="C180" t="s">
        <v>292</v>
      </c>
      <c r="D180" s="20">
        <v>300</v>
      </c>
      <c r="E180" s="10">
        <v>63</v>
      </c>
      <c r="F180" s="10">
        <v>363</v>
      </c>
      <c r="G180" t="s">
        <v>74</v>
      </c>
    </row>
    <row r="181" spans="1:7" x14ac:dyDescent="0.3">
      <c r="A181" t="s">
        <v>337</v>
      </c>
      <c r="B181" t="s">
        <v>97</v>
      </c>
      <c r="C181" t="s">
        <v>293</v>
      </c>
      <c r="D181" s="20">
        <v>3400</v>
      </c>
      <c r="E181" s="10">
        <v>714</v>
      </c>
      <c r="F181" s="10">
        <v>4114</v>
      </c>
      <c r="G181" t="s">
        <v>74</v>
      </c>
    </row>
    <row r="182" spans="1:7" x14ac:dyDescent="0.3">
      <c r="A182" t="s">
        <v>337</v>
      </c>
      <c r="B182" t="s">
        <v>98</v>
      </c>
      <c r="C182" t="s">
        <v>294</v>
      </c>
      <c r="D182" s="20">
        <v>0</v>
      </c>
      <c r="E182" s="10">
        <v>0</v>
      </c>
      <c r="F182" s="10">
        <v>335.75</v>
      </c>
      <c r="G182" t="s">
        <v>74</v>
      </c>
    </row>
    <row r="183" spans="1:7" x14ac:dyDescent="0.3">
      <c r="A183" t="s">
        <v>337</v>
      </c>
      <c r="B183" t="s">
        <v>99</v>
      </c>
      <c r="C183" t="s">
        <v>295</v>
      </c>
      <c r="D183" s="20">
        <v>300</v>
      </c>
      <c r="E183" s="10">
        <v>63</v>
      </c>
      <c r="F183" s="10">
        <v>363</v>
      </c>
      <c r="G183" t="s">
        <v>74</v>
      </c>
    </row>
    <row r="184" spans="1:7" x14ac:dyDescent="0.3">
      <c r="A184" t="s">
        <v>337</v>
      </c>
      <c r="B184" t="s">
        <v>77</v>
      </c>
      <c r="C184" t="s">
        <v>296</v>
      </c>
      <c r="D184" s="20">
        <v>250</v>
      </c>
      <c r="E184" s="10">
        <v>52.5</v>
      </c>
      <c r="F184" s="10">
        <v>302.5</v>
      </c>
      <c r="G184" t="s">
        <v>74</v>
      </c>
    </row>
    <row r="185" spans="1:7" x14ac:dyDescent="0.3">
      <c r="A185" t="s">
        <v>337</v>
      </c>
      <c r="B185" t="s">
        <v>100</v>
      </c>
      <c r="C185" t="s">
        <v>297</v>
      </c>
      <c r="D185" s="20">
        <v>403.75</v>
      </c>
      <c r="E185" s="10">
        <v>84.79</v>
      </c>
      <c r="F185" s="10">
        <v>488.54</v>
      </c>
      <c r="G185" t="s">
        <v>74</v>
      </c>
    </row>
    <row r="186" spans="1:7" x14ac:dyDescent="0.3">
      <c r="A186" t="s">
        <v>337</v>
      </c>
      <c r="B186" t="s">
        <v>93</v>
      </c>
      <c r="C186" t="s">
        <v>298</v>
      </c>
      <c r="D186" s="20">
        <v>766.66</v>
      </c>
      <c r="E186" s="10">
        <v>161</v>
      </c>
      <c r="F186" s="10">
        <v>927.66</v>
      </c>
      <c r="G186" t="s">
        <v>74</v>
      </c>
    </row>
    <row r="187" spans="1:7" x14ac:dyDescent="0.3">
      <c r="A187" t="s">
        <v>337</v>
      </c>
      <c r="B187" t="s">
        <v>101</v>
      </c>
      <c r="C187" t="s">
        <v>299</v>
      </c>
      <c r="D187" s="20">
        <v>362.14</v>
      </c>
      <c r="E187" s="10">
        <v>76.05</v>
      </c>
      <c r="F187" s="10">
        <v>438.19</v>
      </c>
      <c r="G187" t="s">
        <v>74</v>
      </c>
    </row>
    <row r="188" spans="1:7" x14ac:dyDescent="0.3">
      <c r="A188" t="s">
        <v>337</v>
      </c>
      <c r="B188" t="s">
        <v>102</v>
      </c>
      <c r="C188" t="s">
        <v>300</v>
      </c>
      <c r="D188" s="20">
        <v>1035</v>
      </c>
      <c r="E188" s="10">
        <v>217.35</v>
      </c>
      <c r="F188" s="10">
        <v>1252.3499999999999</v>
      </c>
      <c r="G188" t="s">
        <v>74</v>
      </c>
    </row>
    <row r="189" spans="1:7" x14ac:dyDescent="0.3">
      <c r="A189" t="s">
        <v>337</v>
      </c>
      <c r="B189" t="s">
        <v>103</v>
      </c>
      <c r="C189" t="s">
        <v>301</v>
      </c>
      <c r="D189" s="20">
        <v>450</v>
      </c>
      <c r="E189" s="10">
        <v>94.5</v>
      </c>
      <c r="F189" s="10">
        <v>544.5</v>
      </c>
      <c r="G189" t="s">
        <v>74</v>
      </c>
    </row>
    <row r="190" spans="1:7" x14ac:dyDescent="0.3">
      <c r="A190" t="s">
        <v>337</v>
      </c>
      <c r="B190" t="s">
        <v>104</v>
      </c>
      <c r="C190" t="s">
        <v>302</v>
      </c>
      <c r="D190" s="20">
        <v>1500</v>
      </c>
      <c r="E190" s="10">
        <v>315</v>
      </c>
      <c r="F190" s="10">
        <v>1815</v>
      </c>
      <c r="G190" t="s">
        <v>74</v>
      </c>
    </row>
    <row r="191" spans="1:7" x14ac:dyDescent="0.3">
      <c r="A191" t="s">
        <v>337</v>
      </c>
      <c r="B191" t="s">
        <v>105</v>
      </c>
      <c r="C191" t="s">
        <v>303</v>
      </c>
      <c r="D191" s="20">
        <v>183.08</v>
      </c>
      <c r="E191" s="10">
        <v>38.450000000000003</v>
      </c>
      <c r="F191" s="10">
        <v>221.53</v>
      </c>
      <c r="G191" t="s">
        <v>74</v>
      </c>
    </row>
    <row r="192" spans="1:7" x14ac:dyDescent="0.3">
      <c r="A192" t="s">
        <v>337</v>
      </c>
      <c r="B192" t="s">
        <v>106</v>
      </c>
      <c r="C192" t="s">
        <v>304</v>
      </c>
      <c r="D192" s="20">
        <v>82.64</v>
      </c>
      <c r="E192" s="10">
        <v>17.36</v>
      </c>
      <c r="F192" s="10">
        <v>100</v>
      </c>
      <c r="G192" t="s">
        <v>74</v>
      </c>
    </row>
    <row r="193" spans="1:7" x14ac:dyDescent="0.3">
      <c r="A193" t="s">
        <v>337</v>
      </c>
      <c r="B193" t="s">
        <v>107</v>
      </c>
      <c r="C193" t="s">
        <v>305</v>
      </c>
      <c r="D193" s="20">
        <v>1200</v>
      </c>
      <c r="E193" s="10">
        <v>252</v>
      </c>
      <c r="F193" s="10">
        <v>1452</v>
      </c>
      <c r="G193" t="s">
        <v>74</v>
      </c>
    </row>
    <row r="194" spans="1:7" x14ac:dyDescent="0.3">
      <c r="A194" t="s">
        <v>337</v>
      </c>
      <c r="B194" t="s">
        <v>108</v>
      </c>
      <c r="C194" t="s">
        <v>306</v>
      </c>
      <c r="D194" s="20">
        <v>100</v>
      </c>
      <c r="E194" s="10">
        <v>21</v>
      </c>
      <c r="F194" s="10">
        <v>121</v>
      </c>
      <c r="G194" t="s">
        <v>74</v>
      </c>
    </row>
    <row r="195" spans="1:7" x14ac:dyDescent="0.3">
      <c r="A195" t="s">
        <v>337</v>
      </c>
      <c r="B195" t="s">
        <v>98</v>
      </c>
      <c r="C195" t="s">
        <v>307</v>
      </c>
      <c r="D195" s="20">
        <v>1500</v>
      </c>
      <c r="E195" s="10">
        <v>315</v>
      </c>
      <c r="F195" s="10">
        <v>1815</v>
      </c>
      <c r="G195" t="s">
        <v>74</v>
      </c>
    </row>
    <row r="196" spans="1:7" x14ac:dyDescent="0.3">
      <c r="A196" t="s">
        <v>337</v>
      </c>
      <c r="B196" t="s">
        <v>86</v>
      </c>
      <c r="C196" t="s">
        <v>308</v>
      </c>
      <c r="D196" s="20">
        <v>1715</v>
      </c>
      <c r="E196" s="10">
        <v>360.15</v>
      </c>
      <c r="F196" s="10">
        <v>2075.15</v>
      </c>
      <c r="G196" t="s">
        <v>74</v>
      </c>
    </row>
    <row r="197" spans="1:7" x14ac:dyDescent="0.3">
      <c r="A197" t="s">
        <v>337</v>
      </c>
      <c r="B197" t="s">
        <v>109</v>
      </c>
      <c r="C197" t="s">
        <v>309</v>
      </c>
      <c r="D197" s="20">
        <v>875</v>
      </c>
      <c r="E197" s="10">
        <v>183.75</v>
      </c>
      <c r="F197" s="10">
        <v>1165.95</v>
      </c>
      <c r="G197" t="s">
        <v>74</v>
      </c>
    </row>
    <row r="198" spans="1:7" x14ac:dyDescent="0.3">
      <c r="A198" t="s">
        <v>337</v>
      </c>
      <c r="B198" t="s">
        <v>75</v>
      </c>
      <c r="C198" t="s">
        <v>310</v>
      </c>
      <c r="D198" s="20">
        <v>100</v>
      </c>
      <c r="E198" s="10">
        <v>21</v>
      </c>
      <c r="F198" s="10">
        <v>121</v>
      </c>
      <c r="G198" t="s">
        <v>74</v>
      </c>
    </row>
    <row r="199" spans="1:7" x14ac:dyDescent="0.3">
      <c r="A199" t="s">
        <v>337</v>
      </c>
      <c r="B199" t="s">
        <v>82</v>
      </c>
      <c r="C199" t="s">
        <v>311</v>
      </c>
      <c r="D199" s="20">
        <v>1000</v>
      </c>
      <c r="E199" s="10">
        <v>0</v>
      </c>
      <c r="F199" s="10">
        <v>1000</v>
      </c>
      <c r="G199" t="s">
        <v>74</v>
      </c>
    </row>
    <row r="200" spans="1:7" x14ac:dyDescent="0.3">
      <c r="A200" t="s">
        <v>337</v>
      </c>
      <c r="B200" t="s">
        <v>78</v>
      </c>
      <c r="C200" t="s">
        <v>312</v>
      </c>
      <c r="D200" s="20">
        <v>1715</v>
      </c>
      <c r="E200" s="10">
        <v>360.15</v>
      </c>
      <c r="F200" s="10">
        <v>2075.15</v>
      </c>
      <c r="G200" t="s">
        <v>74</v>
      </c>
    </row>
    <row r="201" spans="1:7" x14ac:dyDescent="0.3">
      <c r="A201" t="s">
        <v>337</v>
      </c>
      <c r="B201" t="s">
        <v>86</v>
      </c>
      <c r="C201" t="s">
        <v>313</v>
      </c>
      <c r="D201" s="20">
        <v>413.22</v>
      </c>
      <c r="E201" s="10">
        <v>86.78</v>
      </c>
      <c r="F201" s="10">
        <v>500</v>
      </c>
      <c r="G201" t="s">
        <v>74</v>
      </c>
    </row>
    <row r="202" spans="1:7" x14ac:dyDescent="0.3">
      <c r="A202" t="s">
        <v>337</v>
      </c>
      <c r="B202" t="s">
        <v>87</v>
      </c>
      <c r="C202" t="s">
        <v>314</v>
      </c>
      <c r="D202" s="20">
        <v>100</v>
      </c>
      <c r="E202" s="10">
        <v>21</v>
      </c>
      <c r="F202" s="10">
        <v>121</v>
      </c>
      <c r="G202" t="s">
        <v>74</v>
      </c>
    </row>
    <row r="203" spans="1:7" x14ac:dyDescent="0.3">
      <c r="A203" t="s">
        <v>337</v>
      </c>
      <c r="B203" t="s">
        <v>91</v>
      </c>
      <c r="C203" t="s">
        <v>315</v>
      </c>
      <c r="D203" s="20">
        <v>826.45</v>
      </c>
      <c r="E203" s="10">
        <v>173.55</v>
      </c>
      <c r="F203" s="10">
        <v>1000</v>
      </c>
      <c r="G203" t="s">
        <v>74</v>
      </c>
    </row>
    <row r="204" spans="1:7" x14ac:dyDescent="0.3">
      <c r="A204" t="s">
        <v>337</v>
      </c>
      <c r="B204" t="s">
        <v>110</v>
      </c>
      <c r="C204" t="s">
        <v>316</v>
      </c>
      <c r="D204" s="20">
        <v>6611.57</v>
      </c>
      <c r="E204" s="10">
        <v>1388.43</v>
      </c>
      <c r="F204" s="10">
        <v>8000</v>
      </c>
      <c r="G204" t="s">
        <v>74</v>
      </c>
    </row>
    <row r="205" spans="1:7" x14ac:dyDescent="0.3">
      <c r="A205" t="s">
        <v>337</v>
      </c>
      <c r="B205" t="s">
        <v>82</v>
      </c>
      <c r="C205" t="s">
        <v>317</v>
      </c>
      <c r="D205" s="20">
        <v>640</v>
      </c>
      <c r="E205" s="10">
        <v>0</v>
      </c>
      <c r="F205" s="10">
        <v>640</v>
      </c>
      <c r="G205" t="s">
        <v>74</v>
      </c>
    </row>
    <row r="206" spans="1:7" x14ac:dyDescent="0.3">
      <c r="A206" t="s">
        <v>337</v>
      </c>
      <c r="B206" t="s">
        <v>93</v>
      </c>
      <c r="C206" t="s">
        <v>318</v>
      </c>
      <c r="D206" s="20">
        <v>625</v>
      </c>
      <c r="E206" s="10">
        <v>131.25</v>
      </c>
      <c r="F206" s="10">
        <v>756.25</v>
      </c>
      <c r="G206" t="s">
        <v>74</v>
      </c>
    </row>
    <row r="207" spans="1:7" x14ac:dyDescent="0.3">
      <c r="A207" t="s">
        <v>337</v>
      </c>
      <c r="B207" t="s">
        <v>111</v>
      </c>
      <c r="C207" t="s">
        <v>319</v>
      </c>
      <c r="D207" s="20">
        <v>1200</v>
      </c>
      <c r="E207" s="10">
        <v>252</v>
      </c>
      <c r="F207" s="10">
        <v>1452</v>
      </c>
      <c r="G207" t="s">
        <v>74</v>
      </c>
    </row>
    <row r="208" spans="1:7" x14ac:dyDescent="0.3">
      <c r="A208" t="s">
        <v>337</v>
      </c>
      <c r="B208" t="s">
        <v>77</v>
      </c>
      <c r="C208" t="s">
        <v>320</v>
      </c>
      <c r="D208" s="20">
        <v>80</v>
      </c>
      <c r="E208" s="10">
        <v>16.8</v>
      </c>
      <c r="F208" s="10">
        <v>96.8</v>
      </c>
      <c r="G208" t="s">
        <v>74</v>
      </c>
    </row>
    <row r="209" spans="1:7" x14ac:dyDescent="0.3">
      <c r="A209" t="s">
        <v>337</v>
      </c>
      <c r="B209" t="s">
        <v>112</v>
      </c>
      <c r="C209" t="s">
        <v>321</v>
      </c>
      <c r="D209" s="20">
        <v>422.98</v>
      </c>
      <c r="E209" s="10">
        <v>88.83</v>
      </c>
      <c r="F209" s="10">
        <v>511.81</v>
      </c>
      <c r="G209" t="s">
        <v>74</v>
      </c>
    </row>
    <row r="210" spans="1:7" x14ac:dyDescent="0.3">
      <c r="A210" t="s">
        <v>337</v>
      </c>
      <c r="B210" t="s">
        <v>106</v>
      </c>
      <c r="C210" t="s">
        <v>322</v>
      </c>
      <c r="D210" s="20">
        <v>100</v>
      </c>
      <c r="E210" s="10">
        <v>21</v>
      </c>
      <c r="F210" s="10">
        <v>121</v>
      </c>
      <c r="G210" t="s">
        <v>74</v>
      </c>
    </row>
    <row r="211" spans="1:7" x14ac:dyDescent="0.3">
      <c r="A211" t="s">
        <v>337</v>
      </c>
      <c r="B211" t="s">
        <v>105</v>
      </c>
      <c r="C211" t="s">
        <v>323</v>
      </c>
      <c r="D211" s="20">
        <v>400</v>
      </c>
      <c r="E211" s="10">
        <v>84</v>
      </c>
      <c r="F211" s="10">
        <v>484</v>
      </c>
      <c r="G211" t="s">
        <v>74</v>
      </c>
    </row>
    <row r="212" spans="1:7" x14ac:dyDescent="0.3">
      <c r="A212" t="s">
        <v>337</v>
      </c>
      <c r="B212" t="s">
        <v>105</v>
      </c>
      <c r="C212" t="s">
        <v>324</v>
      </c>
      <c r="D212" s="20">
        <v>181.11</v>
      </c>
      <c r="E212" s="10">
        <v>38.03</v>
      </c>
      <c r="F212" s="10">
        <v>219.14</v>
      </c>
      <c r="G212" t="s">
        <v>74</v>
      </c>
    </row>
    <row r="213" spans="1:7" x14ac:dyDescent="0.3">
      <c r="A213" t="s">
        <v>337</v>
      </c>
      <c r="B213" t="s">
        <v>104</v>
      </c>
      <c r="C213" t="s">
        <v>325</v>
      </c>
      <c r="D213" s="20">
        <v>191.18</v>
      </c>
      <c r="E213" s="10">
        <v>40.15</v>
      </c>
      <c r="F213" s="10">
        <v>231.33</v>
      </c>
      <c r="G213" t="s">
        <v>74</v>
      </c>
    </row>
    <row r="214" spans="1:7" x14ac:dyDescent="0.3">
      <c r="A214" t="s">
        <v>337</v>
      </c>
      <c r="B214" t="s">
        <v>78</v>
      </c>
      <c r="C214" t="s">
        <v>326</v>
      </c>
      <c r="D214" s="20">
        <v>1500</v>
      </c>
      <c r="E214" s="10">
        <v>315</v>
      </c>
      <c r="F214" s="10">
        <v>1815</v>
      </c>
      <c r="G214" t="s">
        <v>74</v>
      </c>
    </row>
    <row r="215" spans="1:7" x14ac:dyDescent="0.3">
      <c r="A215" t="s">
        <v>337</v>
      </c>
      <c r="B215" t="s">
        <v>107</v>
      </c>
      <c r="C215" t="s">
        <v>327</v>
      </c>
      <c r="D215" s="20">
        <v>500</v>
      </c>
      <c r="E215" s="10">
        <v>105</v>
      </c>
      <c r="F215" s="10">
        <v>605</v>
      </c>
      <c r="G215" t="s">
        <v>74</v>
      </c>
    </row>
    <row r="216" spans="1:7" x14ac:dyDescent="0.3">
      <c r="A216" t="s">
        <v>337</v>
      </c>
      <c r="B216" t="s">
        <v>109</v>
      </c>
      <c r="C216" t="s">
        <v>328</v>
      </c>
      <c r="D216" s="20">
        <v>100</v>
      </c>
      <c r="E216" s="10">
        <v>21</v>
      </c>
      <c r="F216" s="10">
        <v>121</v>
      </c>
      <c r="G216" t="s">
        <v>74</v>
      </c>
    </row>
    <row r="217" spans="1:7" x14ac:dyDescent="0.3">
      <c r="A217" t="s">
        <v>337</v>
      </c>
      <c r="B217" t="s">
        <v>80</v>
      </c>
      <c r="C217" t="s">
        <v>329</v>
      </c>
      <c r="D217" s="20">
        <v>765</v>
      </c>
      <c r="E217" s="10">
        <v>160.65</v>
      </c>
      <c r="F217" s="10">
        <v>925.65</v>
      </c>
      <c r="G217" t="s">
        <v>74</v>
      </c>
    </row>
    <row r="218" spans="1:7" x14ac:dyDescent="0.3">
      <c r="A218" t="s">
        <v>337</v>
      </c>
      <c r="B218" t="s">
        <v>102</v>
      </c>
      <c r="C218" t="s">
        <v>330</v>
      </c>
      <c r="D218" s="20">
        <v>200</v>
      </c>
      <c r="E218" s="10">
        <v>42</v>
      </c>
      <c r="F218" s="10">
        <v>242</v>
      </c>
      <c r="G218" t="s">
        <v>74</v>
      </c>
    </row>
    <row r="219" spans="1:7" x14ac:dyDescent="0.3">
      <c r="A219" t="s">
        <v>337</v>
      </c>
      <c r="B219" t="s">
        <v>112</v>
      </c>
      <c r="C219" t="s">
        <v>331</v>
      </c>
      <c r="D219" s="20">
        <v>250</v>
      </c>
      <c r="E219" s="10">
        <v>52.5</v>
      </c>
      <c r="F219" s="10">
        <v>302.5</v>
      </c>
      <c r="G219" t="s">
        <v>74</v>
      </c>
    </row>
    <row r="220" spans="1:7" x14ac:dyDescent="0.3">
      <c r="A220" t="s">
        <v>337</v>
      </c>
      <c r="B220" t="s">
        <v>113</v>
      </c>
      <c r="C220" t="s">
        <v>332</v>
      </c>
      <c r="D220" s="20">
        <v>629.04999999999995</v>
      </c>
      <c r="E220" s="10">
        <v>132.1</v>
      </c>
      <c r="F220" s="10">
        <v>761.15</v>
      </c>
      <c r="G220" t="s">
        <v>74</v>
      </c>
    </row>
    <row r="221" spans="1:7" x14ac:dyDescent="0.3">
      <c r="A221" t="s">
        <v>337</v>
      </c>
      <c r="B221" t="s">
        <v>82</v>
      </c>
      <c r="C221" t="s">
        <v>333</v>
      </c>
      <c r="D221" s="20">
        <v>1120</v>
      </c>
      <c r="E221" s="10">
        <v>0</v>
      </c>
      <c r="F221" s="10">
        <v>1120</v>
      </c>
      <c r="G221" t="s">
        <v>74</v>
      </c>
    </row>
    <row r="222" spans="1:7" x14ac:dyDescent="0.3">
      <c r="A222" t="s">
        <v>337</v>
      </c>
      <c r="B222" t="s">
        <v>84</v>
      </c>
      <c r="C222" t="s">
        <v>334</v>
      </c>
      <c r="D222" s="20">
        <v>561.39</v>
      </c>
      <c r="E222" s="10">
        <v>117.89</v>
      </c>
      <c r="F222" s="10">
        <v>679.28</v>
      </c>
      <c r="G222" t="s">
        <v>74</v>
      </c>
    </row>
    <row r="223" spans="1:7" x14ac:dyDescent="0.3">
      <c r="D223" s="10"/>
      <c r="E223" s="10"/>
      <c r="F223" s="10"/>
    </row>
  </sheetData>
  <autoFilter ref="A1:G850" xr:uid="{0C3776E2-D6D9-4F48-9918-6B5A4AD1CCC4}"/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sheetPr codeName="Hoja7"/>
  <dimension ref="A1:Q19"/>
  <sheetViews>
    <sheetView topLeftCell="B1" zoomScale="80" zoomScaleNormal="80" workbookViewId="0">
      <selection activeCell="H15" sqref="H15"/>
    </sheetView>
  </sheetViews>
  <sheetFormatPr baseColWidth="10" defaultRowHeight="14.4" x14ac:dyDescent="0.3"/>
  <cols>
    <col min="1" max="1" width="7.109375" bestFit="1" customWidth="1"/>
    <col min="2" max="2" width="11.5546875" bestFit="1" customWidth="1"/>
    <col min="3" max="3" width="35.5546875" bestFit="1" customWidth="1"/>
    <col min="4" max="4" width="10.33203125" customWidth="1"/>
    <col min="5" max="5" width="13" customWidth="1"/>
    <col min="6" max="6" width="9.44140625" customWidth="1"/>
    <col min="7" max="7" width="8.5546875" bestFit="1" customWidth="1"/>
    <col min="8" max="8" width="14.33203125" customWidth="1"/>
    <col min="9" max="9" width="10.44140625" bestFit="1" customWidth="1"/>
    <col min="10" max="10" width="12" bestFit="1" customWidth="1"/>
    <col min="11" max="11" width="13.44140625" bestFit="1" customWidth="1"/>
    <col min="12" max="12" width="12.109375" bestFit="1" customWidth="1"/>
    <col min="13" max="13" width="7" bestFit="1" customWidth="1"/>
    <col min="14" max="14" width="12.44140625" bestFit="1" customWidth="1"/>
    <col min="15" max="15" width="11.5546875" bestFit="1" customWidth="1"/>
    <col min="16" max="16" width="6.5546875" bestFit="1" customWidth="1"/>
    <col min="17" max="17" width="10.88671875" bestFit="1" customWidth="1"/>
  </cols>
  <sheetData>
    <row r="1" spans="1:17" x14ac:dyDescent="0.3">
      <c r="A1" s="5"/>
      <c r="B1" s="13"/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  <c r="M1" s="6" t="s">
        <v>18</v>
      </c>
      <c r="N1" s="6" t="s">
        <v>19</v>
      </c>
      <c r="O1" s="6" t="s">
        <v>20</v>
      </c>
      <c r="P1" s="6" t="s">
        <v>21</v>
      </c>
      <c r="Q1" s="7" t="s">
        <v>22</v>
      </c>
    </row>
    <row r="2" spans="1:17" x14ac:dyDescent="0.3">
      <c r="A2" s="8" t="s">
        <v>23</v>
      </c>
      <c r="B2" s="14" t="s">
        <v>336</v>
      </c>
      <c r="C2" s="3" t="s">
        <v>338</v>
      </c>
      <c r="D2" s="4">
        <v>749.04</v>
      </c>
      <c r="E2" s="4">
        <v>-47.56</v>
      </c>
      <c r="F2" s="4"/>
      <c r="G2" s="4">
        <v>701.48</v>
      </c>
      <c r="H2" s="4">
        <v>235.2</v>
      </c>
      <c r="I2" s="4"/>
      <c r="J2" s="4"/>
      <c r="K2" s="4"/>
      <c r="L2" s="4"/>
      <c r="M2" s="4"/>
      <c r="N2" s="4"/>
      <c r="O2" s="4">
        <v>238.78</v>
      </c>
      <c r="P2" s="4"/>
      <c r="Q2" s="9"/>
    </row>
    <row r="3" spans="1:17" x14ac:dyDescent="0.3">
      <c r="A3" s="8" t="s">
        <v>23</v>
      </c>
      <c r="B3" s="14" t="s">
        <v>336</v>
      </c>
      <c r="C3" s="3" t="s">
        <v>338</v>
      </c>
      <c r="D3" s="4">
        <v>749.04</v>
      </c>
      <c r="E3" s="4">
        <v>-47.56</v>
      </c>
      <c r="F3" s="4"/>
      <c r="G3" s="4">
        <v>701.48</v>
      </c>
      <c r="H3" s="4">
        <v>235.2</v>
      </c>
      <c r="I3" s="4"/>
      <c r="J3" s="4"/>
      <c r="K3" s="4"/>
      <c r="L3" s="4"/>
      <c r="M3" s="4"/>
      <c r="N3" s="4"/>
      <c r="O3" s="4">
        <v>132.65</v>
      </c>
      <c r="P3" s="4"/>
      <c r="Q3" s="9"/>
    </row>
    <row r="4" spans="1:17" x14ac:dyDescent="0.3">
      <c r="A4" s="8" t="s">
        <v>23</v>
      </c>
      <c r="B4" s="14" t="s">
        <v>336</v>
      </c>
      <c r="C4" s="3" t="s">
        <v>338</v>
      </c>
      <c r="D4" s="4">
        <v>749.04</v>
      </c>
      <c r="E4" s="4">
        <v>-47.56</v>
      </c>
      <c r="F4" s="4"/>
      <c r="G4" s="4">
        <v>701.48</v>
      </c>
      <c r="H4" s="4">
        <v>235.2</v>
      </c>
      <c r="I4" s="4"/>
      <c r="J4" s="4"/>
      <c r="K4" s="4"/>
      <c r="L4" s="4"/>
      <c r="M4" s="4"/>
      <c r="N4" s="4"/>
      <c r="O4" s="4"/>
      <c r="P4" s="4"/>
      <c r="Q4" s="9"/>
    </row>
    <row r="5" spans="1:17" x14ac:dyDescent="0.3">
      <c r="A5" s="8" t="s">
        <v>24</v>
      </c>
      <c r="B5" s="14" t="s">
        <v>337</v>
      </c>
      <c r="C5" s="3" t="s">
        <v>339</v>
      </c>
      <c r="D5" s="4">
        <v>1198.46</v>
      </c>
      <c r="E5" s="4">
        <v>-76.11</v>
      </c>
      <c r="F5" s="4">
        <v>-13.66</v>
      </c>
      <c r="G5" s="4">
        <v>1108.69</v>
      </c>
      <c r="H5" s="4">
        <v>376.31</v>
      </c>
      <c r="I5" s="4"/>
      <c r="J5" s="4"/>
      <c r="K5" s="4"/>
      <c r="L5" s="4"/>
      <c r="M5" s="4"/>
      <c r="N5" s="4"/>
      <c r="O5" s="4"/>
      <c r="P5" s="4"/>
      <c r="Q5" s="9"/>
    </row>
    <row r="6" spans="1:17" x14ac:dyDescent="0.3">
      <c r="A6" s="8" t="s">
        <v>24</v>
      </c>
      <c r="B6" s="14" t="s">
        <v>337</v>
      </c>
      <c r="C6" s="3" t="s">
        <v>339</v>
      </c>
      <c r="D6" s="4">
        <v>1198.46</v>
      </c>
      <c r="E6" s="4">
        <v>-76.11</v>
      </c>
      <c r="F6" s="4">
        <v>-13.66</v>
      </c>
      <c r="G6" s="4">
        <v>1108.69</v>
      </c>
      <c r="H6" s="4">
        <v>376.31</v>
      </c>
      <c r="I6" s="4"/>
      <c r="J6" s="4"/>
      <c r="K6" s="4"/>
      <c r="L6" s="4"/>
      <c r="M6" s="4"/>
      <c r="N6" s="4"/>
      <c r="O6" s="4"/>
      <c r="P6" s="4"/>
      <c r="Q6" s="9"/>
    </row>
    <row r="7" spans="1:17" x14ac:dyDescent="0.3">
      <c r="A7" s="8" t="s">
        <v>24</v>
      </c>
      <c r="B7" s="14" t="s">
        <v>337</v>
      </c>
      <c r="C7" s="3" t="s">
        <v>339</v>
      </c>
      <c r="D7" s="4">
        <v>1198.46</v>
      </c>
      <c r="E7" s="4">
        <v>-76.11</v>
      </c>
      <c r="F7" s="4">
        <v>-13.66</v>
      </c>
      <c r="G7" s="4">
        <v>1108.69</v>
      </c>
      <c r="H7" s="4">
        <v>376.31</v>
      </c>
      <c r="I7" s="4"/>
      <c r="J7" s="4"/>
      <c r="K7" s="4"/>
      <c r="L7" s="4"/>
      <c r="M7" s="4"/>
      <c r="N7" s="4"/>
      <c r="O7" s="4"/>
      <c r="P7" s="4"/>
      <c r="Q7" s="9"/>
    </row>
    <row r="8" spans="1:17" x14ac:dyDescent="0.3">
      <c r="A8" s="8" t="s">
        <v>24</v>
      </c>
      <c r="B8" s="14" t="s">
        <v>336</v>
      </c>
      <c r="C8" s="3" t="s">
        <v>340</v>
      </c>
      <c r="D8" s="4">
        <f>306.36+210</f>
        <v>516.36</v>
      </c>
      <c r="E8" s="4">
        <f>-22.4-15.28</f>
        <v>-37.68</v>
      </c>
      <c r="F8" s="4">
        <v>-6.13</v>
      </c>
      <c r="G8" s="4">
        <v>300</v>
      </c>
      <c r="H8" s="4">
        <f>114.1+75.51</f>
        <v>189.61</v>
      </c>
      <c r="I8" s="4"/>
      <c r="J8" s="4"/>
      <c r="K8" s="4"/>
      <c r="L8" s="4"/>
      <c r="M8" s="4"/>
      <c r="N8" s="4"/>
      <c r="O8" s="4">
        <v>281.58999999999997</v>
      </c>
      <c r="P8" s="4"/>
      <c r="Q8" s="9"/>
    </row>
    <row r="9" spans="1:17" x14ac:dyDescent="0.3">
      <c r="A9" s="8" t="s">
        <v>24</v>
      </c>
      <c r="B9" s="14" t="s">
        <v>336</v>
      </c>
      <c r="C9" s="3" t="s">
        <v>340</v>
      </c>
      <c r="D9" s="4">
        <v>320.35000000000002</v>
      </c>
      <c r="E9" s="4">
        <v>-20.350000000000001</v>
      </c>
      <c r="F9" s="4"/>
      <c r="G9" s="4">
        <v>300</v>
      </c>
      <c r="H9" s="4">
        <v>100.57</v>
      </c>
      <c r="I9" s="4"/>
      <c r="J9" s="4"/>
      <c r="K9" s="4"/>
      <c r="L9" s="4"/>
      <c r="M9" s="4"/>
      <c r="N9" s="4"/>
      <c r="O9" s="4"/>
      <c r="P9" s="4"/>
      <c r="Q9" s="9"/>
    </row>
    <row r="10" spans="1:17" x14ac:dyDescent="0.3">
      <c r="A10" s="8" t="s">
        <v>24</v>
      </c>
      <c r="B10" s="14" t="s">
        <v>336</v>
      </c>
      <c r="C10" s="3" t="s">
        <v>340</v>
      </c>
      <c r="D10" s="4">
        <v>320.35000000000002</v>
      </c>
      <c r="E10" s="4">
        <v>-20.350000000000001</v>
      </c>
      <c r="F10" s="4"/>
      <c r="G10" s="4">
        <v>300</v>
      </c>
      <c r="H10" s="4">
        <v>100.57</v>
      </c>
      <c r="I10" s="4"/>
      <c r="J10" s="4"/>
      <c r="K10" s="4"/>
      <c r="L10" s="4"/>
      <c r="M10" s="4"/>
      <c r="N10" s="4"/>
      <c r="O10" s="4"/>
      <c r="P10" s="4"/>
      <c r="Q10" s="9"/>
    </row>
    <row r="11" spans="1:17" x14ac:dyDescent="0.3">
      <c r="A11" s="8" t="s">
        <v>24</v>
      </c>
      <c r="B11" s="14" t="s">
        <v>337</v>
      </c>
      <c r="C11" s="3" t="s">
        <v>341</v>
      </c>
      <c r="D11" s="4">
        <v>1854.83</v>
      </c>
      <c r="E11" s="4">
        <v>-117.78</v>
      </c>
      <c r="F11" s="4">
        <v>-237.05</v>
      </c>
      <c r="G11" s="4">
        <v>1500</v>
      </c>
      <c r="H11" s="4">
        <v>582.41999999999996</v>
      </c>
      <c r="I11" s="4"/>
      <c r="J11" s="4"/>
      <c r="K11" s="4"/>
      <c r="L11" s="4"/>
      <c r="M11" s="4"/>
      <c r="N11" s="4"/>
      <c r="O11" s="4"/>
      <c r="P11" s="4"/>
      <c r="Q11" s="9"/>
    </row>
    <row r="12" spans="1:17" x14ac:dyDescent="0.3">
      <c r="A12" s="8" t="s">
        <v>24</v>
      </c>
      <c r="B12" s="14" t="s">
        <v>337</v>
      </c>
      <c r="C12" s="3" t="s">
        <v>341</v>
      </c>
      <c r="D12" s="4">
        <v>1854.83</v>
      </c>
      <c r="E12" s="4">
        <v>-117.78</v>
      </c>
      <c r="F12" s="4">
        <v>-237.05</v>
      </c>
      <c r="G12" s="4">
        <v>1500</v>
      </c>
      <c r="H12" s="4">
        <v>582.41999999999996</v>
      </c>
      <c r="I12" s="4"/>
      <c r="J12" s="4"/>
      <c r="K12" s="4"/>
      <c r="L12" s="4"/>
      <c r="M12" s="4"/>
      <c r="N12" s="4"/>
      <c r="O12" s="4"/>
      <c r="P12" s="4"/>
      <c r="Q12" s="9"/>
    </row>
    <row r="13" spans="1:17" x14ac:dyDescent="0.3">
      <c r="A13" s="8" t="s">
        <v>24</v>
      </c>
      <c r="B13" s="14" t="s">
        <v>337</v>
      </c>
      <c r="C13" s="3" t="s">
        <v>341</v>
      </c>
      <c r="D13" s="4">
        <v>1854.83</v>
      </c>
      <c r="E13" s="4">
        <v>-117.78</v>
      </c>
      <c r="F13" s="4">
        <v>-237.05</v>
      </c>
      <c r="G13" s="4">
        <v>1500</v>
      </c>
      <c r="H13" s="4">
        <v>582.41999999999996</v>
      </c>
      <c r="I13" s="4"/>
      <c r="J13" s="4"/>
      <c r="K13" s="4"/>
      <c r="L13" s="4"/>
      <c r="M13" s="4"/>
      <c r="N13" s="4"/>
      <c r="O13" s="4"/>
      <c r="P13" s="4"/>
      <c r="Q13" s="9"/>
    </row>
    <row r="14" spans="1:17" x14ac:dyDescent="0.3">
      <c r="A14" s="8" t="s">
        <v>24</v>
      </c>
      <c r="B14" s="14" t="s">
        <v>337</v>
      </c>
      <c r="C14" s="3" t="s">
        <v>342</v>
      </c>
      <c r="D14" s="4">
        <v>88.66</v>
      </c>
      <c r="E14" s="4">
        <v>-6.89</v>
      </c>
      <c r="F14" s="4">
        <v>-1.77</v>
      </c>
      <c r="G14" s="4">
        <v>80</v>
      </c>
      <c r="H14" s="4">
        <v>35.07</v>
      </c>
      <c r="I14" s="4"/>
      <c r="J14" s="4"/>
      <c r="K14" s="4"/>
      <c r="L14" s="4"/>
      <c r="M14" s="4"/>
      <c r="N14" s="4"/>
      <c r="O14" s="4"/>
      <c r="P14" s="4"/>
      <c r="Q14" s="9"/>
    </row>
    <row r="15" spans="1:17" x14ac:dyDescent="0.3">
      <c r="A15" s="8" t="s">
        <v>24</v>
      </c>
      <c r="B15" s="14" t="s">
        <v>337</v>
      </c>
      <c r="C15" s="3" t="s">
        <v>342</v>
      </c>
      <c r="D15" s="4">
        <v>436.68</v>
      </c>
      <c r="E15" s="4">
        <v>-27.95</v>
      </c>
      <c r="F15" s="4">
        <v>-8.73</v>
      </c>
      <c r="G15" s="4">
        <v>400</v>
      </c>
      <c r="H15" s="4">
        <v>142.35</v>
      </c>
      <c r="I15" s="4"/>
      <c r="J15" s="4"/>
      <c r="K15" s="4"/>
      <c r="L15" s="4"/>
      <c r="M15" s="4"/>
      <c r="N15" s="4"/>
      <c r="O15" s="4"/>
      <c r="P15" s="4"/>
      <c r="Q15" s="9"/>
    </row>
    <row r="16" spans="1:17" x14ac:dyDescent="0.3">
      <c r="A16" s="8" t="s">
        <v>24</v>
      </c>
      <c r="B16" s="14" t="s">
        <v>337</v>
      </c>
      <c r="C16" s="3" t="s">
        <v>342</v>
      </c>
      <c r="D16" s="4">
        <v>436.68</v>
      </c>
      <c r="E16" s="4">
        <v>-27.95</v>
      </c>
      <c r="F16" s="4">
        <v>-8.73</v>
      </c>
      <c r="G16" s="4">
        <v>400</v>
      </c>
      <c r="H16" s="4">
        <v>142.35</v>
      </c>
      <c r="I16" s="4"/>
      <c r="J16" s="4"/>
      <c r="K16" s="4"/>
      <c r="L16" s="4"/>
      <c r="M16" s="4"/>
      <c r="N16" s="4"/>
      <c r="O16" s="4"/>
      <c r="P16" s="4"/>
      <c r="Q16" s="9"/>
    </row>
    <row r="17" spans="1:17" x14ac:dyDescent="0.3">
      <c r="A17" s="8" t="s">
        <v>25</v>
      </c>
      <c r="B17" s="14" t="s">
        <v>337</v>
      </c>
      <c r="C17" s="3" t="s">
        <v>343</v>
      </c>
      <c r="D17" s="4">
        <v>88.66</v>
      </c>
      <c r="E17" s="4">
        <v>-6.89</v>
      </c>
      <c r="F17" s="4">
        <v>-1.77</v>
      </c>
      <c r="G17" s="4">
        <v>400</v>
      </c>
      <c r="H17" s="4">
        <v>35.07</v>
      </c>
      <c r="I17" s="4"/>
      <c r="J17" s="4"/>
      <c r="K17" s="4"/>
      <c r="L17" s="4"/>
      <c r="M17" s="4"/>
      <c r="N17" s="4"/>
      <c r="O17" s="4"/>
      <c r="P17" s="4"/>
      <c r="Q17" s="9"/>
    </row>
    <row r="18" spans="1:17" x14ac:dyDescent="0.3">
      <c r="A18" s="8" t="s">
        <v>25</v>
      </c>
      <c r="B18" s="14" t="s">
        <v>337</v>
      </c>
      <c r="C18" s="3" t="s">
        <v>343</v>
      </c>
      <c r="D18" s="4">
        <v>436.68</v>
      </c>
      <c r="E18" s="4">
        <v>-27.95</v>
      </c>
      <c r="F18" s="4">
        <v>-8.73</v>
      </c>
      <c r="G18" s="4">
        <v>400</v>
      </c>
      <c r="H18" s="4">
        <v>142.35</v>
      </c>
      <c r="I18" s="4"/>
      <c r="J18" s="4"/>
      <c r="K18" s="4"/>
      <c r="L18" s="4"/>
      <c r="M18" s="4"/>
      <c r="N18" s="4"/>
      <c r="O18" s="4"/>
      <c r="P18" s="4"/>
      <c r="Q18" s="9"/>
    </row>
    <row r="19" spans="1:17" x14ac:dyDescent="0.3">
      <c r="A19" s="8" t="s">
        <v>25</v>
      </c>
      <c r="B19" s="14" t="s">
        <v>337</v>
      </c>
      <c r="C19" s="3" t="s">
        <v>343</v>
      </c>
      <c r="D19" s="4">
        <v>436.68</v>
      </c>
      <c r="E19" s="4">
        <v>-27.95</v>
      </c>
      <c r="F19" s="4">
        <v>-8.73</v>
      </c>
      <c r="G19" s="4">
        <v>400</v>
      </c>
      <c r="H19" s="4">
        <v>142.35</v>
      </c>
      <c r="I19" s="4"/>
      <c r="J19" s="4"/>
      <c r="K19" s="4"/>
      <c r="L19" s="4"/>
      <c r="M19" s="4"/>
      <c r="N19" s="4"/>
      <c r="O19" s="4"/>
      <c r="P19" s="4"/>
      <c r="Q19" s="9"/>
    </row>
  </sheetData>
  <autoFilter ref="A1:Q19" xr:uid="{0C35A221-A784-43DC-879B-7B956C83D94A}"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sheetPr codeName="Hoja8"/>
  <dimension ref="A1:O7"/>
  <sheetViews>
    <sheetView workbookViewId="0">
      <selection activeCell="B4" sqref="B4:B5"/>
    </sheetView>
  </sheetViews>
  <sheetFormatPr baseColWidth="10" defaultRowHeight="14.4" x14ac:dyDescent="0.3"/>
  <cols>
    <col min="1" max="1" width="28.44140625" bestFit="1" customWidth="1"/>
    <col min="2" max="2" width="18.44140625" customWidth="1"/>
    <col min="3" max="5" width="12" bestFit="1" customWidth="1"/>
    <col min="15" max="15" width="12" bestFit="1" customWidth="1"/>
  </cols>
  <sheetData>
    <row r="1" spans="1:15" x14ac:dyDescent="0.3">
      <c r="B1" t="s">
        <v>57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</row>
    <row r="2" spans="1:15" x14ac:dyDescent="0.3">
      <c r="A2" t="s">
        <v>344</v>
      </c>
      <c r="B2" t="s">
        <v>336</v>
      </c>
      <c r="C2" s="20">
        <v>8184.3</v>
      </c>
      <c r="D2" s="20">
        <v>1319.66</v>
      </c>
      <c r="E2" s="20">
        <v>2218.54</v>
      </c>
      <c r="F2" s="10"/>
      <c r="G2" s="10"/>
      <c r="H2" s="10"/>
      <c r="I2" s="10"/>
      <c r="J2" s="10"/>
      <c r="K2" s="10"/>
      <c r="L2" s="10"/>
      <c r="M2" s="10"/>
      <c r="N2" s="10"/>
      <c r="O2" s="11">
        <v>16468.27</v>
      </c>
    </row>
    <row r="3" spans="1:15" x14ac:dyDescent="0.3">
      <c r="A3" t="s">
        <v>345</v>
      </c>
      <c r="B3" t="s">
        <v>337</v>
      </c>
      <c r="C3" s="20">
        <v>3917.13</v>
      </c>
      <c r="D3" s="20">
        <v>2016.55</v>
      </c>
      <c r="E3" s="20">
        <v>2024.5</v>
      </c>
      <c r="F3" s="11"/>
      <c r="G3" s="11"/>
      <c r="H3" s="11"/>
      <c r="I3" s="10"/>
      <c r="J3" s="11"/>
      <c r="K3" s="11"/>
      <c r="L3" s="11"/>
      <c r="M3" s="11"/>
      <c r="N3" s="11"/>
      <c r="O3" s="11">
        <v>15418.345500000001</v>
      </c>
    </row>
    <row r="4" spans="1:15" x14ac:dyDescent="0.3">
      <c r="A4" t="s">
        <v>346</v>
      </c>
      <c r="B4" t="s">
        <v>337</v>
      </c>
      <c r="C4" s="20">
        <v>2356.67</v>
      </c>
      <c r="D4" s="20">
        <v>255.66</v>
      </c>
      <c r="E4" s="20">
        <v>897.5</v>
      </c>
      <c r="F4" s="10"/>
      <c r="G4" s="10"/>
      <c r="H4" s="10"/>
      <c r="I4" s="10"/>
      <c r="J4" s="10"/>
      <c r="K4" s="10"/>
      <c r="L4" s="10"/>
      <c r="M4" s="10"/>
      <c r="N4" s="11"/>
      <c r="O4" s="10">
        <v>24886.595499999996</v>
      </c>
    </row>
    <row r="5" spans="1:15" x14ac:dyDescent="0.3">
      <c r="A5" t="s">
        <v>347</v>
      </c>
      <c r="B5" t="s">
        <v>337</v>
      </c>
      <c r="C5" s="20">
        <v>889.46</v>
      </c>
      <c r="D5" s="20">
        <v>7135.21</v>
      </c>
      <c r="E5" s="20">
        <v>5379.12</v>
      </c>
      <c r="F5" s="11"/>
      <c r="G5" s="11"/>
      <c r="H5" s="11"/>
      <c r="I5" s="11"/>
      <c r="J5" s="11"/>
      <c r="K5" s="11"/>
      <c r="L5" s="11"/>
      <c r="M5" s="11"/>
      <c r="N5" s="11"/>
      <c r="O5" s="11">
        <f>SUM(O2:O4)</f>
        <v>56773.210999999996</v>
      </c>
    </row>
    <row r="6" spans="1:15" x14ac:dyDescent="0.3">
      <c r="C6" s="16"/>
    </row>
    <row r="7" spans="1:15" x14ac:dyDescent="0.3">
      <c r="C7" s="11">
        <f>SUM(C2:C6)</f>
        <v>15347.560000000001</v>
      </c>
      <c r="D7" s="11">
        <f t="shared" ref="D7:E7" si="0">SUM(D2:D6)</f>
        <v>10727.08</v>
      </c>
      <c r="E7" s="11">
        <f t="shared" si="0"/>
        <v>10519.66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043A-D835-42E6-A1D1-A2A8CA1707E9}">
  <sheetPr codeName="Hoja9"/>
  <dimension ref="A1:M79"/>
  <sheetViews>
    <sheetView workbookViewId="0">
      <selection activeCell="C2" sqref="C2"/>
    </sheetView>
  </sheetViews>
  <sheetFormatPr baseColWidth="10" defaultRowHeight="14.4" x14ac:dyDescent="0.3"/>
  <cols>
    <col min="5" max="5" width="35.109375" bestFit="1" customWidth="1"/>
    <col min="14" max="14" width="21.44140625" bestFit="1" customWidth="1"/>
    <col min="15" max="15" width="21.33203125" bestFit="1" customWidth="1"/>
    <col min="16" max="16" width="7.44140625" bestFit="1" customWidth="1"/>
    <col min="17" max="17" width="6.109375" bestFit="1" customWidth="1"/>
    <col min="18" max="18" width="11.6640625" bestFit="1" customWidth="1"/>
  </cols>
  <sheetData>
    <row r="1" spans="1:11" x14ac:dyDescent="0.3">
      <c r="B1" s="18" t="s">
        <v>348</v>
      </c>
      <c r="C1" s="18" t="s">
        <v>349</v>
      </c>
    </row>
    <row r="2" spans="1:11" x14ac:dyDescent="0.3">
      <c r="A2" s="18" t="s">
        <v>26</v>
      </c>
      <c r="B2" s="20">
        <f>3400+2000</f>
        <v>5400</v>
      </c>
      <c r="C2" s="20">
        <f>3400+2000</f>
        <v>5400</v>
      </c>
      <c r="F2" s="16"/>
      <c r="G2" s="16"/>
      <c r="H2" s="16"/>
      <c r="I2" s="16"/>
    </row>
    <row r="3" spans="1:11" x14ac:dyDescent="0.3">
      <c r="A3" s="18" t="s">
        <v>27</v>
      </c>
      <c r="B3" s="20">
        <f t="shared" ref="B3:C4" si="0">3400+2000</f>
        <v>5400</v>
      </c>
      <c r="C3" s="20">
        <f t="shared" si="0"/>
        <v>5400</v>
      </c>
      <c r="F3" s="16"/>
      <c r="G3" s="16"/>
      <c r="H3" s="16"/>
      <c r="I3" s="16"/>
    </row>
    <row r="4" spans="1:11" x14ac:dyDescent="0.3">
      <c r="A4" s="18" t="s">
        <v>28</v>
      </c>
      <c r="B4" s="20">
        <f t="shared" si="0"/>
        <v>5400</v>
      </c>
      <c r="C4" s="20">
        <f t="shared" si="0"/>
        <v>5400</v>
      </c>
      <c r="F4" s="16"/>
      <c r="G4" s="16"/>
      <c r="H4" s="16"/>
      <c r="I4" s="16"/>
    </row>
    <row r="5" spans="1:11" x14ac:dyDescent="0.3">
      <c r="A5" s="2"/>
      <c r="B5" s="2"/>
      <c r="F5" s="16"/>
      <c r="G5" s="16"/>
      <c r="H5" s="16"/>
      <c r="I5" s="16"/>
    </row>
    <row r="6" spans="1:11" x14ac:dyDescent="0.3">
      <c r="A6" s="2"/>
      <c r="F6" s="16"/>
      <c r="G6" s="16"/>
      <c r="H6" s="16"/>
      <c r="I6" s="16"/>
    </row>
    <row r="7" spans="1:11" x14ac:dyDescent="0.3">
      <c r="A7" s="2"/>
      <c r="F7" s="16"/>
      <c r="G7" s="16"/>
      <c r="H7" s="16"/>
      <c r="I7" s="16"/>
      <c r="J7" s="16"/>
      <c r="K7" s="16"/>
    </row>
    <row r="8" spans="1:11" x14ac:dyDescent="0.3">
      <c r="A8" s="2"/>
      <c r="F8" s="16"/>
      <c r="G8" s="16"/>
      <c r="H8" s="16"/>
      <c r="I8" s="16"/>
      <c r="J8" s="16"/>
      <c r="K8" s="16"/>
    </row>
    <row r="9" spans="1:11" x14ac:dyDescent="0.3">
      <c r="A9" s="2"/>
      <c r="F9" s="16"/>
      <c r="G9" s="16"/>
      <c r="H9" s="16"/>
      <c r="I9" s="16"/>
    </row>
    <row r="10" spans="1:11" x14ac:dyDescent="0.3">
      <c r="A10" s="2"/>
      <c r="B10" s="2"/>
      <c r="F10" s="16"/>
      <c r="G10" s="16"/>
      <c r="H10" s="16"/>
      <c r="I10" s="16"/>
      <c r="J10" s="16"/>
      <c r="K10" s="16"/>
    </row>
    <row r="11" spans="1:11" x14ac:dyDescent="0.3">
      <c r="A11" s="2"/>
      <c r="F11" s="16"/>
      <c r="G11" s="16"/>
      <c r="H11" s="16"/>
      <c r="I11" s="16"/>
      <c r="J11" s="16"/>
      <c r="K11" s="16"/>
    </row>
    <row r="12" spans="1:11" x14ac:dyDescent="0.3">
      <c r="A12" s="2"/>
      <c r="F12" s="16"/>
      <c r="G12" s="16"/>
      <c r="H12" s="16"/>
      <c r="I12" s="16"/>
      <c r="J12" s="16"/>
      <c r="K12" s="16"/>
    </row>
    <row r="13" spans="1:11" x14ac:dyDescent="0.3">
      <c r="A13" s="2"/>
      <c r="F13" s="16"/>
      <c r="G13" s="16"/>
      <c r="H13" s="16"/>
      <c r="I13" s="16"/>
      <c r="J13" s="16"/>
      <c r="K13" s="16"/>
    </row>
    <row r="14" spans="1:11" x14ac:dyDescent="0.3">
      <c r="A14" s="2"/>
      <c r="F14" s="16"/>
      <c r="G14" s="16"/>
      <c r="H14" s="16"/>
      <c r="I14" s="16"/>
      <c r="J14" s="16"/>
      <c r="K14" s="16"/>
    </row>
    <row r="15" spans="1:11" x14ac:dyDescent="0.3">
      <c r="A15" s="2"/>
      <c r="B15" s="2"/>
      <c r="F15" s="16"/>
      <c r="G15" s="16"/>
      <c r="H15" s="16"/>
      <c r="I15" s="16"/>
      <c r="J15" s="16"/>
      <c r="K15" s="16"/>
    </row>
    <row r="16" spans="1:11" x14ac:dyDescent="0.3">
      <c r="A16" s="2"/>
      <c r="F16" s="16"/>
      <c r="G16" s="16"/>
      <c r="H16" s="16"/>
      <c r="I16" s="16"/>
      <c r="J16" s="16"/>
      <c r="K16" s="16"/>
    </row>
    <row r="17" spans="1:11" x14ac:dyDescent="0.3">
      <c r="A17" s="2"/>
    </row>
    <row r="18" spans="1:11" x14ac:dyDescent="0.3">
      <c r="A18" s="2"/>
      <c r="F18" s="1"/>
      <c r="I18" s="1"/>
      <c r="K18" s="1"/>
    </row>
    <row r="19" spans="1:11" x14ac:dyDescent="0.3">
      <c r="A19" s="2"/>
      <c r="F19" s="1"/>
      <c r="I19" s="1"/>
      <c r="J19" s="1"/>
    </row>
    <row r="20" spans="1:11" x14ac:dyDescent="0.3">
      <c r="A20" s="2"/>
    </row>
    <row r="21" spans="1:11" x14ac:dyDescent="0.3">
      <c r="A21" s="2"/>
      <c r="F21" s="1"/>
      <c r="I21" s="1"/>
      <c r="J21" s="1"/>
    </row>
    <row r="22" spans="1:11" x14ac:dyDescent="0.3">
      <c r="A22" s="2"/>
      <c r="F22" s="1"/>
      <c r="I22" s="1"/>
      <c r="K22" s="1"/>
    </row>
    <row r="62" spans="6:9" x14ac:dyDescent="0.3">
      <c r="F62" s="1"/>
      <c r="I62" s="1"/>
    </row>
    <row r="63" spans="6:9" x14ac:dyDescent="0.3">
      <c r="F63" s="1"/>
      <c r="I63" s="1"/>
    </row>
    <row r="64" spans="6:9" x14ac:dyDescent="0.3">
      <c r="F64" s="1"/>
      <c r="I64" s="1"/>
    </row>
    <row r="71" spans="6:13" x14ac:dyDescent="0.3">
      <c r="F71" s="1"/>
      <c r="I71" s="1"/>
    </row>
    <row r="72" spans="6:13" x14ac:dyDescent="0.3">
      <c r="F72" s="1"/>
      <c r="I72" s="1"/>
    </row>
    <row r="73" spans="6:13" x14ac:dyDescent="0.3">
      <c r="F73" s="1"/>
      <c r="I73" s="1"/>
    </row>
    <row r="74" spans="6:13" x14ac:dyDescent="0.3">
      <c r="F74" s="1"/>
      <c r="I74" s="1"/>
    </row>
    <row r="75" spans="6:13" x14ac:dyDescent="0.3">
      <c r="F75" s="1"/>
      <c r="I75" s="1"/>
    </row>
    <row r="76" spans="6:13" x14ac:dyDescent="0.3">
      <c r="F76" s="1"/>
      <c r="I76" s="1"/>
    </row>
    <row r="79" spans="6:13" ht="15.6" x14ac:dyDescent="0.3">
      <c r="M79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sheetPr codeName="Hoja10"/>
  <dimension ref="A1:O231"/>
  <sheetViews>
    <sheetView workbookViewId="0">
      <selection activeCell="C3" sqref="C3"/>
    </sheetView>
  </sheetViews>
  <sheetFormatPr baseColWidth="10" defaultRowHeight="14.4" x14ac:dyDescent="0.3"/>
  <cols>
    <col min="1" max="1" width="29.5546875" bestFit="1" customWidth="1"/>
    <col min="2" max="2" width="12.109375" style="21" bestFit="1" customWidth="1"/>
    <col min="3" max="3" width="61.109375" bestFit="1" customWidth="1"/>
    <col min="4" max="4" width="13.44140625" style="32" bestFit="1" customWidth="1"/>
    <col min="5" max="5" width="11.88671875" bestFit="1" customWidth="1"/>
    <col min="6" max="6" width="10.88671875" bestFit="1" customWidth="1"/>
    <col min="7" max="7" width="11.88671875" style="23" bestFit="1" customWidth="1"/>
    <col min="8" max="8" width="23.5546875" bestFit="1" customWidth="1"/>
    <col min="9" max="9" width="25.44140625" bestFit="1" customWidth="1"/>
    <col min="13" max="14" width="21.109375" bestFit="1" customWidth="1"/>
  </cols>
  <sheetData>
    <row r="1" spans="1:14" x14ac:dyDescent="0.3">
      <c r="A1" t="s">
        <v>64</v>
      </c>
      <c r="B1" s="21" t="s">
        <v>0</v>
      </c>
      <c r="C1" t="s">
        <v>5</v>
      </c>
      <c r="D1" s="22" t="s">
        <v>6</v>
      </c>
      <c r="E1" t="s">
        <v>3</v>
      </c>
      <c r="F1" t="s">
        <v>7</v>
      </c>
      <c r="G1" s="23" t="s">
        <v>4</v>
      </c>
      <c r="H1" t="s">
        <v>42</v>
      </c>
      <c r="I1" t="s">
        <v>43</v>
      </c>
    </row>
    <row r="2" spans="1:14" x14ac:dyDescent="0.3">
      <c r="A2" t="s">
        <v>337</v>
      </c>
      <c r="B2" s="24" t="s">
        <v>26</v>
      </c>
      <c r="C2" t="s">
        <v>344</v>
      </c>
      <c r="D2" s="20">
        <v>0.48</v>
      </c>
      <c r="E2" s="16">
        <v>0.1</v>
      </c>
      <c r="F2" s="16">
        <v>0</v>
      </c>
      <c r="G2" s="25">
        <v>0.57999999999999996</v>
      </c>
      <c r="H2" t="s">
        <v>44</v>
      </c>
      <c r="I2" t="s">
        <v>56</v>
      </c>
    </row>
    <row r="3" spans="1:14" x14ac:dyDescent="0.3">
      <c r="A3" t="s">
        <v>337</v>
      </c>
      <c r="B3" s="24" t="s">
        <v>26</v>
      </c>
      <c r="C3" t="s">
        <v>345</v>
      </c>
      <c r="D3" s="20">
        <v>108.07</v>
      </c>
      <c r="E3" s="16">
        <v>22.69</v>
      </c>
      <c r="F3" s="16">
        <v>0</v>
      </c>
      <c r="G3" s="25">
        <v>130.76</v>
      </c>
      <c r="H3" t="s">
        <v>46</v>
      </c>
      <c r="I3" t="s">
        <v>46</v>
      </c>
      <c r="M3" s="16"/>
      <c r="N3" s="16"/>
    </row>
    <row r="4" spans="1:14" x14ac:dyDescent="0.3">
      <c r="A4" t="s">
        <v>337</v>
      </c>
      <c r="B4" s="24" t="s">
        <v>26</v>
      </c>
      <c r="C4" t="s">
        <v>346</v>
      </c>
      <c r="D4" s="20">
        <v>14.38</v>
      </c>
      <c r="E4" s="16">
        <v>3.02</v>
      </c>
      <c r="F4" s="16">
        <v>0</v>
      </c>
      <c r="G4" s="25">
        <v>17.399999999999999</v>
      </c>
      <c r="H4" t="s">
        <v>44</v>
      </c>
      <c r="I4" t="s">
        <v>56</v>
      </c>
      <c r="M4" s="16"/>
      <c r="N4" s="16"/>
    </row>
    <row r="5" spans="1:14" x14ac:dyDescent="0.3">
      <c r="A5" t="s">
        <v>350</v>
      </c>
      <c r="B5" s="24" t="s">
        <v>26</v>
      </c>
      <c r="C5" t="s">
        <v>347</v>
      </c>
      <c r="D5" s="20">
        <v>57</v>
      </c>
      <c r="E5" s="16">
        <v>11.97</v>
      </c>
      <c r="F5" s="16">
        <v>0</v>
      </c>
      <c r="G5" s="25">
        <v>68.97</v>
      </c>
      <c r="H5" t="s">
        <v>46</v>
      </c>
      <c r="I5" t="s">
        <v>46</v>
      </c>
      <c r="M5" s="16"/>
      <c r="N5" s="16"/>
    </row>
    <row r="6" spans="1:14" x14ac:dyDescent="0.3">
      <c r="A6" t="s">
        <v>350</v>
      </c>
      <c r="B6" s="24" t="s">
        <v>26</v>
      </c>
      <c r="C6" t="s">
        <v>351</v>
      </c>
      <c r="D6" s="20">
        <v>48</v>
      </c>
      <c r="E6" s="16">
        <v>10.08</v>
      </c>
      <c r="F6" s="16">
        <v>0</v>
      </c>
      <c r="G6" s="25">
        <v>58.08</v>
      </c>
      <c r="H6" t="s">
        <v>46</v>
      </c>
      <c r="I6" t="s">
        <v>46</v>
      </c>
    </row>
    <row r="7" spans="1:14" x14ac:dyDescent="0.3">
      <c r="A7" t="s">
        <v>350</v>
      </c>
      <c r="B7" s="24" t="s">
        <v>26</v>
      </c>
      <c r="C7" t="s">
        <v>352</v>
      </c>
      <c r="D7" s="20">
        <v>100</v>
      </c>
      <c r="E7" s="16">
        <v>21</v>
      </c>
      <c r="F7" s="16">
        <v>0</v>
      </c>
      <c r="G7" s="25">
        <v>121</v>
      </c>
      <c r="H7" s="12" t="s">
        <v>51</v>
      </c>
      <c r="I7" s="12" t="s">
        <v>51</v>
      </c>
    </row>
    <row r="8" spans="1:14" x14ac:dyDescent="0.3">
      <c r="A8" t="s">
        <v>336</v>
      </c>
      <c r="B8" s="24" t="s">
        <v>26</v>
      </c>
      <c r="C8" t="s">
        <v>353</v>
      </c>
      <c r="D8" s="20">
        <v>14.38</v>
      </c>
      <c r="E8" s="16">
        <v>3.02</v>
      </c>
      <c r="F8" s="16">
        <v>0</v>
      </c>
      <c r="G8" s="25">
        <v>17.399999999999999</v>
      </c>
      <c r="H8" t="s">
        <v>44</v>
      </c>
      <c r="I8" t="s">
        <v>56</v>
      </c>
    </row>
    <row r="9" spans="1:14" x14ac:dyDescent="0.3">
      <c r="A9" t="s">
        <v>336</v>
      </c>
      <c r="B9" s="24" t="s">
        <v>26</v>
      </c>
      <c r="C9" t="s">
        <v>354</v>
      </c>
      <c r="D9" s="20">
        <v>2.64</v>
      </c>
      <c r="E9" s="16">
        <v>0.55000000000000004</v>
      </c>
      <c r="F9" s="16">
        <v>0</v>
      </c>
      <c r="G9" s="25">
        <v>3.19</v>
      </c>
      <c r="H9" t="s">
        <v>44</v>
      </c>
      <c r="I9" t="s">
        <v>56</v>
      </c>
    </row>
    <row r="10" spans="1:14" x14ac:dyDescent="0.3">
      <c r="A10" t="s">
        <v>336</v>
      </c>
      <c r="B10" s="24" t="s">
        <v>26</v>
      </c>
      <c r="C10" t="s">
        <v>355</v>
      </c>
      <c r="D10" s="20">
        <v>14.38</v>
      </c>
      <c r="E10" s="16">
        <v>3.02</v>
      </c>
      <c r="F10" s="16">
        <v>0</v>
      </c>
      <c r="G10" s="25">
        <v>17.399999999999999</v>
      </c>
      <c r="H10" t="s">
        <v>44</v>
      </c>
      <c r="I10" t="s">
        <v>56</v>
      </c>
    </row>
    <row r="11" spans="1:14" x14ac:dyDescent="0.3">
      <c r="A11" t="s">
        <v>337</v>
      </c>
      <c r="B11" s="24" t="s">
        <v>26</v>
      </c>
      <c r="C11" t="s">
        <v>356</v>
      </c>
      <c r="D11" s="20">
        <v>13.75</v>
      </c>
      <c r="E11" s="16">
        <v>2.89</v>
      </c>
      <c r="F11" s="16">
        <v>0</v>
      </c>
      <c r="G11" s="25">
        <v>16.64</v>
      </c>
      <c r="H11" t="s">
        <v>44</v>
      </c>
      <c r="I11" t="s">
        <v>56</v>
      </c>
      <c r="N11" s="16"/>
    </row>
    <row r="12" spans="1:14" x14ac:dyDescent="0.3">
      <c r="A12" t="s">
        <v>336</v>
      </c>
      <c r="B12" s="24" t="s">
        <v>26</v>
      </c>
      <c r="C12" t="s">
        <v>357</v>
      </c>
      <c r="D12" s="20">
        <v>6.61</v>
      </c>
      <c r="E12" s="16">
        <v>1.39</v>
      </c>
      <c r="F12" s="16">
        <v>0</v>
      </c>
      <c r="G12" s="25">
        <v>8</v>
      </c>
      <c r="H12" t="s">
        <v>44</v>
      </c>
      <c r="I12" t="s">
        <v>56</v>
      </c>
      <c r="N12" s="16"/>
    </row>
    <row r="13" spans="1:14" x14ac:dyDescent="0.3">
      <c r="A13" t="s">
        <v>350</v>
      </c>
      <c r="B13" s="24" t="s">
        <v>26</v>
      </c>
      <c r="C13" t="s">
        <v>358</v>
      </c>
      <c r="D13" s="20">
        <v>79.78</v>
      </c>
      <c r="E13" s="16">
        <v>16.75</v>
      </c>
      <c r="F13" s="16">
        <v>0</v>
      </c>
      <c r="G13" s="25">
        <v>96.53</v>
      </c>
      <c r="H13" t="s">
        <v>44</v>
      </c>
      <c r="I13" t="s">
        <v>56</v>
      </c>
      <c r="N13" s="16"/>
    </row>
    <row r="14" spans="1:14" x14ac:dyDescent="0.3">
      <c r="A14" t="s">
        <v>336</v>
      </c>
      <c r="B14" s="24" t="s">
        <v>26</v>
      </c>
      <c r="C14" t="s">
        <v>359</v>
      </c>
      <c r="D14" s="20">
        <v>37.46</v>
      </c>
      <c r="E14" s="16">
        <v>7.87</v>
      </c>
      <c r="F14" s="16">
        <v>0</v>
      </c>
      <c r="G14" s="25">
        <v>45.33</v>
      </c>
      <c r="H14" t="s">
        <v>44</v>
      </c>
      <c r="I14" t="s">
        <v>56</v>
      </c>
      <c r="N14" s="16"/>
    </row>
    <row r="15" spans="1:14" x14ac:dyDescent="0.3">
      <c r="A15" t="s">
        <v>337</v>
      </c>
      <c r="B15" s="24" t="s">
        <v>26</v>
      </c>
      <c r="C15" t="s">
        <v>360</v>
      </c>
      <c r="D15" s="20">
        <v>3.9</v>
      </c>
      <c r="E15" s="16">
        <v>0.82</v>
      </c>
      <c r="F15" s="16">
        <v>0</v>
      </c>
      <c r="G15" s="25">
        <v>4.72</v>
      </c>
      <c r="H15" t="s">
        <v>44</v>
      </c>
      <c r="I15" t="s">
        <v>56</v>
      </c>
      <c r="N15" s="16"/>
    </row>
    <row r="16" spans="1:14" x14ac:dyDescent="0.3">
      <c r="A16" t="s">
        <v>337</v>
      </c>
      <c r="B16" s="24" t="s">
        <v>26</v>
      </c>
      <c r="C16" t="s">
        <v>361</v>
      </c>
      <c r="D16" s="20">
        <v>1.41</v>
      </c>
      <c r="E16" s="16">
        <v>0.3</v>
      </c>
      <c r="F16" s="16">
        <v>0</v>
      </c>
      <c r="G16" s="25">
        <v>1.71</v>
      </c>
      <c r="H16" t="s">
        <v>44</v>
      </c>
      <c r="I16" t="s">
        <v>56</v>
      </c>
      <c r="N16" s="16"/>
    </row>
    <row r="17" spans="1:14" x14ac:dyDescent="0.3">
      <c r="A17" t="s">
        <v>336</v>
      </c>
      <c r="B17" s="24" t="s">
        <v>26</v>
      </c>
      <c r="C17" t="s">
        <v>362</v>
      </c>
      <c r="D17" s="20">
        <v>6.61</v>
      </c>
      <c r="E17" s="16">
        <v>1.39</v>
      </c>
      <c r="F17" s="16">
        <v>0</v>
      </c>
      <c r="G17" s="25">
        <v>8</v>
      </c>
      <c r="H17" t="s">
        <v>44</v>
      </c>
      <c r="I17" t="s">
        <v>56</v>
      </c>
      <c r="N17" s="16"/>
    </row>
    <row r="18" spans="1:14" x14ac:dyDescent="0.3">
      <c r="A18" t="s">
        <v>337</v>
      </c>
      <c r="B18" s="24" t="s">
        <v>26</v>
      </c>
      <c r="C18" t="s">
        <v>363</v>
      </c>
      <c r="D18" s="20">
        <v>1.1000000000000001</v>
      </c>
      <c r="E18" s="16">
        <v>0.23</v>
      </c>
      <c r="F18" s="16">
        <v>0</v>
      </c>
      <c r="G18" s="25">
        <v>1.33</v>
      </c>
      <c r="H18" t="s">
        <v>44</v>
      </c>
      <c r="I18" t="s">
        <v>56</v>
      </c>
      <c r="N18" s="16"/>
    </row>
    <row r="19" spans="1:14" x14ac:dyDescent="0.3">
      <c r="A19" t="s">
        <v>337</v>
      </c>
      <c r="B19" s="24" t="s">
        <v>26</v>
      </c>
      <c r="C19" t="s">
        <v>364</v>
      </c>
      <c r="D19" s="20">
        <v>1.1000000000000001</v>
      </c>
      <c r="E19" s="16">
        <v>0.23</v>
      </c>
      <c r="F19" s="16">
        <v>0</v>
      </c>
      <c r="G19" s="25">
        <v>1.33</v>
      </c>
      <c r="H19" t="s">
        <v>44</v>
      </c>
      <c r="I19" t="s">
        <v>56</v>
      </c>
      <c r="M19" s="16"/>
      <c r="N19" s="16"/>
    </row>
    <row r="20" spans="1:14" x14ac:dyDescent="0.3">
      <c r="A20" t="s">
        <v>336</v>
      </c>
      <c r="B20" s="24" t="s">
        <v>26</v>
      </c>
      <c r="C20" t="s">
        <v>365</v>
      </c>
      <c r="D20" s="20">
        <v>1.1000000000000001</v>
      </c>
      <c r="E20" s="16">
        <v>0.23</v>
      </c>
      <c r="F20" s="16">
        <v>0</v>
      </c>
      <c r="G20" s="25">
        <v>1.33</v>
      </c>
      <c r="H20" t="s">
        <v>44</v>
      </c>
      <c r="I20" t="s">
        <v>56</v>
      </c>
      <c r="N20" s="16"/>
    </row>
    <row r="21" spans="1:14" x14ac:dyDescent="0.3">
      <c r="A21" t="s">
        <v>350</v>
      </c>
      <c r="B21" s="24" t="s">
        <v>26</v>
      </c>
      <c r="C21" t="s">
        <v>366</v>
      </c>
      <c r="D21" s="20">
        <v>54.6</v>
      </c>
      <c r="E21" s="16">
        <v>11.47</v>
      </c>
      <c r="F21" s="16">
        <v>0</v>
      </c>
      <c r="G21" s="25">
        <v>66.069999999999993</v>
      </c>
      <c r="H21" t="s">
        <v>46</v>
      </c>
      <c r="I21" t="s">
        <v>46</v>
      </c>
      <c r="M21" s="16"/>
      <c r="N21" s="16"/>
    </row>
    <row r="22" spans="1:14" x14ac:dyDescent="0.3">
      <c r="A22" t="s">
        <v>337</v>
      </c>
      <c r="B22" s="24" t="s">
        <v>26</v>
      </c>
      <c r="C22" t="s">
        <v>367</v>
      </c>
      <c r="D22" s="20">
        <v>410.41</v>
      </c>
      <c r="E22" s="16">
        <v>84</v>
      </c>
      <c r="F22" s="16">
        <v>76</v>
      </c>
      <c r="G22" s="25">
        <v>418.41</v>
      </c>
      <c r="H22" t="s">
        <v>65</v>
      </c>
      <c r="I22" t="s">
        <v>60</v>
      </c>
      <c r="N22" s="16"/>
    </row>
    <row r="23" spans="1:14" x14ac:dyDescent="0.3">
      <c r="A23" t="s">
        <v>337</v>
      </c>
      <c r="B23" s="24" t="s">
        <v>26</v>
      </c>
      <c r="C23" t="s">
        <v>368</v>
      </c>
      <c r="D23" s="20">
        <v>20.43</v>
      </c>
      <c r="E23" s="16">
        <v>4.29</v>
      </c>
      <c r="F23" s="16">
        <v>3.06</v>
      </c>
      <c r="G23" s="25">
        <v>21.66</v>
      </c>
      <c r="H23" t="s">
        <v>61</v>
      </c>
      <c r="I23" t="s">
        <v>61</v>
      </c>
      <c r="N23" s="16"/>
    </row>
    <row r="24" spans="1:14" x14ac:dyDescent="0.3">
      <c r="A24" t="s">
        <v>336</v>
      </c>
      <c r="B24" s="24" t="s">
        <v>26</v>
      </c>
      <c r="C24" t="s">
        <v>369</v>
      </c>
      <c r="D24" s="20">
        <v>125.22</v>
      </c>
      <c r="E24" s="16">
        <v>26.3</v>
      </c>
      <c r="F24" s="16">
        <v>0</v>
      </c>
      <c r="G24" s="25">
        <v>151.52000000000001</v>
      </c>
      <c r="H24" t="s">
        <v>44</v>
      </c>
      <c r="I24" t="s">
        <v>50</v>
      </c>
      <c r="N24" s="16"/>
    </row>
    <row r="25" spans="1:14" x14ac:dyDescent="0.3">
      <c r="A25" t="s">
        <v>350</v>
      </c>
      <c r="B25" s="24" t="s">
        <v>26</v>
      </c>
      <c r="C25" t="s">
        <v>370</v>
      </c>
      <c r="D25" s="20">
        <v>297.32</v>
      </c>
      <c r="E25" s="16">
        <v>62.44</v>
      </c>
      <c r="F25" s="16">
        <v>0</v>
      </c>
      <c r="G25" s="25">
        <v>359.76</v>
      </c>
      <c r="H25" t="s">
        <v>44</v>
      </c>
      <c r="I25" t="s">
        <v>56</v>
      </c>
      <c r="M25" s="16"/>
      <c r="N25" s="16"/>
    </row>
    <row r="26" spans="1:14" x14ac:dyDescent="0.3">
      <c r="A26" t="s">
        <v>336</v>
      </c>
      <c r="B26" s="24" t="s">
        <v>26</v>
      </c>
      <c r="C26" t="s">
        <v>371</v>
      </c>
      <c r="D26" s="20">
        <v>27.53</v>
      </c>
      <c r="E26" s="16">
        <v>5.78</v>
      </c>
      <c r="F26" s="16">
        <v>0</v>
      </c>
      <c r="G26" s="25">
        <v>33.31</v>
      </c>
      <c r="H26" t="s">
        <v>46</v>
      </c>
      <c r="I26" t="s">
        <v>46</v>
      </c>
      <c r="M26" s="16"/>
      <c r="N26" s="16"/>
    </row>
    <row r="27" spans="1:14" x14ac:dyDescent="0.3">
      <c r="A27" t="s">
        <v>337</v>
      </c>
      <c r="B27" s="24" t="s">
        <v>26</v>
      </c>
      <c r="C27" t="s">
        <v>372</v>
      </c>
      <c r="D27" s="20">
        <v>194.26</v>
      </c>
      <c r="E27" s="16">
        <v>40.79</v>
      </c>
      <c r="F27" s="16">
        <v>29.14</v>
      </c>
      <c r="G27" s="25">
        <v>205.91</v>
      </c>
      <c r="H27" t="s">
        <v>47</v>
      </c>
      <c r="I27" t="s">
        <v>66</v>
      </c>
      <c r="M27" s="16"/>
      <c r="N27" s="16"/>
    </row>
    <row r="28" spans="1:14" x14ac:dyDescent="0.3">
      <c r="A28" t="s">
        <v>350</v>
      </c>
      <c r="B28" s="24" t="s">
        <v>26</v>
      </c>
      <c r="C28" t="s">
        <v>373</v>
      </c>
      <c r="D28" s="20">
        <v>45</v>
      </c>
      <c r="E28" s="16">
        <v>9.4499999999999993</v>
      </c>
      <c r="F28" s="16">
        <v>0</v>
      </c>
      <c r="G28" s="25">
        <v>54.45</v>
      </c>
      <c r="H28" t="s">
        <v>46</v>
      </c>
      <c r="I28" t="s">
        <v>46</v>
      </c>
      <c r="M28" s="16"/>
      <c r="N28" s="16"/>
    </row>
    <row r="29" spans="1:14" x14ac:dyDescent="0.3">
      <c r="A29" t="s">
        <v>337</v>
      </c>
      <c r="B29" s="24" t="s">
        <v>26</v>
      </c>
      <c r="C29" t="s">
        <v>374</v>
      </c>
      <c r="D29" s="20">
        <v>175</v>
      </c>
      <c r="E29" s="16">
        <v>0</v>
      </c>
      <c r="F29" s="16">
        <v>12.25</v>
      </c>
      <c r="G29" s="25">
        <v>162.75</v>
      </c>
      <c r="H29" t="s">
        <v>46</v>
      </c>
      <c r="I29" t="s">
        <v>46</v>
      </c>
      <c r="N29" s="16"/>
    </row>
    <row r="30" spans="1:14" x14ac:dyDescent="0.3">
      <c r="A30" t="s">
        <v>350</v>
      </c>
      <c r="B30" s="24" t="s">
        <v>26</v>
      </c>
      <c r="C30" t="s">
        <v>375</v>
      </c>
      <c r="D30" s="20">
        <v>965</v>
      </c>
      <c r="E30" s="16">
        <v>202.65</v>
      </c>
      <c r="F30" s="16">
        <v>0</v>
      </c>
      <c r="G30" s="25">
        <v>1167.6500000000001</v>
      </c>
      <c r="H30" t="s">
        <v>46</v>
      </c>
      <c r="I30" t="s">
        <v>46</v>
      </c>
      <c r="N30" s="16"/>
    </row>
    <row r="31" spans="1:14" x14ac:dyDescent="0.3">
      <c r="A31" t="s">
        <v>336</v>
      </c>
      <c r="B31" s="24" t="s">
        <v>26</v>
      </c>
      <c r="C31" t="s">
        <v>376</v>
      </c>
      <c r="D31" s="20">
        <v>41.32</v>
      </c>
      <c r="E31" s="16">
        <v>8.68</v>
      </c>
      <c r="F31" s="16">
        <v>0</v>
      </c>
      <c r="G31" s="25">
        <v>50</v>
      </c>
      <c r="H31" t="s">
        <v>44</v>
      </c>
      <c r="I31" t="s">
        <v>45</v>
      </c>
      <c r="M31" s="16"/>
      <c r="N31" s="16"/>
    </row>
    <row r="32" spans="1:14" x14ac:dyDescent="0.3">
      <c r="A32" t="s">
        <v>336</v>
      </c>
      <c r="B32" s="24" t="s">
        <v>26</v>
      </c>
      <c r="C32" t="s">
        <v>377</v>
      </c>
      <c r="D32" s="20">
        <v>105.45</v>
      </c>
      <c r="E32" s="16">
        <v>4.22</v>
      </c>
      <c r="F32" s="16">
        <v>0</v>
      </c>
      <c r="G32" s="25">
        <v>109.67</v>
      </c>
      <c r="H32" t="s">
        <v>44</v>
      </c>
      <c r="I32" t="s">
        <v>48</v>
      </c>
      <c r="N32" s="16"/>
    </row>
    <row r="33" spans="1:14" x14ac:dyDescent="0.3">
      <c r="A33" t="s">
        <v>350</v>
      </c>
      <c r="B33" s="24" t="s">
        <v>26</v>
      </c>
      <c r="C33" t="s">
        <v>378</v>
      </c>
      <c r="D33" s="20">
        <v>208</v>
      </c>
      <c r="E33" s="16">
        <v>43.68</v>
      </c>
      <c r="F33" s="16">
        <v>0</v>
      </c>
      <c r="G33" s="25">
        <v>251.68</v>
      </c>
      <c r="H33" t="s">
        <v>46</v>
      </c>
      <c r="I33" t="s">
        <v>46</v>
      </c>
      <c r="N33" s="16"/>
    </row>
    <row r="34" spans="1:14" x14ac:dyDescent="0.3">
      <c r="A34" t="s">
        <v>336</v>
      </c>
      <c r="B34" s="24" t="s">
        <v>26</v>
      </c>
      <c r="C34" t="s">
        <v>379</v>
      </c>
      <c r="D34" s="20">
        <v>16.59</v>
      </c>
      <c r="E34" s="16">
        <v>1.66</v>
      </c>
      <c r="F34" s="16">
        <v>0</v>
      </c>
      <c r="G34" s="25">
        <v>18.25</v>
      </c>
      <c r="H34" t="s">
        <v>44</v>
      </c>
      <c r="I34" t="s">
        <v>49</v>
      </c>
      <c r="N34" s="16"/>
    </row>
    <row r="35" spans="1:14" x14ac:dyDescent="0.3">
      <c r="A35" t="s">
        <v>337</v>
      </c>
      <c r="B35" s="24" t="s">
        <v>26</v>
      </c>
      <c r="C35" t="s">
        <v>380</v>
      </c>
      <c r="D35" s="20">
        <v>33.06</v>
      </c>
      <c r="E35" s="16">
        <v>6.94</v>
      </c>
      <c r="F35" s="16">
        <v>0</v>
      </c>
      <c r="G35" s="25">
        <v>40</v>
      </c>
      <c r="H35" t="s">
        <v>44</v>
      </c>
      <c r="I35" t="s">
        <v>45</v>
      </c>
      <c r="N35" s="16"/>
    </row>
    <row r="36" spans="1:14" x14ac:dyDescent="0.3">
      <c r="A36" t="s">
        <v>337</v>
      </c>
      <c r="B36" s="24" t="s">
        <v>26</v>
      </c>
      <c r="C36" t="s">
        <v>381</v>
      </c>
      <c r="D36" s="20">
        <v>3.25</v>
      </c>
      <c r="E36" s="16">
        <v>0</v>
      </c>
      <c r="F36" s="16">
        <v>0</v>
      </c>
      <c r="G36" s="25">
        <v>3.25</v>
      </c>
      <c r="H36" t="s">
        <v>61</v>
      </c>
      <c r="I36" t="s">
        <v>61</v>
      </c>
      <c r="M36" s="16"/>
      <c r="N36" s="16"/>
    </row>
    <row r="37" spans="1:14" x14ac:dyDescent="0.3">
      <c r="A37" t="s">
        <v>337</v>
      </c>
      <c r="B37" s="24" t="s">
        <v>26</v>
      </c>
      <c r="C37" t="s">
        <v>382</v>
      </c>
      <c r="D37" s="20">
        <v>61.38</v>
      </c>
      <c r="E37" s="16">
        <v>12.89</v>
      </c>
      <c r="F37" s="16">
        <v>0</v>
      </c>
      <c r="G37" s="25">
        <v>74.27</v>
      </c>
      <c r="H37" t="s">
        <v>44</v>
      </c>
      <c r="I37" t="s">
        <v>55</v>
      </c>
      <c r="N37" s="16"/>
    </row>
    <row r="38" spans="1:14" x14ac:dyDescent="0.3">
      <c r="A38" t="s">
        <v>336</v>
      </c>
      <c r="B38" s="24" t="s">
        <v>26</v>
      </c>
      <c r="C38" t="s">
        <v>383</v>
      </c>
      <c r="D38" s="20">
        <v>102</v>
      </c>
      <c r="E38" s="16">
        <v>21.42</v>
      </c>
      <c r="F38" s="16">
        <v>0</v>
      </c>
      <c r="G38" s="25">
        <v>123.42</v>
      </c>
      <c r="H38" t="s">
        <v>46</v>
      </c>
      <c r="I38" t="s">
        <v>46</v>
      </c>
      <c r="M38" s="16"/>
      <c r="N38" s="16"/>
    </row>
    <row r="39" spans="1:14" x14ac:dyDescent="0.3">
      <c r="A39" t="s">
        <v>336</v>
      </c>
      <c r="B39" s="24" t="s">
        <v>26</v>
      </c>
      <c r="C39" t="s">
        <v>384</v>
      </c>
      <c r="D39" s="20">
        <v>146.08000000000001</v>
      </c>
      <c r="E39" s="16">
        <v>30.68</v>
      </c>
      <c r="F39" s="16">
        <v>21.91</v>
      </c>
      <c r="G39" s="25">
        <v>154.85</v>
      </c>
      <c r="H39" t="s">
        <v>47</v>
      </c>
      <c r="I39" t="s">
        <v>66</v>
      </c>
      <c r="M39" s="16"/>
      <c r="N39" s="16"/>
    </row>
    <row r="40" spans="1:14" x14ac:dyDescent="0.3">
      <c r="A40" t="s">
        <v>337</v>
      </c>
      <c r="B40" s="24" t="s">
        <v>26</v>
      </c>
      <c r="C40" t="s">
        <v>385</v>
      </c>
      <c r="D40" s="20">
        <v>56.21</v>
      </c>
      <c r="E40" s="16">
        <v>11.8</v>
      </c>
      <c r="F40" s="16">
        <v>0</v>
      </c>
      <c r="G40" s="25">
        <v>68.010000000000005</v>
      </c>
      <c r="H40" t="s">
        <v>44</v>
      </c>
      <c r="I40" t="s">
        <v>45</v>
      </c>
      <c r="N40" s="16"/>
    </row>
    <row r="41" spans="1:14" x14ac:dyDescent="0.3">
      <c r="A41" t="s">
        <v>350</v>
      </c>
      <c r="B41" s="24" t="s">
        <v>26</v>
      </c>
      <c r="C41" t="s">
        <v>386</v>
      </c>
      <c r="D41" s="20">
        <v>59</v>
      </c>
      <c r="E41" s="16">
        <v>12.39</v>
      </c>
      <c r="F41" s="16">
        <v>0</v>
      </c>
      <c r="G41" s="25">
        <v>71.39</v>
      </c>
      <c r="H41" t="s">
        <v>46</v>
      </c>
      <c r="I41" t="s">
        <v>46</v>
      </c>
      <c r="N41" s="16"/>
    </row>
    <row r="42" spans="1:14" x14ac:dyDescent="0.3">
      <c r="A42" t="s">
        <v>337</v>
      </c>
      <c r="B42" s="24" t="s">
        <v>26</v>
      </c>
      <c r="C42" t="s">
        <v>387</v>
      </c>
      <c r="D42" s="20">
        <v>440</v>
      </c>
      <c r="E42" s="16">
        <v>0</v>
      </c>
      <c r="F42" s="16">
        <v>0</v>
      </c>
      <c r="G42" s="25">
        <v>440</v>
      </c>
      <c r="H42" t="s">
        <v>46</v>
      </c>
      <c r="I42" t="s">
        <v>46</v>
      </c>
      <c r="N42" s="16"/>
    </row>
    <row r="43" spans="1:14" x14ac:dyDescent="0.3">
      <c r="A43" t="s">
        <v>336</v>
      </c>
      <c r="B43" s="24" t="s">
        <v>26</v>
      </c>
      <c r="C43" t="s">
        <v>388</v>
      </c>
      <c r="D43" s="20">
        <v>236.36</v>
      </c>
      <c r="E43" s="16">
        <v>23.64</v>
      </c>
      <c r="F43" s="16">
        <v>0</v>
      </c>
      <c r="G43" s="25">
        <v>260</v>
      </c>
      <c r="H43" t="s">
        <v>61</v>
      </c>
      <c r="I43" t="s">
        <v>61</v>
      </c>
      <c r="N43" s="16"/>
    </row>
    <row r="44" spans="1:14" x14ac:dyDescent="0.3">
      <c r="A44" t="s">
        <v>337</v>
      </c>
      <c r="B44" s="24" t="s">
        <v>26</v>
      </c>
      <c r="C44" t="s">
        <v>389</v>
      </c>
      <c r="D44" s="20">
        <v>382.36</v>
      </c>
      <c r="E44" s="16">
        <v>80.3</v>
      </c>
      <c r="F44" s="16">
        <v>0</v>
      </c>
      <c r="G44" s="25">
        <v>462.66</v>
      </c>
      <c r="H44" t="s">
        <v>44</v>
      </c>
      <c r="I44" t="s">
        <v>50</v>
      </c>
    </row>
    <row r="45" spans="1:14" x14ac:dyDescent="0.3">
      <c r="A45" t="s">
        <v>336</v>
      </c>
      <c r="B45" s="24" t="s">
        <v>26</v>
      </c>
      <c r="C45" t="s">
        <v>390</v>
      </c>
      <c r="D45" s="20">
        <v>48.97</v>
      </c>
      <c r="E45" s="16">
        <v>10.28</v>
      </c>
      <c r="F45" s="16">
        <v>0</v>
      </c>
      <c r="G45" s="25">
        <v>59.25</v>
      </c>
      <c r="H45" t="s">
        <v>44</v>
      </c>
      <c r="I45" t="s">
        <v>45</v>
      </c>
      <c r="N45" s="16"/>
    </row>
    <row r="46" spans="1:14" x14ac:dyDescent="0.3">
      <c r="A46" t="s">
        <v>337</v>
      </c>
      <c r="B46" s="24" t="s">
        <v>26</v>
      </c>
      <c r="C46" t="s">
        <v>391</v>
      </c>
      <c r="D46" s="20">
        <v>293.75</v>
      </c>
      <c r="E46" s="16">
        <v>29.38</v>
      </c>
      <c r="F46" s="16">
        <v>0</v>
      </c>
      <c r="G46" s="25">
        <v>323.13</v>
      </c>
      <c r="H46" t="s">
        <v>61</v>
      </c>
      <c r="I46" t="s">
        <v>61</v>
      </c>
      <c r="K46" s="1"/>
      <c r="N46" s="16"/>
    </row>
    <row r="47" spans="1:14" x14ac:dyDescent="0.3">
      <c r="A47" t="s">
        <v>336</v>
      </c>
      <c r="B47" s="24" t="s">
        <v>26</v>
      </c>
      <c r="C47" t="s">
        <v>392</v>
      </c>
      <c r="D47" s="20">
        <v>9.9600000000000009</v>
      </c>
      <c r="E47" s="16">
        <v>0.96</v>
      </c>
      <c r="F47" s="16">
        <v>0</v>
      </c>
      <c r="G47" s="25">
        <v>10.92</v>
      </c>
      <c r="H47" t="s">
        <v>61</v>
      </c>
      <c r="I47" t="s">
        <v>61</v>
      </c>
      <c r="M47" s="16"/>
      <c r="N47" s="16"/>
    </row>
    <row r="48" spans="1:14" x14ac:dyDescent="0.3">
      <c r="A48" t="s">
        <v>337</v>
      </c>
      <c r="B48" s="24" t="s">
        <v>26</v>
      </c>
      <c r="C48" t="s">
        <v>393</v>
      </c>
      <c r="D48" s="20">
        <v>82.45</v>
      </c>
      <c r="E48" s="16">
        <v>17.309999999999999</v>
      </c>
      <c r="F48" s="16">
        <v>0</v>
      </c>
      <c r="G48" s="25">
        <v>99.76</v>
      </c>
      <c r="H48" t="s">
        <v>44</v>
      </c>
      <c r="I48" t="s">
        <v>45</v>
      </c>
      <c r="N48" s="16"/>
    </row>
    <row r="49" spans="1:14" x14ac:dyDescent="0.3">
      <c r="A49" t="s">
        <v>337</v>
      </c>
      <c r="B49" s="24" t="s">
        <v>26</v>
      </c>
      <c r="C49" t="s">
        <v>394</v>
      </c>
      <c r="D49" s="20">
        <v>91.79</v>
      </c>
      <c r="E49" s="16">
        <v>19.28</v>
      </c>
      <c r="F49" s="16">
        <v>0</v>
      </c>
      <c r="G49" s="25">
        <v>111.07</v>
      </c>
      <c r="H49" t="s">
        <v>44</v>
      </c>
      <c r="I49" t="s">
        <v>48</v>
      </c>
      <c r="N49" s="16"/>
    </row>
    <row r="50" spans="1:14" x14ac:dyDescent="0.3">
      <c r="A50" t="s">
        <v>337</v>
      </c>
      <c r="B50" s="24" t="s">
        <v>26</v>
      </c>
      <c r="C50" t="s">
        <v>395</v>
      </c>
      <c r="D50" s="20">
        <v>82.43</v>
      </c>
      <c r="E50" s="16">
        <v>7.86</v>
      </c>
      <c r="F50" s="16">
        <v>0</v>
      </c>
      <c r="G50" s="25">
        <v>90.29</v>
      </c>
      <c r="H50" t="s">
        <v>67</v>
      </c>
      <c r="I50" t="s">
        <v>52</v>
      </c>
      <c r="N50" s="16"/>
    </row>
    <row r="51" spans="1:14" x14ac:dyDescent="0.3">
      <c r="A51" t="s">
        <v>336</v>
      </c>
      <c r="B51" s="24" t="s">
        <v>26</v>
      </c>
      <c r="C51" t="s">
        <v>396</v>
      </c>
      <c r="D51" s="20">
        <v>4.5</v>
      </c>
      <c r="E51" s="16">
        <v>0.21</v>
      </c>
      <c r="F51" s="16">
        <v>0</v>
      </c>
      <c r="G51" s="25">
        <v>4.71</v>
      </c>
      <c r="H51" t="s">
        <v>61</v>
      </c>
      <c r="I51" t="s">
        <v>61</v>
      </c>
      <c r="M51" s="16"/>
      <c r="N51" s="16"/>
    </row>
    <row r="52" spans="1:14" x14ac:dyDescent="0.3">
      <c r="A52" t="s">
        <v>336</v>
      </c>
      <c r="B52" s="24" t="s">
        <v>26</v>
      </c>
      <c r="C52" t="s">
        <v>397</v>
      </c>
      <c r="D52" s="20">
        <v>23.03</v>
      </c>
      <c r="E52" s="16">
        <v>4.84</v>
      </c>
      <c r="F52" s="16">
        <v>0</v>
      </c>
      <c r="G52" s="25">
        <v>27.87</v>
      </c>
      <c r="H52" t="s">
        <v>44</v>
      </c>
      <c r="I52" t="s">
        <v>50</v>
      </c>
      <c r="N52" s="16"/>
    </row>
    <row r="53" spans="1:14" x14ac:dyDescent="0.3">
      <c r="A53" t="s">
        <v>337</v>
      </c>
      <c r="B53" s="24" t="s">
        <v>26</v>
      </c>
      <c r="C53" t="s">
        <v>398</v>
      </c>
      <c r="D53" s="20">
        <v>38.61</v>
      </c>
      <c r="E53" s="16">
        <v>8.11</v>
      </c>
      <c r="F53" s="16">
        <v>0</v>
      </c>
      <c r="G53" s="25">
        <v>46.72</v>
      </c>
      <c r="H53" t="s">
        <v>61</v>
      </c>
      <c r="I53" t="s">
        <v>61</v>
      </c>
      <c r="N53" s="16"/>
    </row>
    <row r="54" spans="1:14" x14ac:dyDescent="0.3">
      <c r="A54" t="s">
        <v>337</v>
      </c>
      <c r="B54" s="24" t="s">
        <v>26</v>
      </c>
      <c r="C54" t="s">
        <v>399</v>
      </c>
      <c r="D54" s="20">
        <v>187.57</v>
      </c>
      <c r="E54" s="16">
        <v>39.39</v>
      </c>
      <c r="F54" s="16">
        <v>0</v>
      </c>
      <c r="G54" s="25">
        <v>226.96</v>
      </c>
      <c r="H54" t="s">
        <v>67</v>
      </c>
      <c r="I54" t="s">
        <v>53</v>
      </c>
      <c r="M54" s="16"/>
      <c r="N54" s="16"/>
    </row>
    <row r="55" spans="1:14" x14ac:dyDescent="0.3">
      <c r="A55" t="s">
        <v>336</v>
      </c>
      <c r="B55" s="24" t="s">
        <v>26</v>
      </c>
      <c r="C55" t="s">
        <v>400</v>
      </c>
      <c r="D55" s="20">
        <v>169.09</v>
      </c>
      <c r="E55" s="16">
        <v>35.51</v>
      </c>
      <c r="F55" s="16">
        <v>0</v>
      </c>
      <c r="G55" s="25">
        <v>204.6</v>
      </c>
      <c r="H55" t="s">
        <v>44</v>
      </c>
      <c r="I55" t="s">
        <v>48</v>
      </c>
      <c r="N55" s="16"/>
    </row>
    <row r="56" spans="1:14" x14ac:dyDescent="0.3">
      <c r="A56" t="s">
        <v>337</v>
      </c>
      <c r="B56" s="24" t="s">
        <v>26</v>
      </c>
      <c r="C56" t="s">
        <v>401</v>
      </c>
      <c r="D56" s="20">
        <v>33.06</v>
      </c>
      <c r="E56" s="16">
        <v>6.94</v>
      </c>
      <c r="F56" s="16">
        <v>0</v>
      </c>
      <c r="G56" s="25">
        <v>40</v>
      </c>
      <c r="H56" t="s">
        <v>44</v>
      </c>
      <c r="I56" t="s">
        <v>56</v>
      </c>
      <c r="J56" s="1"/>
      <c r="M56" s="16"/>
      <c r="N56" s="16"/>
    </row>
    <row r="57" spans="1:14" x14ac:dyDescent="0.3">
      <c r="A57" t="s">
        <v>350</v>
      </c>
      <c r="B57" s="24" t="s">
        <v>26</v>
      </c>
      <c r="C57" t="s">
        <v>402</v>
      </c>
      <c r="D57" s="20">
        <v>45.42</v>
      </c>
      <c r="E57" s="16">
        <v>0</v>
      </c>
      <c r="F57" s="16">
        <v>0</v>
      </c>
      <c r="G57" s="25">
        <v>45.42</v>
      </c>
      <c r="H57" t="s">
        <v>63</v>
      </c>
      <c r="I57" t="s">
        <v>59</v>
      </c>
      <c r="M57" s="16"/>
      <c r="N57" s="16"/>
    </row>
    <row r="58" spans="1:14" x14ac:dyDescent="0.3">
      <c r="A58" t="s">
        <v>337</v>
      </c>
      <c r="B58" s="24" t="s">
        <v>26</v>
      </c>
      <c r="C58" t="s">
        <v>403</v>
      </c>
      <c r="D58" s="20">
        <v>13.18</v>
      </c>
      <c r="E58" s="16">
        <v>1.32</v>
      </c>
      <c r="F58" s="16">
        <v>0</v>
      </c>
      <c r="G58" s="25">
        <v>14.5</v>
      </c>
      <c r="H58" t="s">
        <v>61</v>
      </c>
      <c r="I58" t="s">
        <v>61</v>
      </c>
      <c r="N58" s="16"/>
    </row>
    <row r="59" spans="1:14" x14ac:dyDescent="0.3">
      <c r="A59" t="s">
        <v>337</v>
      </c>
      <c r="B59" s="24" t="s">
        <v>26</v>
      </c>
      <c r="C59" t="s">
        <v>404</v>
      </c>
      <c r="D59" s="20">
        <v>93.37</v>
      </c>
      <c r="E59" s="16">
        <v>19.61</v>
      </c>
      <c r="F59" s="16">
        <v>0</v>
      </c>
      <c r="G59" s="25">
        <v>112.98</v>
      </c>
      <c r="H59" t="s">
        <v>46</v>
      </c>
      <c r="I59" t="s">
        <v>46</v>
      </c>
      <c r="N59" s="16"/>
    </row>
    <row r="60" spans="1:14" x14ac:dyDescent="0.3">
      <c r="A60" t="s">
        <v>337</v>
      </c>
      <c r="B60" s="24" t="s">
        <v>26</v>
      </c>
      <c r="C60" t="s">
        <v>405</v>
      </c>
      <c r="D60" s="20">
        <v>31.44</v>
      </c>
      <c r="E60" s="16">
        <v>6.6</v>
      </c>
      <c r="F60" s="16">
        <v>0</v>
      </c>
      <c r="G60" s="25">
        <v>38.04</v>
      </c>
      <c r="H60" t="s">
        <v>67</v>
      </c>
      <c r="I60" t="s">
        <v>49</v>
      </c>
      <c r="N60" s="16"/>
    </row>
    <row r="61" spans="1:14" x14ac:dyDescent="0.3">
      <c r="A61" t="s">
        <v>337</v>
      </c>
      <c r="B61" s="24" t="s">
        <v>26</v>
      </c>
      <c r="C61" t="s">
        <v>406</v>
      </c>
      <c r="D61" s="20">
        <v>367.6</v>
      </c>
      <c r="E61" s="16">
        <v>77.2</v>
      </c>
      <c r="F61" s="16">
        <v>0</v>
      </c>
      <c r="G61" s="25">
        <v>444.8</v>
      </c>
      <c r="H61" t="s">
        <v>44</v>
      </c>
      <c r="I61" t="s">
        <v>45</v>
      </c>
      <c r="N61" s="16"/>
    </row>
    <row r="62" spans="1:14" x14ac:dyDescent="0.3">
      <c r="A62" t="s">
        <v>337</v>
      </c>
      <c r="B62" s="24" t="s">
        <v>26</v>
      </c>
      <c r="C62" t="s">
        <v>407</v>
      </c>
      <c r="D62" s="20">
        <v>26</v>
      </c>
      <c r="E62" s="16">
        <v>2.6</v>
      </c>
      <c r="F62" s="16">
        <v>0</v>
      </c>
      <c r="G62" s="25">
        <v>28.6</v>
      </c>
      <c r="H62" t="s">
        <v>61</v>
      </c>
      <c r="I62" t="s">
        <v>61</v>
      </c>
      <c r="N62" s="16"/>
    </row>
    <row r="63" spans="1:14" x14ac:dyDescent="0.3">
      <c r="A63" t="s">
        <v>337</v>
      </c>
      <c r="B63" s="24" t="s">
        <v>26</v>
      </c>
      <c r="C63" t="s">
        <v>408</v>
      </c>
      <c r="D63" s="20">
        <v>44.55</v>
      </c>
      <c r="E63" s="16">
        <v>4.46</v>
      </c>
      <c r="F63" s="16">
        <v>0</v>
      </c>
      <c r="G63" s="25">
        <v>49.01</v>
      </c>
      <c r="H63" t="s">
        <v>61</v>
      </c>
      <c r="I63" t="s">
        <v>61</v>
      </c>
      <c r="M63" s="16"/>
      <c r="N63" s="16"/>
    </row>
    <row r="64" spans="1:14" x14ac:dyDescent="0.3">
      <c r="A64" t="s">
        <v>336</v>
      </c>
      <c r="B64" s="24" t="s">
        <v>26</v>
      </c>
      <c r="C64" t="s">
        <v>409</v>
      </c>
      <c r="D64" s="20">
        <v>39.6</v>
      </c>
      <c r="E64" s="16">
        <v>8.32</v>
      </c>
      <c r="F64" s="16">
        <v>0</v>
      </c>
      <c r="G64" s="25">
        <v>47.92</v>
      </c>
      <c r="H64" t="s">
        <v>44</v>
      </c>
      <c r="I64" t="s">
        <v>45</v>
      </c>
      <c r="N64" s="16"/>
    </row>
    <row r="65" spans="1:14" x14ac:dyDescent="0.3">
      <c r="A65" t="s">
        <v>337</v>
      </c>
      <c r="B65" s="24" t="s">
        <v>26</v>
      </c>
      <c r="C65" t="s">
        <v>410</v>
      </c>
      <c r="D65" s="20">
        <v>5</v>
      </c>
      <c r="E65" s="16">
        <v>1.05</v>
      </c>
      <c r="F65" s="16">
        <v>0</v>
      </c>
      <c r="G65" s="25">
        <v>6.05</v>
      </c>
      <c r="H65" t="s">
        <v>61</v>
      </c>
      <c r="I65" t="s">
        <v>61</v>
      </c>
      <c r="N65" s="16"/>
    </row>
    <row r="66" spans="1:14" x14ac:dyDescent="0.3">
      <c r="A66" t="s">
        <v>337</v>
      </c>
      <c r="B66" s="24" t="s">
        <v>26</v>
      </c>
      <c r="C66" t="s">
        <v>411</v>
      </c>
      <c r="D66" s="20">
        <v>15</v>
      </c>
      <c r="E66" s="16">
        <v>1.5</v>
      </c>
      <c r="F66" s="16">
        <v>0</v>
      </c>
      <c r="G66" s="25">
        <v>16.5</v>
      </c>
      <c r="H66" t="s">
        <v>46</v>
      </c>
      <c r="I66" t="s">
        <v>46</v>
      </c>
      <c r="N66" s="16"/>
    </row>
    <row r="67" spans="1:14" x14ac:dyDescent="0.3">
      <c r="A67" t="s">
        <v>337</v>
      </c>
      <c r="B67" s="24" t="s">
        <v>26</v>
      </c>
      <c r="C67" t="s">
        <v>412</v>
      </c>
      <c r="D67" s="20">
        <v>7.07</v>
      </c>
      <c r="E67" s="16">
        <v>1.48</v>
      </c>
      <c r="F67" s="16">
        <v>0</v>
      </c>
      <c r="G67" s="25">
        <v>8.5500000000000007</v>
      </c>
      <c r="H67" t="s">
        <v>61</v>
      </c>
      <c r="I67" t="s">
        <v>61</v>
      </c>
      <c r="N67" s="16"/>
    </row>
    <row r="68" spans="1:14" x14ac:dyDescent="0.3">
      <c r="A68" t="s">
        <v>350</v>
      </c>
      <c r="B68" s="24" t="s">
        <v>26</v>
      </c>
      <c r="C68" t="s">
        <v>413</v>
      </c>
      <c r="D68" s="20">
        <v>140.51</v>
      </c>
      <c r="E68" s="16">
        <v>29.51</v>
      </c>
      <c r="F68" s="16">
        <v>0</v>
      </c>
      <c r="G68" s="25">
        <v>170.02</v>
      </c>
      <c r="H68" t="s">
        <v>61</v>
      </c>
      <c r="I68" t="s">
        <v>61</v>
      </c>
      <c r="M68" s="16"/>
      <c r="N68" s="16"/>
    </row>
    <row r="69" spans="1:14" x14ac:dyDescent="0.3">
      <c r="A69" t="s">
        <v>350</v>
      </c>
      <c r="B69" s="24" t="s">
        <v>26</v>
      </c>
      <c r="C69" t="s">
        <v>414</v>
      </c>
      <c r="D69" s="20">
        <v>106.89</v>
      </c>
      <c r="E69" s="16">
        <v>0</v>
      </c>
      <c r="F69" s="16">
        <v>0</v>
      </c>
      <c r="G69" s="25">
        <v>106.89</v>
      </c>
      <c r="H69" t="s">
        <v>63</v>
      </c>
      <c r="I69" t="s">
        <v>68</v>
      </c>
      <c r="M69" s="16"/>
      <c r="N69" s="16"/>
    </row>
    <row r="70" spans="1:14" x14ac:dyDescent="0.3">
      <c r="A70" t="s">
        <v>350</v>
      </c>
      <c r="B70" s="24" t="s">
        <v>26</v>
      </c>
      <c r="C70" t="s">
        <v>415</v>
      </c>
      <c r="D70" s="20">
        <v>65.81</v>
      </c>
      <c r="E70" s="16">
        <v>0</v>
      </c>
      <c r="F70" s="16">
        <v>0</v>
      </c>
      <c r="G70" s="25">
        <v>65.81</v>
      </c>
      <c r="H70" t="s">
        <v>63</v>
      </c>
      <c r="I70" t="s">
        <v>69</v>
      </c>
      <c r="N70" s="16"/>
    </row>
    <row r="71" spans="1:14" x14ac:dyDescent="0.3">
      <c r="A71" t="s">
        <v>336</v>
      </c>
      <c r="B71" s="24" t="s">
        <v>27</v>
      </c>
      <c r="C71" t="s">
        <v>416</v>
      </c>
      <c r="D71" s="20">
        <v>38.1</v>
      </c>
      <c r="E71" s="16">
        <v>8</v>
      </c>
      <c r="F71" s="16">
        <v>0</v>
      </c>
      <c r="G71" s="25">
        <v>46.1</v>
      </c>
      <c r="H71" t="s">
        <v>44</v>
      </c>
      <c r="I71" t="s">
        <v>56</v>
      </c>
      <c r="N71" s="16"/>
    </row>
    <row r="72" spans="1:14" x14ac:dyDescent="0.3">
      <c r="A72" t="s">
        <v>350</v>
      </c>
      <c r="B72" s="24" t="s">
        <v>27</v>
      </c>
      <c r="C72" t="s">
        <v>417</v>
      </c>
      <c r="D72" s="20">
        <v>78.959999999999994</v>
      </c>
      <c r="E72" s="16">
        <v>16.579999999999998</v>
      </c>
      <c r="F72" s="16">
        <v>0</v>
      </c>
      <c r="G72" s="25">
        <v>95.54</v>
      </c>
      <c r="H72" t="s">
        <v>44</v>
      </c>
      <c r="I72" t="s">
        <v>56</v>
      </c>
      <c r="N72" s="16"/>
    </row>
    <row r="73" spans="1:14" x14ac:dyDescent="0.3">
      <c r="A73" t="s">
        <v>337</v>
      </c>
      <c r="B73" s="24" t="s">
        <v>27</v>
      </c>
      <c r="C73" t="s">
        <v>418</v>
      </c>
      <c r="D73" s="20">
        <v>12.29</v>
      </c>
      <c r="E73" s="16">
        <v>2.58</v>
      </c>
      <c r="F73" s="16">
        <v>0</v>
      </c>
      <c r="G73" s="25">
        <v>14.87</v>
      </c>
      <c r="H73" t="s">
        <v>46</v>
      </c>
      <c r="I73" t="s">
        <v>46</v>
      </c>
      <c r="M73" s="16"/>
      <c r="N73" s="16"/>
    </row>
    <row r="74" spans="1:14" x14ac:dyDescent="0.3">
      <c r="A74" t="s">
        <v>350</v>
      </c>
      <c r="B74" s="24" t="s">
        <v>27</v>
      </c>
      <c r="C74" t="s">
        <v>419</v>
      </c>
      <c r="D74" s="20">
        <v>54.6</v>
      </c>
      <c r="E74" s="16">
        <v>11.47</v>
      </c>
      <c r="F74" s="16">
        <v>0</v>
      </c>
      <c r="G74" s="25">
        <v>66.069999999999993</v>
      </c>
      <c r="H74" t="s">
        <v>46</v>
      </c>
      <c r="I74" t="s">
        <v>46</v>
      </c>
      <c r="M74" s="16"/>
      <c r="N74" s="16"/>
    </row>
    <row r="75" spans="1:14" x14ac:dyDescent="0.3">
      <c r="A75" t="s">
        <v>337</v>
      </c>
      <c r="B75" s="24" t="s">
        <v>27</v>
      </c>
      <c r="C75" t="s">
        <v>420</v>
      </c>
      <c r="D75" s="20">
        <v>54.69</v>
      </c>
      <c r="E75" s="16">
        <v>11.48</v>
      </c>
      <c r="F75" s="16">
        <v>0</v>
      </c>
      <c r="G75" s="25">
        <v>66.17</v>
      </c>
      <c r="H75" t="s">
        <v>44</v>
      </c>
      <c r="I75" t="s">
        <v>45</v>
      </c>
      <c r="M75" s="16"/>
      <c r="N75" s="16"/>
    </row>
    <row r="76" spans="1:14" x14ac:dyDescent="0.3">
      <c r="A76" t="s">
        <v>350</v>
      </c>
      <c r="B76" s="24" t="s">
        <v>27</v>
      </c>
      <c r="C76" t="s">
        <v>421</v>
      </c>
      <c r="D76" s="20">
        <v>39.32</v>
      </c>
      <c r="E76" s="16">
        <v>8.26</v>
      </c>
      <c r="F76" s="16">
        <v>0</v>
      </c>
      <c r="G76" s="25">
        <v>47.58</v>
      </c>
      <c r="H76" t="s">
        <v>44</v>
      </c>
      <c r="I76" t="s">
        <v>56</v>
      </c>
      <c r="N76" s="16"/>
    </row>
    <row r="77" spans="1:14" x14ac:dyDescent="0.3">
      <c r="A77" t="s">
        <v>337</v>
      </c>
      <c r="B77" s="24" t="s">
        <v>27</v>
      </c>
      <c r="C77" t="s">
        <v>422</v>
      </c>
      <c r="D77" s="20">
        <v>33.299999999999997</v>
      </c>
      <c r="E77" s="16">
        <v>6.99</v>
      </c>
      <c r="F77" s="16">
        <v>0</v>
      </c>
      <c r="G77" s="25">
        <v>40.29</v>
      </c>
      <c r="H77" t="s">
        <v>44</v>
      </c>
      <c r="I77" t="s">
        <v>56</v>
      </c>
      <c r="N77" s="16"/>
    </row>
    <row r="78" spans="1:14" x14ac:dyDescent="0.3">
      <c r="A78" t="s">
        <v>337</v>
      </c>
      <c r="B78" s="24" t="s">
        <v>27</v>
      </c>
      <c r="C78" t="s">
        <v>423</v>
      </c>
      <c r="D78" s="20">
        <v>57</v>
      </c>
      <c r="E78" s="16">
        <v>11.97</v>
      </c>
      <c r="F78" s="16">
        <v>0</v>
      </c>
      <c r="G78" s="25">
        <v>68.97</v>
      </c>
      <c r="H78" t="s">
        <v>46</v>
      </c>
      <c r="I78" t="s">
        <v>46</v>
      </c>
      <c r="N78" s="16"/>
    </row>
    <row r="79" spans="1:14" x14ac:dyDescent="0.3">
      <c r="A79" t="s">
        <v>350</v>
      </c>
      <c r="B79" s="24" t="s">
        <v>27</v>
      </c>
      <c r="C79" t="s">
        <v>424</v>
      </c>
      <c r="D79" s="20">
        <v>48</v>
      </c>
      <c r="E79" s="16">
        <v>10.08</v>
      </c>
      <c r="F79" s="16">
        <v>0</v>
      </c>
      <c r="G79" s="25">
        <v>58.08</v>
      </c>
      <c r="H79" t="s">
        <v>46</v>
      </c>
      <c r="I79" t="s">
        <v>46</v>
      </c>
      <c r="N79" s="16"/>
    </row>
    <row r="80" spans="1:14" x14ac:dyDescent="0.3">
      <c r="A80" t="s">
        <v>337</v>
      </c>
      <c r="B80" s="24" t="s">
        <v>27</v>
      </c>
      <c r="C80" t="s">
        <v>425</v>
      </c>
      <c r="D80" s="20">
        <v>410.41</v>
      </c>
      <c r="E80" s="16">
        <v>84</v>
      </c>
      <c r="F80" s="16">
        <v>76</v>
      </c>
      <c r="G80" s="25">
        <v>418.41</v>
      </c>
      <c r="H80" t="s">
        <v>65</v>
      </c>
      <c r="I80" t="s">
        <v>60</v>
      </c>
      <c r="M80" s="16"/>
      <c r="N80" s="16"/>
    </row>
    <row r="81" spans="1:14" x14ac:dyDescent="0.3">
      <c r="A81" t="s">
        <v>337</v>
      </c>
      <c r="B81" s="24" t="s">
        <v>27</v>
      </c>
      <c r="C81" t="s">
        <v>426</v>
      </c>
      <c r="D81" s="20">
        <v>3.5</v>
      </c>
      <c r="E81" s="16">
        <v>0</v>
      </c>
      <c r="F81" s="16">
        <v>0</v>
      </c>
      <c r="G81" s="25">
        <v>3.5</v>
      </c>
      <c r="H81" t="s">
        <v>61</v>
      </c>
      <c r="I81" t="s">
        <v>61</v>
      </c>
      <c r="M81" s="16"/>
      <c r="N81" s="16"/>
    </row>
    <row r="82" spans="1:14" x14ac:dyDescent="0.3">
      <c r="A82" t="s">
        <v>337</v>
      </c>
      <c r="B82" s="24" t="s">
        <v>27</v>
      </c>
      <c r="C82" t="s">
        <v>427</v>
      </c>
      <c r="D82" s="20">
        <v>6</v>
      </c>
      <c r="E82" s="16">
        <v>0</v>
      </c>
      <c r="F82" s="16">
        <v>0</v>
      </c>
      <c r="G82" s="25">
        <v>6</v>
      </c>
      <c r="H82" t="s">
        <v>61</v>
      </c>
      <c r="I82" t="s">
        <v>61</v>
      </c>
      <c r="N82" s="16"/>
    </row>
    <row r="83" spans="1:14" x14ac:dyDescent="0.3">
      <c r="A83" t="s">
        <v>336</v>
      </c>
      <c r="B83" s="24" t="s">
        <v>27</v>
      </c>
      <c r="C83" t="s">
        <v>428</v>
      </c>
      <c r="D83" s="20">
        <v>116.84</v>
      </c>
      <c r="E83" s="16">
        <v>24.54</v>
      </c>
      <c r="F83" s="16">
        <v>0</v>
      </c>
      <c r="G83" s="25">
        <v>141.38</v>
      </c>
      <c r="H83" t="s">
        <v>44</v>
      </c>
      <c r="I83" t="s">
        <v>50</v>
      </c>
      <c r="J83" s="1"/>
      <c r="N83" s="16"/>
    </row>
    <row r="84" spans="1:14" x14ac:dyDescent="0.3">
      <c r="A84" t="s">
        <v>337</v>
      </c>
      <c r="B84" s="24" t="s">
        <v>27</v>
      </c>
      <c r="C84" t="s">
        <v>429</v>
      </c>
      <c r="D84" s="20">
        <v>68.510000000000005</v>
      </c>
      <c r="E84" s="16">
        <v>2.74</v>
      </c>
      <c r="F84" s="16">
        <v>0</v>
      </c>
      <c r="G84" s="25">
        <v>71.25</v>
      </c>
      <c r="H84" t="s">
        <v>44</v>
      </c>
      <c r="I84" t="s">
        <v>48</v>
      </c>
      <c r="N84" s="16"/>
    </row>
    <row r="85" spans="1:14" x14ac:dyDescent="0.3">
      <c r="A85" t="s">
        <v>337</v>
      </c>
      <c r="B85" s="24" t="s">
        <v>27</v>
      </c>
      <c r="C85" t="s">
        <v>430</v>
      </c>
      <c r="D85" s="20">
        <v>108.07</v>
      </c>
      <c r="E85" s="16">
        <v>22.69</v>
      </c>
      <c r="F85" s="16">
        <v>0</v>
      </c>
      <c r="G85" s="25">
        <v>130.76</v>
      </c>
      <c r="H85" t="s">
        <v>46</v>
      </c>
      <c r="I85" t="s">
        <v>46</v>
      </c>
      <c r="N85" s="16"/>
    </row>
    <row r="86" spans="1:14" x14ac:dyDescent="0.3">
      <c r="A86" t="s">
        <v>350</v>
      </c>
      <c r="B86" s="24" t="s">
        <v>27</v>
      </c>
      <c r="C86" t="s">
        <v>431</v>
      </c>
      <c r="D86" s="20">
        <v>513.33000000000004</v>
      </c>
      <c r="E86" s="16">
        <v>107.8</v>
      </c>
      <c r="F86" s="16">
        <v>0</v>
      </c>
      <c r="G86" s="25">
        <v>621.13</v>
      </c>
      <c r="H86" t="s">
        <v>54</v>
      </c>
      <c r="I86" t="s">
        <v>54</v>
      </c>
      <c r="N86" s="16"/>
    </row>
    <row r="87" spans="1:14" x14ac:dyDescent="0.3">
      <c r="A87" t="s">
        <v>336</v>
      </c>
      <c r="B87" s="24" t="s">
        <v>27</v>
      </c>
      <c r="C87" t="s">
        <v>432</v>
      </c>
      <c r="D87" s="20">
        <v>30.41</v>
      </c>
      <c r="E87" s="16">
        <v>6.39</v>
      </c>
      <c r="F87" s="16">
        <v>0</v>
      </c>
      <c r="G87" s="25">
        <v>36.799999999999997</v>
      </c>
      <c r="H87" t="s">
        <v>44</v>
      </c>
      <c r="I87" t="s">
        <v>48</v>
      </c>
      <c r="N87" s="16"/>
    </row>
    <row r="88" spans="1:14" x14ac:dyDescent="0.3">
      <c r="A88" t="s">
        <v>350</v>
      </c>
      <c r="B88" s="24" t="s">
        <v>27</v>
      </c>
      <c r="C88" t="s">
        <v>433</v>
      </c>
      <c r="D88" s="20">
        <v>447.12</v>
      </c>
      <c r="E88" s="16">
        <v>93.9</v>
      </c>
      <c r="F88" s="16">
        <v>0</v>
      </c>
      <c r="G88" s="25">
        <v>541.02</v>
      </c>
      <c r="H88" t="s">
        <v>44</v>
      </c>
      <c r="I88" t="s">
        <v>56</v>
      </c>
      <c r="M88" s="16"/>
      <c r="N88" s="16"/>
    </row>
    <row r="89" spans="1:14" x14ac:dyDescent="0.3">
      <c r="A89" t="s">
        <v>336</v>
      </c>
      <c r="B89" s="24" t="s">
        <v>27</v>
      </c>
      <c r="C89" t="s">
        <v>434</v>
      </c>
      <c r="D89" s="20">
        <v>41.32</v>
      </c>
      <c r="E89" s="16">
        <v>8.68</v>
      </c>
      <c r="F89" s="16">
        <v>0</v>
      </c>
      <c r="G89" s="25">
        <v>50</v>
      </c>
      <c r="H89" t="s">
        <v>44</v>
      </c>
      <c r="I89" t="s">
        <v>45</v>
      </c>
      <c r="N89" s="16"/>
    </row>
    <row r="90" spans="1:14" x14ac:dyDescent="0.3">
      <c r="A90" t="s">
        <v>350</v>
      </c>
      <c r="B90" s="24" t="s">
        <v>27</v>
      </c>
      <c r="C90" t="s">
        <v>435</v>
      </c>
      <c r="D90" s="20">
        <v>32.79</v>
      </c>
      <c r="E90" s="16">
        <v>1.31</v>
      </c>
      <c r="F90" s="16">
        <v>0</v>
      </c>
      <c r="G90" s="25">
        <v>34.1</v>
      </c>
      <c r="H90" t="s">
        <v>44</v>
      </c>
      <c r="I90" t="s">
        <v>48</v>
      </c>
      <c r="N90" s="16"/>
    </row>
    <row r="91" spans="1:14" x14ac:dyDescent="0.3">
      <c r="A91" t="s">
        <v>337</v>
      </c>
      <c r="B91" s="24" t="s">
        <v>27</v>
      </c>
      <c r="C91" t="s">
        <v>436</v>
      </c>
      <c r="D91" s="20">
        <v>2557.38</v>
      </c>
      <c r="E91" s="16">
        <v>537.04999999999995</v>
      </c>
      <c r="F91" s="16">
        <v>383.61</v>
      </c>
      <c r="G91" s="25">
        <v>2710.82</v>
      </c>
      <c r="H91" t="s">
        <v>47</v>
      </c>
      <c r="I91" t="s">
        <v>66</v>
      </c>
      <c r="N91" s="16"/>
    </row>
    <row r="92" spans="1:14" x14ac:dyDescent="0.3">
      <c r="A92" t="s">
        <v>336</v>
      </c>
      <c r="B92" s="24" t="s">
        <v>27</v>
      </c>
      <c r="C92" t="s">
        <v>437</v>
      </c>
      <c r="D92" s="20">
        <v>5</v>
      </c>
      <c r="E92" s="16">
        <v>0.21</v>
      </c>
      <c r="F92" s="16">
        <v>0</v>
      </c>
      <c r="G92" s="25">
        <v>5.21</v>
      </c>
      <c r="H92" t="s">
        <v>61</v>
      </c>
      <c r="I92" t="s">
        <v>61</v>
      </c>
      <c r="N92" s="16"/>
    </row>
    <row r="93" spans="1:14" x14ac:dyDescent="0.3">
      <c r="A93" t="s">
        <v>336</v>
      </c>
      <c r="B93" s="24" t="s">
        <v>27</v>
      </c>
      <c r="C93" t="s">
        <v>438</v>
      </c>
      <c r="D93" s="20">
        <v>9.83</v>
      </c>
      <c r="E93" s="16">
        <v>2.06</v>
      </c>
      <c r="F93" s="16">
        <v>0</v>
      </c>
      <c r="G93" s="25">
        <v>11.89</v>
      </c>
      <c r="H93" t="s">
        <v>44</v>
      </c>
      <c r="I93" t="s">
        <v>45</v>
      </c>
      <c r="M93" s="16"/>
      <c r="N93" s="16"/>
    </row>
    <row r="94" spans="1:14" x14ac:dyDescent="0.3">
      <c r="A94" t="s">
        <v>337</v>
      </c>
      <c r="B94" s="24" t="s">
        <v>27</v>
      </c>
      <c r="C94" t="s">
        <v>439</v>
      </c>
      <c r="D94" s="20">
        <v>213</v>
      </c>
      <c r="E94" s="16">
        <v>44.73</v>
      </c>
      <c r="F94" s="16">
        <v>0</v>
      </c>
      <c r="G94" s="25">
        <v>257.73</v>
      </c>
      <c r="H94" t="s">
        <v>46</v>
      </c>
      <c r="I94" t="s">
        <v>46</v>
      </c>
      <c r="N94" s="16"/>
    </row>
    <row r="95" spans="1:14" x14ac:dyDescent="0.3">
      <c r="A95" t="s">
        <v>337</v>
      </c>
      <c r="B95" s="24" t="s">
        <v>27</v>
      </c>
      <c r="C95" t="s">
        <v>440</v>
      </c>
      <c r="D95" s="20">
        <v>63.02</v>
      </c>
      <c r="E95" s="16">
        <v>13.23</v>
      </c>
      <c r="F95" s="16">
        <v>0</v>
      </c>
      <c r="G95" s="25">
        <v>76.25</v>
      </c>
      <c r="H95" t="s">
        <v>44</v>
      </c>
      <c r="I95" t="s">
        <v>45</v>
      </c>
      <c r="N95" s="16"/>
    </row>
    <row r="96" spans="1:14" x14ac:dyDescent="0.3">
      <c r="A96" t="s">
        <v>336</v>
      </c>
      <c r="B96" s="24" t="s">
        <v>27</v>
      </c>
      <c r="C96" t="s">
        <v>441</v>
      </c>
      <c r="D96" s="20">
        <v>14.38</v>
      </c>
      <c r="E96" s="16">
        <v>3.02</v>
      </c>
      <c r="F96" s="16">
        <v>0</v>
      </c>
      <c r="G96" s="25">
        <v>17.399999999999999</v>
      </c>
      <c r="H96" t="s">
        <v>44</v>
      </c>
      <c r="I96" t="s">
        <v>56</v>
      </c>
      <c r="N96" s="16"/>
    </row>
    <row r="97" spans="1:15" x14ac:dyDescent="0.3">
      <c r="A97" t="s">
        <v>336</v>
      </c>
      <c r="B97" s="24" t="s">
        <v>27</v>
      </c>
      <c r="C97" t="s">
        <v>442</v>
      </c>
      <c r="D97" s="20">
        <v>14.37</v>
      </c>
      <c r="E97" s="16">
        <v>3.02</v>
      </c>
      <c r="F97" s="16">
        <v>0</v>
      </c>
      <c r="G97" s="25">
        <v>17.39</v>
      </c>
      <c r="H97" t="s">
        <v>44</v>
      </c>
      <c r="I97" t="s">
        <v>56</v>
      </c>
      <c r="M97" s="16"/>
      <c r="N97" s="16"/>
    </row>
    <row r="98" spans="1:15" x14ac:dyDescent="0.3">
      <c r="A98" t="s">
        <v>336</v>
      </c>
      <c r="B98" s="24" t="s">
        <v>27</v>
      </c>
      <c r="C98" t="s">
        <v>443</v>
      </c>
      <c r="D98" s="20">
        <v>7.31</v>
      </c>
      <c r="E98" s="16">
        <v>1.54</v>
      </c>
      <c r="F98" s="16">
        <v>0</v>
      </c>
      <c r="G98" s="25">
        <v>8.85</v>
      </c>
      <c r="H98" t="s">
        <v>44</v>
      </c>
      <c r="I98" t="s">
        <v>56</v>
      </c>
      <c r="M98" s="16"/>
      <c r="N98" s="16"/>
    </row>
    <row r="99" spans="1:15" x14ac:dyDescent="0.3">
      <c r="A99" t="s">
        <v>350</v>
      </c>
      <c r="B99" s="24" t="s">
        <v>27</v>
      </c>
      <c r="C99" t="s">
        <v>444</v>
      </c>
      <c r="D99" s="20">
        <v>59</v>
      </c>
      <c r="E99" s="16">
        <v>12.39</v>
      </c>
      <c r="F99" s="16">
        <v>0</v>
      </c>
      <c r="G99" s="25">
        <v>71.39</v>
      </c>
      <c r="H99" t="s">
        <v>46</v>
      </c>
      <c r="I99" t="s">
        <v>46</v>
      </c>
      <c r="N99" s="16"/>
    </row>
    <row r="100" spans="1:15" x14ac:dyDescent="0.3">
      <c r="A100" t="s">
        <v>336</v>
      </c>
      <c r="B100" s="24" t="s">
        <v>27</v>
      </c>
      <c r="C100" t="s">
        <v>445</v>
      </c>
      <c r="D100" s="20">
        <v>41.83</v>
      </c>
      <c r="E100" s="16">
        <v>1.67</v>
      </c>
      <c r="F100" s="16">
        <v>0</v>
      </c>
      <c r="G100" s="25">
        <v>43.5</v>
      </c>
      <c r="H100" t="s">
        <v>44</v>
      </c>
      <c r="I100" t="s">
        <v>48</v>
      </c>
      <c r="N100" s="16"/>
    </row>
    <row r="101" spans="1:15" x14ac:dyDescent="0.3">
      <c r="A101" t="s">
        <v>337</v>
      </c>
      <c r="B101" s="24" t="s">
        <v>27</v>
      </c>
      <c r="C101" t="s">
        <v>446</v>
      </c>
      <c r="D101" s="20">
        <v>15.29</v>
      </c>
      <c r="E101" s="16">
        <v>3.21</v>
      </c>
      <c r="F101" s="16">
        <v>0</v>
      </c>
      <c r="G101" s="25">
        <v>18.5</v>
      </c>
      <c r="H101" t="s">
        <v>44</v>
      </c>
      <c r="I101" t="s">
        <v>56</v>
      </c>
      <c r="N101" s="16"/>
    </row>
    <row r="102" spans="1:15" x14ac:dyDescent="0.3">
      <c r="A102" t="s">
        <v>336</v>
      </c>
      <c r="B102" s="24" t="s">
        <v>27</v>
      </c>
      <c r="C102" t="s">
        <v>447</v>
      </c>
      <c r="D102" s="20">
        <v>5.0999999999999996</v>
      </c>
      <c r="E102" s="16">
        <v>0.32</v>
      </c>
      <c r="F102" s="16">
        <v>0</v>
      </c>
      <c r="G102" s="25">
        <v>5.42</v>
      </c>
      <c r="H102" t="s">
        <v>61</v>
      </c>
      <c r="I102" t="s">
        <v>61</v>
      </c>
      <c r="M102" s="16"/>
      <c r="N102" s="16"/>
    </row>
    <row r="103" spans="1:15" x14ac:dyDescent="0.3">
      <c r="A103" t="s">
        <v>337</v>
      </c>
      <c r="B103" s="24" t="s">
        <v>27</v>
      </c>
      <c r="C103" t="s">
        <v>448</v>
      </c>
      <c r="D103" s="20">
        <v>73.47</v>
      </c>
      <c r="E103" s="16">
        <v>6.8</v>
      </c>
      <c r="F103" s="16">
        <v>0</v>
      </c>
      <c r="G103" s="25">
        <v>80.27</v>
      </c>
      <c r="H103" t="s">
        <v>67</v>
      </c>
      <c r="I103" t="s">
        <v>52</v>
      </c>
      <c r="N103" s="16"/>
    </row>
    <row r="104" spans="1:15" x14ac:dyDescent="0.3">
      <c r="A104" t="s">
        <v>337</v>
      </c>
      <c r="B104" s="24" t="s">
        <v>27</v>
      </c>
      <c r="C104" t="s">
        <v>449</v>
      </c>
      <c r="D104" s="20">
        <v>349.85</v>
      </c>
      <c r="E104" s="16">
        <v>73.47</v>
      </c>
      <c r="F104" s="16">
        <v>0</v>
      </c>
      <c r="G104" s="25">
        <v>423.32</v>
      </c>
      <c r="H104" t="s">
        <v>54</v>
      </c>
      <c r="I104" t="s">
        <v>54</v>
      </c>
      <c r="M104" s="16"/>
      <c r="N104" s="16"/>
    </row>
    <row r="105" spans="1:15" x14ac:dyDescent="0.3">
      <c r="A105" t="s">
        <v>336</v>
      </c>
      <c r="B105" s="24" t="s">
        <v>27</v>
      </c>
      <c r="C105" t="s">
        <v>450</v>
      </c>
      <c r="D105" s="20">
        <v>22.4</v>
      </c>
      <c r="E105" s="16">
        <v>4.7</v>
      </c>
      <c r="F105" s="16">
        <v>0</v>
      </c>
      <c r="G105" s="25">
        <v>27.1</v>
      </c>
      <c r="H105" t="s">
        <v>44</v>
      </c>
      <c r="I105" t="s">
        <v>50</v>
      </c>
      <c r="N105" s="16"/>
    </row>
    <row r="106" spans="1:15" x14ac:dyDescent="0.3">
      <c r="A106" t="s">
        <v>337</v>
      </c>
      <c r="B106" s="24" t="s">
        <v>27</v>
      </c>
      <c r="C106" t="s">
        <v>451</v>
      </c>
      <c r="D106" s="20">
        <v>4.95</v>
      </c>
      <c r="E106" s="16">
        <v>0</v>
      </c>
      <c r="F106" s="16">
        <v>0</v>
      </c>
      <c r="G106" s="25">
        <v>4.95</v>
      </c>
      <c r="H106" t="s">
        <v>61</v>
      </c>
      <c r="I106" t="s">
        <v>61</v>
      </c>
      <c r="N106" s="16"/>
    </row>
    <row r="107" spans="1:15" x14ac:dyDescent="0.3">
      <c r="A107" t="s">
        <v>337</v>
      </c>
      <c r="B107" s="24" t="s">
        <v>27</v>
      </c>
      <c r="C107" t="s">
        <v>452</v>
      </c>
      <c r="D107" s="20">
        <v>18.04</v>
      </c>
      <c r="E107" s="16">
        <v>3.79</v>
      </c>
      <c r="F107" s="16">
        <v>2.71</v>
      </c>
      <c r="G107" s="25">
        <v>19.12</v>
      </c>
      <c r="H107" t="s">
        <v>61</v>
      </c>
      <c r="I107" t="s">
        <v>61</v>
      </c>
      <c r="M107" s="16"/>
      <c r="N107" s="16"/>
    </row>
    <row r="108" spans="1:15" x14ac:dyDescent="0.3">
      <c r="A108" t="s">
        <v>337</v>
      </c>
      <c r="B108" s="24" t="s">
        <v>27</v>
      </c>
      <c r="C108" t="s">
        <v>453</v>
      </c>
      <c r="D108" s="20">
        <v>19.649999999999999</v>
      </c>
      <c r="E108" s="16">
        <v>4.13</v>
      </c>
      <c r="F108" s="16">
        <v>0</v>
      </c>
      <c r="G108" s="25">
        <v>23.78</v>
      </c>
      <c r="H108" t="s">
        <v>67</v>
      </c>
      <c r="I108" t="s">
        <v>49</v>
      </c>
      <c r="N108" s="16"/>
      <c r="O108" t="s">
        <v>58</v>
      </c>
    </row>
    <row r="109" spans="1:15" x14ac:dyDescent="0.3">
      <c r="A109" t="s">
        <v>350</v>
      </c>
      <c r="B109" s="24" t="s">
        <v>27</v>
      </c>
      <c r="C109" t="s">
        <v>454</v>
      </c>
      <c r="D109" s="20">
        <v>118.31</v>
      </c>
      <c r="E109" s="16">
        <v>24.85</v>
      </c>
      <c r="F109" s="16">
        <v>0</v>
      </c>
      <c r="G109" s="25">
        <v>143.16</v>
      </c>
      <c r="H109" t="s">
        <v>61</v>
      </c>
      <c r="I109" t="s">
        <v>61</v>
      </c>
      <c r="K109" s="1"/>
      <c r="N109" s="16"/>
    </row>
    <row r="110" spans="1:15" x14ac:dyDescent="0.3">
      <c r="A110" t="s">
        <v>337</v>
      </c>
      <c r="B110" s="24" t="s">
        <v>27</v>
      </c>
      <c r="C110" t="s">
        <v>455</v>
      </c>
      <c r="D110" s="20">
        <v>76.209999999999994</v>
      </c>
      <c r="E110" s="16">
        <v>16</v>
      </c>
      <c r="F110" s="16">
        <v>0</v>
      </c>
      <c r="G110" s="25">
        <v>92.21</v>
      </c>
      <c r="H110" t="s">
        <v>46</v>
      </c>
      <c r="I110" t="s">
        <v>46</v>
      </c>
      <c r="M110" s="16"/>
      <c r="N110" s="16"/>
    </row>
    <row r="111" spans="1:15" x14ac:dyDescent="0.3">
      <c r="A111" t="s">
        <v>350</v>
      </c>
      <c r="B111" s="24" t="s">
        <v>27</v>
      </c>
      <c r="C111" t="s">
        <v>456</v>
      </c>
      <c r="D111" s="20">
        <v>27.5</v>
      </c>
      <c r="E111" s="16">
        <v>5.78</v>
      </c>
      <c r="F111" s="16">
        <v>0</v>
      </c>
      <c r="G111" s="25">
        <v>33.28</v>
      </c>
      <c r="H111" t="s">
        <v>61</v>
      </c>
      <c r="I111" t="s">
        <v>61</v>
      </c>
      <c r="N111" s="16"/>
    </row>
    <row r="112" spans="1:15" x14ac:dyDescent="0.3">
      <c r="A112" t="s">
        <v>336</v>
      </c>
      <c r="B112" s="24" t="s">
        <v>27</v>
      </c>
      <c r="C112" t="s">
        <v>457</v>
      </c>
      <c r="D112" s="20">
        <v>39.69</v>
      </c>
      <c r="E112" s="16">
        <v>8.33</v>
      </c>
      <c r="F112" s="16">
        <v>0</v>
      </c>
      <c r="G112" s="25">
        <v>48.02</v>
      </c>
      <c r="H112" t="s">
        <v>44</v>
      </c>
      <c r="I112" t="s">
        <v>45</v>
      </c>
      <c r="N112" s="16"/>
    </row>
    <row r="113" spans="1:14" x14ac:dyDescent="0.3">
      <c r="A113" t="s">
        <v>337</v>
      </c>
      <c r="B113" s="24" t="s">
        <v>27</v>
      </c>
      <c r="C113" t="s">
        <v>458</v>
      </c>
      <c r="D113" s="20">
        <v>187.57</v>
      </c>
      <c r="E113" s="16">
        <v>39.39</v>
      </c>
      <c r="F113" s="16">
        <v>0</v>
      </c>
      <c r="G113" s="25">
        <v>226.96</v>
      </c>
      <c r="H113" t="s">
        <v>67</v>
      </c>
      <c r="I113" t="s">
        <v>53</v>
      </c>
      <c r="N113" s="16"/>
    </row>
    <row r="114" spans="1:14" x14ac:dyDescent="0.3">
      <c r="A114" t="s">
        <v>337</v>
      </c>
      <c r="B114" s="24" t="s">
        <v>27</v>
      </c>
      <c r="C114" t="s">
        <v>459</v>
      </c>
      <c r="D114" s="20">
        <v>48.81</v>
      </c>
      <c r="E114" s="16">
        <v>10.25</v>
      </c>
      <c r="F114" s="16">
        <v>0</v>
      </c>
      <c r="G114" s="25">
        <v>59.06</v>
      </c>
      <c r="H114" t="s">
        <v>44</v>
      </c>
      <c r="I114" t="s">
        <v>45</v>
      </c>
      <c r="M114" s="16"/>
      <c r="N114" s="16"/>
    </row>
    <row r="115" spans="1:14" x14ac:dyDescent="0.3">
      <c r="A115" t="s">
        <v>337</v>
      </c>
      <c r="B115" s="24" t="s">
        <v>27</v>
      </c>
      <c r="C115" t="s">
        <v>460</v>
      </c>
      <c r="D115" s="20">
        <v>426.53</v>
      </c>
      <c r="E115" s="16">
        <v>89.57</v>
      </c>
      <c r="F115" s="16">
        <v>0</v>
      </c>
      <c r="G115" s="25">
        <v>516.1</v>
      </c>
      <c r="H115" t="s">
        <v>44</v>
      </c>
      <c r="I115" t="s">
        <v>45</v>
      </c>
      <c r="N115" s="16"/>
    </row>
    <row r="116" spans="1:14" x14ac:dyDescent="0.3">
      <c r="A116" t="s">
        <v>337</v>
      </c>
      <c r="B116" s="24" t="s">
        <v>27</v>
      </c>
      <c r="C116" t="s">
        <v>461</v>
      </c>
      <c r="D116" s="20">
        <v>15</v>
      </c>
      <c r="E116" s="16">
        <v>1.5</v>
      </c>
      <c r="F116" s="16">
        <v>0</v>
      </c>
      <c r="G116" s="25">
        <v>16.5</v>
      </c>
      <c r="H116" t="s">
        <v>46</v>
      </c>
      <c r="I116" t="s">
        <v>46</v>
      </c>
      <c r="N116" s="16"/>
    </row>
    <row r="117" spans="1:14" x14ac:dyDescent="0.3">
      <c r="A117" t="s">
        <v>350</v>
      </c>
      <c r="B117" s="24" t="s">
        <v>27</v>
      </c>
      <c r="C117" t="s">
        <v>462</v>
      </c>
      <c r="D117" s="20">
        <v>31.26</v>
      </c>
      <c r="E117" s="16">
        <v>0</v>
      </c>
      <c r="F117" s="16">
        <v>0</v>
      </c>
      <c r="G117" s="25">
        <v>31.26</v>
      </c>
      <c r="H117" t="s">
        <v>63</v>
      </c>
      <c r="I117" t="s">
        <v>59</v>
      </c>
      <c r="N117" s="16"/>
    </row>
    <row r="118" spans="1:14" x14ac:dyDescent="0.3">
      <c r="A118" t="s">
        <v>337</v>
      </c>
      <c r="B118" s="24" t="s">
        <v>28</v>
      </c>
      <c r="C118" t="s">
        <v>463</v>
      </c>
      <c r="D118" s="20">
        <v>46.11</v>
      </c>
      <c r="E118" s="16">
        <v>9.68</v>
      </c>
      <c r="F118" s="16">
        <v>0</v>
      </c>
      <c r="G118" s="25">
        <v>55.79</v>
      </c>
      <c r="H118" t="s">
        <v>44</v>
      </c>
      <c r="I118" t="s">
        <v>56</v>
      </c>
      <c r="M118" s="16"/>
      <c r="N118" s="16"/>
    </row>
    <row r="119" spans="1:14" x14ac:dyDescent="0.3">
      <c r="A119" t="s">
        <v>350</v>
      </c>
      <c r="B119" s="24" t="s">
        <v>28</v>
      </c>
      <c r="C119" t="s">
        <v>464</v>
      </c>
      <c r="D119" s="20">
        <v>78.239999999999995</v>
      </c>
      <c r="E119" s="16">
        <v>16.43</v>
      </c>
      <c r="F119" s="16">
        <v>0</v>
      </c>
      <c r="G119" s="25">
        <v>94.67</v>
      </c>
      <c r="H119" t="s">
        <v>44</v>
      </c>
      <c r="I119" t="s">
        <v>56</v>
      </c>
      <c r="N119" s="16"/>
    </row>
    <row r="120" spans="1:14" x14ac:dyDescent="0.3">
      <c r="A120" t="s">
        <v>336</v>
      </c>
      <c r="B120" s="24" t="s">
        <v>28</v>
      </c>
      <c r="C120" t="s">
        <v>465</v>
      </c>
      <c r="D120" s="20">
        <v>36</v>
      </c>
      <c r="E120" s="16">
        <v>0</v>
      </c>
      <c r="F120" s="16">
        <v>0</v>
      </c>
      <c r="G120" s="25">
        <v>36</v>
      </c>
      <c r="H120" t="s">
        <v>61</v>
      </c>
      <c r="I120" t="s">
        <v>61</v>
      </c>
      <c r="M120" s="16"/>
      <c r="N120" s="16"/>
    </row>
    <row r="121" spans="1:14" x14ac:dyDescent="0.3">
      <c r="A121" t="s">
        <v>337</v>
      </c>
      <c r="B121" s="24" t="s">
        <v>28</v>
      </c>
      <c r="C121" t="s">
        <v>466</v>
      </c>
      <c r="D121" s="20">
        <v>9.7799999999999994</v>
      </c>
      <c r="E121" s="16">
        <v>2.0499999999999998</v>
      </c>
      <c r="F121" s="16">
        <v>0</v>
      </c>
      <c r="G121" s="25">
        <v>11.83</v>
      </c>
      <c r="H121" t="s">
        <v>46</v>
      </c>
      <c r="I121" t="s">
        <v>46</v>
      </c>
      <c r="M121" s="16"/>
      <c r="N121" s="16"/>
    </row>
    <row r="122" spans="1:14" x14ac:dyDescent="0.3">
      <c r="A122" t="s">
        <v>337</v>
      </c>
      <c r="B122" s="24" t="s">
        <v>28</v>
      </c>
      <c r="C122" t="s">
        <v>467</v>
      </c>
      <c r="D122" s="20">
        <v>64.45</v>
      </c>
      <c r="E122" s="16">
        <v>13.53</v>
      </c>
      <c r="F122" s="16">
        <v>0</v>
      </c>
      <c r="G122" s="25">
        <v>77.98</v>
      </c>
      <c r="H122" t="s">
        <v>44</v>
      </c>
      <c r="I122" t="s">
        <v>56</v>
      </c>
      <c r="N122" s="16"/>
    </row>
    <row r="123" spans="1:14" x14ac:dyDescent="0.3">
      <c r="A123" t="s">
        <v>337</v>
      </c>
      <c r="B123" s="24" t="s">
        <v>28</v>
      </c>
      <c r="C123" t="s">
        <v>468</v>
      </c>
      <c r="D123" s="20">
        <v>37.19</v>
      </c>
      <c r="E123" s="16">
        <v>7.81</v>
      </c>
      <c r="F123" s="16">
        <v>0</v>
      </c>
      <c r="G123" s="25">
        <v>45</v>
      </c>
      <c r="H123" t="s">
        <v>44</v>
      </c>
      <c r="I123" t="s">
        <v>56</v>
      </c>
      <c r="M123" s="16"/>
      <c r="N123" s="16"/>
    </row>
    <row r="124" spans="1:14" x14ac:dyDescent="0.3">
      <c r="A124" t="s">
        <v>336</v>
      </c>
      <c r="B124" s="24" t="s">
        <v>28</v>
      </c>
      <c r="C124" t="s">
        <v>469</v>
      </c>
      <c r="D124" s="20">
        <v>59.9</v>
      </c>
      <c r="E124" s="16">
        <v>12.58</v>
      </c>
      <c r="F124" s="16">
        <v>0</v>
      </c>
      <c r="G124" s="25">
        <v>72.48</v>
      </c>
      <c r="H124" t="s">
        <v>44</v>
      </c>
      <c r="I124" t="s">
        <v>56</v>
      </c>
      <c r="N124" s="16"/>
    </row>
    <row r="125" spans="1:14" x14ac:dyDescent="0.3">
      <c r="A125" t="s">
        <v>337</v>
      </c>
      <c r="B125" s="24" t="s">
        <v>28</v>
      </c>
      <c r="C125" t="s">
        <v>470</v>
      </c>
      <c r="D125" s="20">
        <v>57</v>
      </c>
      <c r="E125" s="16">
        <v>11.97</v>
      </c>
      <c r="F125" s="16">
        <v>0</v>
      </c>
      <c r="G125" s="25">
        <v>68.97</v>
      </c>
      <c r="H125" t="s">
        <v>46</v>
      </c>
      <c r="I125" t="s">
        <v>46</v>
      </c>
      <c r="M125" s="16"/>
      <c r="N125" s="16"/>
    </row>
    <row r="126" spans="1:14" x14ac:dyDescent="0.3">
      <c r="A126" t="s">
        <v>336</v>
      </c>
      <c r="B126" s="24" t="s">
        <v>28</v>
      </c>
      <c r="C126" t="s">
        <v>471</v>
      </c>
      <c r="D126" s="20">
        <v>5.18</v>
      </c>
      <c r="E126" s="16">
        <v>0.48</v>
      </c>
      <c r="F126" s="16">
        <v>0</v>
      </c>
      <c r="G126" s="25">
        <v>5.66</v>
      </c>
      <c r="H126" t="s">
        <v>61</v>
      </c>
      <c r="I126" t="s">
        <v>61</v>
      </c>
    </row>
    <row r="127" spans="1:14" x14ac:dyDescent="0.3">
      <c r="A127" t="s">
        <v>350</v>
      </c>
      <c r="B127" s="24" t="s">
        <v>28</v>
      </c>
      <c r="C127" t="s">
        <v>472</v>
      </c>
      <c r="D127" s="20">
        <v>97</v>
      </c>
      <c r="E127" s="16">
        <v>20.37</v>
      </c>
      <c r="F127" s="16">
        <v>0</v>
      </c>
      <c r="G127" s="25">
        <v>117.37</v>
      </c>
      <c r="H127" t="s">
        <v>46</v>
      </c>
      <c r="I127" t="s">
        <v>46</v>
      </c>
      <c r="N127" s="16"/>
    </row>
    <row r="128" spans="1:14" x14ac:dyDescent="0.3">
      <c r="A128" t="s">
        <v>337</v>
      </c>
      <c r="B128" s="24" t="s">
        <v>28</v>
      </c>
      <c r="C128" t="s">
        <v>473</v>
      </c>
      <c r="D128" s="20">
        <v>410.41</v>
      </c>
      <c r="E128" s="16">
        <v>84</v>
      </c>
      <c r="F128" s="16">
        <v>76</v>
      </c>
      <c r="G128" s="25">
        <v>418.41</v>
      </c>
      <c r="H128" t="s">
        <v>65</v>
      </c>
      <c r="I128" t="s">
        <v>60</v>
      </c>
      <c r="N128" s="16"/>
    </row>
    <row r="129" spans="1:14" x14ac:dyDescent="0.3">
      <c r="A129" t="s">
        <v>336</v>
      </c>
      <c r="B129" s="24" t="s">
        <v>28</v>
      </c>
      <c r="C129" t="s">
        <v>474</v>
      </c>
      <c r="D129" s="20">
        <v>103.97</v>
      </c>
      <c r="E129" s="16">
        <v>21.83</v>
      </c>
      <c r="F129" s="16">
        <v>0</v>
      </c>
      <c r="G129" s="25">
        <v>125.8</v>
      </c>
      <c r="H129" t="s">
        <v>44</v>
      </c>
      <c r="I129" t="s">
        <v>50</v>
      </c>
      <c r="N129" s="16"/>
    </row>
    <row r="130" spans="1:14" x14ac:dyDescent="0.3">
      <c r="A130" t="s">
        <v>337</v>
      </c>
      <c r="B130" s="24" t="s">
        <v>28</v>
      </c>
      <c r="C130" t="s">
        <v>475</v>
      </c>
      <c r="D130" s="20">
        <v>108.07</v>
      </c>
      <c r="E130" s="16">
        <v>22.69</v>
      </c>
      <c r="F130" s="16">
        <v>0</v>
      </c>
      <c r="G130" s="25">
        <v>130.76</v>
      </c>
      <c r="H130" t="s">
        <v>46</v>
      </c>
      <c r="I130" t="s">
        <v>46</v>
      </c>
      <c r="N130" s="16"/>
    </row>
    <row r="131" spans="1:14" x14ac:dyDescent="0.3">
      <c r="A131" t="s">
        <v>337</v>
      </c>
      <c r="B131" s="24" t="s">
        <v>28</v>
      </c>
      <c r="C131" t="s">
        <v>476</v>
      </c>
      <c r="D131" s="20">
        <v>4.0999999999999996</v>
      </c>
      <c r="E131" s="16">
        <v>0</v>
      </c>
      <c r="F131" s="16">
        <v>0</v>
      </c>
      <c r="G131" s="25">
        <v>4.0999999999999996</v>
      </c>
      <c r="H131" t="s">
        <v>61</v>
      </c>
      <c r="I131" t="s">
        <v>61</v>
      </c>
      <c r="N131" s="16"/>
    </row>
    <row r="132" spans="1:14" x14ac:dyDescent="0.3">
      <c r="A132" t="s">
        <v>337</v>
      </c>
      <c r="B132" s="24" t="s">
        <v>28</v>
      </c>
      <c r="C132" t="s">
        <v>477</v>
      </c>
      <c r="D132" s="20">
        <v>350</v>
      </c>
      <c r="E132" s="16">
        <v>0</v>
      </c>
      <c r="F132" s="16">
        <v>24.5</v>
      </c>
      <c r="G132" s="25">
        <v>325.5</v>
      </c>
      <c r="H132" t="s">
        <v>46</v>
      </c>
      <c r="I132" t="s">
        <v>46</v>
      </c>
      <c r="J132" s="12"/>
      <c r="K132" s="12"/>
      <c r="L132" s="12"/>
      <c r="N132" s="16"/>
    </row>
    <row r="133" spans="1:14" x14ac:dyDescent="0.3">
      <c r="A133" t="s">
        <v>337</v>
      </c>
      <c r="B133" s="24" t="s">
        <v>28</v>
      </c>
      <c r="C133" t="s">
        <v>478</v>
      </c>
      <c r="D133" s="20">
        <v>500</v>
      </c>
      <c r="E133" s="16">
        <v>0</v>
      </c>
      <c r="F133" s="16">
        <v>0</v>
      </c>
      <c r="G133" s="25">
        <v>500</v>
      </c>
      <c r="H133" t="s">
        <v>51</v>
      </c>
      <c r="I133" t="s">
        <v>51</v>
      </c>
      <c r="N133" s="16"/>
    </row>
    <row r="134" spans="1:14" x14ac:dyDescent="0.3">
      <c r="A134" t="s">
        <v>337</v>
      </c>
      <c r="B134" s="24" t="s">
        <v>28</v>
      </c>
      <c r="C134" t="s">
        <v>479</v>
      </c>
      <c r="D134" s="20">
        <v>72.88</v>
      </c>
      <c r="E134" s="16">
        <v>15.3</v>
      </c>
      <c r="F134" s="16">
        <v>0</v>
      </c>
      <c r="G134" s="25">
        <v>88.18</v>
      </c>
      <c r="H134" t="s">
        <v>44</v>
      </c>
      <c r="I134" t="s">
        <v>45</v>
      </c>
      <c r="N134" s="16"/>
    </row>
    <row r="135" spans="1:14" x14ac:dyDescent="0.3">
      <c r="A135" t="s">
        <v>350</v>
      </c>
      <c r="B135" s="24" t="s">
        <v>28</v>
      </c>
      <c r="C135" t="s">
        <v>480</v>
      </c>
      <c r="D135" s="20">
        <v>422.55</v>
      </c>
      <c r="E135" s="16">
        <v>88.74</v>
      </c>
      <c r="F135" s="16">
        <v>0</v>
      </c>
      <c r="G135" s="25">
        <v>511.29</v>
      </c>
      <c r="H135" t="s">
        <v>44</v>
      </c>
      <c r="I135" t="s">
        <v>56</v>
      </c>
      <c r="N135" s="16"/>
    </row>
    <row r="136" spans="1:14" x14ac:dyDescent="0.3">
      <c r="A136" t="s">
        <v>336</v>
      </c>
      <c r="B136" s="24" t="s">
        <v>28</v>
      </c>
      <c r="C136" t="s">
        <v>481</v>
      </c>
      <c r="D136" s="20">
        <v>9.0299999999999994</v>
      </c>
      <c r="E136" s="16">
        <v>1.9</v>
      </c>
      <c r="F136" s="16">
        <v>1.35</v>
      </c>
      <c r="G136" s="25">
        <v>9.58</v>
      </c>
      <c r="H136" t="s">
        <v>61</v>
      </c>
      <c r="I136" t="s">
        <v>61</v>
      </c>
      <c r="J136" s="12"/>
      <c r="K136" s="12"/>
      <c r="L136" s="12"/>
      <c r="M136" s="16"/>
      <c r="N136" s="16"/>
    </row>
    <row r="137" spans="1:14" x14ac:dyDescent="0.3">
      <c r="A137" t="s">
        <v>337</v>
      </c>
      <c r="B137" s="24" t="s">
        <v>28</v>
      </c>
      <c r="C137" t="s">
        <v>482</v>
      </c>
      <c r="D137" s="20">
        <v>3.25</v>
      </c>
      <c r="E137" s="16">
        <v>0</v>
      </c>
      <c r="F137" s="16">
        <v>0</v>
      </c>
      <c r="G137" s="25">
        <v>3.25</v>
      </c>
      <c r="H137" t="s">
        <v>61</v>
      </c>
      <c r="I137" t="s">
        <v>61</v>
      </c>
      <c r="J137" s="12"/>
      <c r="K137" s="12"/>
      <c r="L137" s="12"/>
      <c r="M137" s="16"/>
      <c r="N137" s="16"/>
    </row>
    <row r="138" spans="1:14" x14ac:dyDescent="0.3">
      <c r="A138" t="s">
        <v>337</v>
      </c>
      <c r="B138" s="24" t="s">
        <v>28</v>
      </c>
      <c r="C138" t="s">
        <v>483</v>
      </c>
      <c r="D138" s="20">
        <v>-28.93</v>
      </c>
      <c r="E138" s="16">
        <v>-6.04</v>
      </c>
      <c r="F138" s="16">
        <v>0</v>
      </c>
      <c r="G138" s="25">
        <v>-34.97</v>
      </c>
      <c r="H138" t="s">
        <v>44</v>
      </c>
      <c r="I138" t="s">
        <v>62</v>
      </c>
      <c r="J138" s="12"/>
      <c r="K138" s="12"/>
      <c r="L138" s="12"/>
      <c r="M138" s="16"/>
      <c r="N138" s="16"/>
    </row>
    <row r="139" spans="1:14" x14ac:dyDescent="0.3">
      <c r="A139" t="s">
        <v>336</v>
      </c>
      <c r="B139" s="24" t="s">
        <v>28</v>
      </c>
      <c r="C139" t="s">
        <v>484</v>
      </c>
      <c r="D139" s="20">
        <v>53.35</v>
      </c>
      <c r="E139" s="16">
        <v>2.13</v>
      </c>
      <c r="F139" s="16">
        <v>0</v>
      </c>
      <c r="G139" s="25">
        <v>55.48</v>
      </c>
      <c r="H139" t="s">
        <v>44</v>
      </c>
      <c r="I139" t="s">
        <v>48</v>
      </c>
      <c r="J139" s="12"/>
      <c r="K139" s="12"/>
      <c r="L139" s="12"/>
      <c r="N139" s="16"/>
    </row>
    <row r="140" spans="1:14" x14ac:dyDescent="0.3">
      <c r="A140" t="s">
        <v>337</v>
      </c>
      <c r="B140" s="24" t="s">
        <v>28</v>
      </c>
      <c r="C140" t="s">
        <v>485</v>
      </c>
      <c r="D140" s="20">
        <v>8.26</v>
      </c>
      <c r="E140" s="16">
        <v>1.73</v>
      </c>
      <c r="F140" s="16">
        <v>0</v>
      </c>
      <c r="G140" s="25">
        <v>9.99</v>
      </c>
      <c r="H140" t="s">
        <v>44</v>
      </c>
      <c r="I140" t="s">
        <v>48</v>
      </c>
      <c r="N140" s="16"/>
    </row>
    <row r="141" spans="1:14" x14ac:dyDescent="0.3">
      <c r="A141" t="s">
        <v>337</v>
      </c>
      <c r="B141" s="24" t="s">
        <v>28</v>
      </c>
      <c r="C141" t="s">
        <v>486</v>
      </c>
      <c r="D141" s="20">
        <v>9.1999999999999993</v>
      </c>
      <c r="E141" s="16">
        <v>0</v>
      </c>
      <c r="F141" s="16">
        <v>0</v>
      </c>
      <c r="G141" s="25">
        <v>9.1999999999999993</v>
      </c>
      <c r="H141" t="s">
        <v>61</v>
      </c>
      <c r="I141" t="s">
        <v>61</v>
      </c>
      <c r="N141" s="16"/>
    </row>
    <row r="142" spans="1:14" x14ac:dyDescent="0.3">
      <c r="A142" t="s">
        <v>336</v>
      </c>
      <c r="B142" s="24" t="s">
        <v>28</v>
      </c>
      <c r="C142" t="s">
        <v>487</v>
      </c>
      <c r="D142" s="20">
        <v>41.32</v>
      </c>
      <c r="E142" s="16">
        <v>8.68</v>
      </c>
      <c r="F142" s="16">
        <v>0</v>
      </c>
      <c r="G142" s="25">
        <v>50</v>
      </c>
      <c r="H142" t="s">
        <v>44</v>
      </c>
      <c r="I142" t="s">
        <v>45</v>
      </c>
      <c r="N142" s="16"/>
    </row>
    <row r="143" spans="1:14" x14ac:dyDescent="0.3">
      <c r="A143" t="s">
        <v>350</v>
      </c>
      <c r="B143" s="24" t="s">
        <v>28</v>
      </c>
      <c r="C143" t="s">
        <v>488</v>
      </c>
      <c r="D143" s="20">
        <v>213</v>
      </c>
      <c r="E143" s="16">
        <v>44.73</v>
      </c>
      <c r="F143" s="16">
        <v>0</v>
      </c>
      <c r="G143" s="25">
        <v>257.73</v>
      </c>
      <c r="H143" t="s">
        <v>46</v>
      </c>
      <c r="I143" t="s">
        <v>46</v>
      </c>
      <c r="M143" s="16"/>
      <c r="N143" s="16"/>
    </row>
    <row r="144" spans="1:14" x14ac:dyDescent="0.3">
      <c r="A144" t="s">
        <v>336</v>
      </c>
      <c r="B144" s="24" t="s">
        <v>28</v>
      </c>
      <c r="C144" t="s">
        <v>489</v>
      </c>
      <c r="D144" s="20">
        <v>140.08000000000001</v>
      </c>
      <c r="E144" s="16">
        <v>29.42</v>
      </c>
      <c r="F144" s="16">
        <v>0</v>
      </c>
      <c r="G144" s="25">
        <v>169.5</v>
      </c>
      <c r="H144" t="s">
        <v>46</v>
      </c>
      <c r="I144" t="s">
        <v>46</v>
      </c>
      <c r="N144" s="16"/>
    </row>
    <row r="145" spans="1:14" x14ac:dyDescent="0.3">
      <c r="A145" t="s">
        <v>336</v>
      </c>
      <c r="B145" s="24" t="s">
        <v>28</v>
      </c>
      <c r="C145" t="s">
        <v>490</v>
      </c>
      <c r="D145" s="20">
        <v>11.98</v>
      </c>
      <c r="E145" s="16">
        <v>2.52</v>
      </c>
      <c r="F145" s="16">
        <v>0</v>
      </c>
      <c r="G145" s="25">
        <v>14.5</v>
      </c>
      <c r="H145" t="s">
        <v>46</v>
      </c>
      <c r="I145" t="s">
        <v>46</v>
      </c>
      <c r="N145" s="16"/>
    </row>
    <row r="146" spans="1:14" x14ac:dyDescent="0.3">
      <c r="A146" t="s">
        <v>337</v>
      </c>
      <c r="B146" s="24" t="s">
        <v>28</v>
      </c>
      <c r="C146" t="s">
        <v>491</v>
      </c>
      <c r="D146" s="20">
        <v>30.71</v>
      </c>
      <c r="E146" s="16">
        <v>6.45</v>
      </c>
      <c r="F146" s="16">
        <v>0</v>
      </c>
      <c r="G146" s="25">
        <v>37.159999999999997</v>
      </c>
      <c r="H146" t="s">
        <v>44</v>
      </c>
      <c r="I146" t="s">
        <v>62</v>
      </c>
      <c r="N146" s="16"/>
    </row>
    <row r="147" spans="1:14" x14ac:dyDescent="0.3">
      <c r="A147" t="s">
        <v>336</v>
      </c>
      <c r="B147" s="24" t="s">
        <v>28</v>
      </c>
      <c r="C147" t="s">
        <v>492</v>
      </c>
      <c r="D147" s="20">
        <v>12.36</v>
      </c>
      <c r="E147" s="16">
        <v>1.24</v>
      </c>
      <c r="F147" s="16">
        <v>0</v>
      </c>
      <c r="G147" s="25">
        <v>13.6</v>
      </c>
      <c r="H147" t="s">
        <v>44</v>
      </c>
      <c r="I147" t="s">
        <v>49</v>
      </c>
      <c r="M147" s="16"/>
      <c r="N147" s="16"/>
    </row>
    <row r="148" spans="1:14" x14ac:dyDescent="0.3">
      <c r="A148" t="s">
        <v>336</v>
      </c>
      <c r="B148" s="24" t="s">
        <v>28</v>
      </c>
      <c r="C148" t="s">
        <v>493</v>
      </c>
      <c r="D148" s="20">
        <v>7.44</v>
      </c>
      <c r="E148" s="16">
        <v>1.56</v>
      </c>
      <c r="F148" s="16">
        <v>0</v>
      </c>
      <c r="G148" s="25">
        <v>9</v>
      </c>
      <c r="H148" t="s">
        <v>44</v>
      </c>
      <c r="I148" t="s">
        <v>56</v>
      </c>
      <c r="N148" s="16"/>
    </row>
    <row r="149" spans="1:14" x14ac:dyDescent="0.3">
      <c r="A149" t="s">
        <v>336</v>
      </c>
      <c r="B149" s="24" t="s">
        <v>28</v>
      </c>
      <c r="C149" t="s">
        <v>494</v>
      </c>
      <c r="D149" s="20">
        <v>7.44</v>
      </c>
      <c r="E149" s="16">
        <v>1.56</v>
      </c>
      <c r="F149" s="16">
        <v>0</v>
      </c>
      <c r="G149" s="25">
        <v>9</v>
      </c>
      <c r="H149" t="s">
        <v>44</v>
      </c>
      <c r="I149" t="s">
        <v>56</v>
      </c>
    </row>
    <row r="150" spans="1:14" x14ac:dyDescent="0.3">
      <c r="A150" t="s">
        <v>350</v>
      </c>
      <c r="B150" s="24" t="s">
        <v>28</v>
      </c>
      <c r="C150" t="s">
        <v>495</v>
      </c>
      <c r="D150" s="20">
        <v>59</v>
      </c>
      <c r="E150" s="16">
        <v>12.39</v>
      </c>
      <c r="F150" s="16">
        <v>0</v>
      </c>
      <c r="G150" s="25">
        <v>71.39</v>
      </c>
      <c r="H150" t="s">
        <v>44</v>
      </c>
      <c r="I150" t="s">
        <v>56</v>
      </c>
    </row>
    <row r="151" spans="1:14" x14ac:dyDescent="0.3">
      <c r="A151" t="s">
        <v>336</v>
      </c>
      <c r="B151" s="24" t="s">
        <v>28</v>
      </c>
      <c r="C151" t="s">
        <v>496</v>
      </c>
      <c r="D151" s="20">
        <v>14.38</v>
      </c>
      <c r="E151" s="16">
        <v>3.02</v>
      </c>
      <c r="F151" s="16">
        <v>0</v>
      </c>
      <c r="G151" s="25">
        <v>17.399999999999999</v>
      </c>
      <c r="H151" t="s">
        <v>44</v>
      </c>
      <c r="I151" t="s">
        <v>56</v>
      </c>
    </row>
    <row r="152" spans="1:14" x14ac:dyDescent="0.3">
      <c r="A152" t="s">
        <v>337</v>
      </c>
      <c r="B152" s="24" t="s">
        <v>28</v>
      </c>
      <c r="C152" t="s">
        <v>497</v>
      </c>
      <c r="D152" s="20">
        <v>16.86</v>
      </c>
      <c r="E152" s="16">
        <v>3.54</v>
      </c>
      <c r="F152" s="16">
        <v>0</v>
      </c>
      <c r="G152" s="25">
        <v>20.399999999999999</v>
      </c>
      <c r="H152" t="s">
        <v>44</v>
      </c>
      <c r="I152" t="s">
        <v>56</v>
      </c>
    </row>
    <row r="153" spans="1:14" x14ac:dyDescent="0.3">
      <c r="A153" t="s">
        <v>336</v>
      </c>
      <c r="B153" s="24" t="s">
        <v>28</v>
      </c>
      <c r="C153" t="s">
        <v>498</v>
      </c>
      <c r="D153" s="20">
        <v>14.38</v>
      </c>
      <c r="E153" s="16">
        <v>3.02</v>
      </c>
      <c r="F153" s="16">
        <v>0</v>
      </c>
      <c r="G153" s="25">
        <v>17.399999999999999</v>
      </c>
      <c r="H153" t="s">
        <v>44</v>
      </c>
      <c r="I153" t="s">
        <v>56</v>
      </c>
    </row>
    <row r="154" spans="1:14" x14ac:dyDescent="0.3">
      <c r="A154" t="s">
        <v>337</v>
      </c>
      <c r="B154" s="24" t="s">
        <v>28</v>
      </c>
      <c r="C154" t="s">
        <v>499</v>
      </c>
      <c r="D154" s="20">
        <v>70.819999999999993</v>
      </c>
      <c r="E154" s="16">
        <v>6.38</v>
      </c>
      <c r="F154" s="16">
        <v>0</v>
      </c>
      <c r="G154" s="25">
        <v>77.2</v>
      </c>
      <c r="H154" t="s">
        <v>67</v>
      </c>
      <c r="I154" t="s">
        <v>52</v>
      </c>
    </row>
    <row r="155" spans="1:14" x14ac:dyDescent="0.3">
      <c r="A155" t="s">
        <v>336</v>
      </c>
      <c r="B155" s="24" t="s">
        <v>28</v>
      </c>
      <c r="C155" t="s">
        <v>500</v>
      </c>
      <c r="D155" s="20">
        <v>5.74</v>
      </c>
      <c r="E155" s="16">
        <v>1.21</v>
      </c>
      <c r="F155" s="16">
        <v>0</v>
      </c>
      <c r="G155" s="25">
        <v>6.95</v>
      </c>
      <c r="H155" t="s">
        <v>44</v>
      </c>
      <c r="I155" t="s">
        <v>45</v>
      </c>
    </row>
    <row r="156" spans="1:14" x14ac:dyDescent="0.3">
      <c r="A156" t="s">
        <v>337</v>
      </c>
      <c r="B156" s="24" t="s">
        <v>28</v>
      </c>
      <c r="C156" t="s">
        <v>501</v>
      </c>
      <c r="D156" s="20">
        <v>183.45</v>
      </c>
      <c r="E156" s="16">
        <v>18.350000000000001</v>
      </c>
      <c r="F156" s="16">
        <v>0</v>
      </c>
      <c r="G156" s="25">
        <v>201.8</v>
      </c>
      <c r="H156" t="s">
        <v>61</v>
      </c>
      <c r="I156" t="s">
        <v>61</v>
      </c>
    </row>
    <row r="157" spans="1:14" x14ac:dyDescent="0.3">
      <c r="A157" t="s">
        <v>337</v>
      </c>
      <c r="B157" s="24" t="s">
        <v>28</v>
      </c>
      <c r="C157" t="s">
        <v>502</v>
      </c>
      <c r="D157" s="20">
        <v>100</v>
      </c>
      <c r="E157" s="16">
        <v>21</v>
      </c>
      <c r="F157" s="16">
        <v>0</v>
      </c>
      <c r="G157" s="25">
        <v>121</v>
      </c>
      <c r="H157" t="s">
        <v>54</v>
      </c>
      <c r="I157" t="s">
        <v>54</v>
      </c>
    </row>
    <row r="158" spans="1:14" x14ac:dyDescent="0.3">
      <c r="A158" t="s">
        <v>336</v>
      </c>
      <c r="B158" s="24" t="s">
        <v>28</v>
      </c>
      <c r="C158" t="s">
        <v>503</v>
      </c>
      <c r="D158" s="20">
        <v>41.32</v>
      </c>
      <c r="E158" s="16">
        <v>8.68</v>
      </c>
      <c r="F158" s="16">
        <v>0</v>
      </c>
      <c r="G158" s="25">
        <v>50</v>
      </c>
      <c r="H158" t="s">
        <v>44</v>
      </c>
      <c r="I158" t="s">
        <v>45</v>
      </c>
    </row>
    <row r="159" spans="1:14" x14ac:dyDescent="0.3">
      <c r="A159" t="s">
        <v>337</v>
      </c>
      <c r="B159" s="24" t="s">
        <v>28</v>
      </c>
      <c r="C159" t="s">
        <v>504</v>
      </c>
      <c r="D159" s="20">
        <v>378</v>
      </c>
      <c r="E159" s="16">
        <v>79.38</v>
      </c>
      <c r="F159" s="16">
        <v>0</v>
      </c>
      <c r="G159" s="25">
        <v>457.38</v>
      </c>
      <c r="H159" t="s">
        <v>54</v>
      </c>
      <c r="I159" t="s">
        <v>54</v>
      </c>
    </row>
    <row r="160" spans="1:14" x14ac:dyDescent="0.3">
      <c r="A160" t="s">
        <v>337</v>
      </c>
      <c r="B160" s="24" t="s">
        <v>28</v>
      </c>
      <c r="C160" t="s">
        <v>505</v>
      </c>
      <c r="D160" s="20">
        <v>10.3</v>
      </c>
      <c r="E160" s="16">
        <v>0.34</v>
      </c>
      <c r="F160" s="16">
        <v>0</v>
      </c>
      <c r="G160" s="25">
        <v>10.64</v>
      </c>
      <c r="H160" t="s">
        <v>61</v>
      </c>
      <c r="I160" t="s">
        <v>61</v>
      </c>
    </row>
    <row r="161" spans="1:9" x14ac:dyDescent="0.3">
      <c r="A161" t="s">
        <v>337</v>
      </c>
      <c r="B161" s="24" t="s">
        <v>28</v>
      </c>
      <c r="C161" t="s">
        <v>506</v>
      </c>
      <c r="D161" s="20">
        <v>68.42</v>
      </c>
      <c r="E161" s="16">
        <v>4.33</v>
      </c>
      <c r="F161" s="16">
        <v>0</v>
      </c>
      <c r="G161" s="25">
        <v>72.75</v>
      </c>
      <c r="H161" t="s">
        <v>44</v>
      </c>
      <c r="I161" t="s">
        <v>49</v>
      </c>
    </row>
    <row r="162" spans="1:9" x14ac:dyDescent="0.3">
      <c r="A162" t="s">
        <v>336</v>
      </c>
      <c r="B162" s="24" t="s">
        <v>28</v>
      </c>
      <c r="C162" t="s">
        <v>507</v>
      </c>
      <c r="D162" s="20">
        <v>17.87</v>
      </c>
      <c r="E162" s="16">
        <v>3.75</v>
      </c>
      <c r="F162" s="16">
        <v>0</v>
      </c>
      <c r="G162" s="25">
        <v>21.62</v>
      </c>
      <c r="H162" t="s">
        <v>44</v>
      </c>
      <c r="I162" t="s">
        <v>50</v>
      </c>
    </row>
    <row r="163" spans="1:9" x14ac:dyDescent="0.3">
      <c r="A163" t="s">
        <v>337</v>
      </c>
      <c r="B163" s="24" t="s">
        <v>28</v>
      </c>
      <c r="C163" t="s">
        <v>508</v>
      </c>
      <c r="D163" s="20">
        <v>348.82</v>
      </c>
      <c r="E163" s="16">
        <v>73.25</v>
      </c>
      <c r="F163" s="16">
        <v>0</v>
      </c>
      <c r="G163" s="25">
        <v>422.07</v>
      </c>
      <c r="H163" t="s">
        <v>44</v>
      </c>
      <c r="I163" t="s">
        <v>50</v>
      </c>
    </row>
    <row r="164" spans="1:9" x14ac:dyDescent="0.3">
      <c r="A164" t="s">
        <v>337</v>
      </c>
      <c r="B164" s="24" t="s">
        <v>28</v>
      </c>
      <c r="C164" t="s">
        <v>509</v>
      </c>
      <c r="D164" s="20">
        <v>88.19</v>
      </c>
      <c r="E164" s="16">
        <v>18.36</v>
      </c>
      <c r="F164" s="16">
        <v>0</v>
      </c>
      <c r="G164" s="25">
        <v>106.55</v>
      </c>
      <c r="H164" t="s">
        <v>44</v>
      </c>
      <c r="I164" t="s">
        <v>45</v>
      </c>
    </row>
    <row r="165" spans="1:9" x14ac:dyDescent="0.3">
      <c r="A165" t="s">
        <v>337</v>
      </c>
      <c r="B165" s="24" t="s">
        <v>28</v>
      </c>
      <c r="C165" t="s">
        <v>510</v>
      </c>
      <c r="D165" s="20">
        <v>28.17</v>
      </c>
      <c r="E165" s="16">
        <v>5.92</v>
      </c>
      <c r="F165" s="16">
        <v>0</v>
      </c>
      <c r="G165" s="25">
        <v>34.090000000000003</v>
      </c>
      <c r="H165" t="s">
        <v>44</v>
      </c>
      <c r="I165" t="s">
        <v>48</v>
      </c>
    </row>
    <row r="166" spans="1:9" x14ac:dyDescent="0.3">
      <c r="A166" t="s">
        <v>337</v>
      </c>
      <c r="B166" s="24" t="s">
        <v>28</v>
      </c>
      <c r="C166" t="s">
        <v>511</v>
      </c>
      <c r="D166" s="20">
        <v>117.05</v>
      </c>
      <c r="E166" s="16">
        <v>11.71</v>
      </c>
      <c r="F166" s="16">
        <v>0</v>
      </c>
      <c r="G166" s="25">
        <v>128.76</v>
      </c>
      <c r="H166" t="s">
        <v>61</v>
      </c>
      <c r="I166" t="s">
        <v>61</v>
      </c>
    </row>
    <row r="167" spans="1:9" x14ac:dyDescent="0.3">
      <c r="A167" t="s">
        <v>337</v>
      </c>
      <c r="B167" s="24" t="s">
        <v>28</v>
      </c>
      <c r="C167" t="s">
        <v>512</v>
      </c>
      <c r="D167" s="20">
        <v>127.68</v>
      </c>
      <c r="E167" s="16">
        <v>26.81</v>
      </c>
      <c r="F167" s="16">
        <v>0</v>
      </c>
      <c r="G167" s="25">
        <v>154.49</v>
      </c>
      <c r="H167" t="s">
        <v>46</v>
      </c>
      <c r="I167" t="s">
        <v>46</v>
      </c>
    </row>
    <row r="168" spans="1:9" x14ac:dyDescent="0.3">
      <c r="A168" t="s">
        <v>337</v>
      </c>
      <c r="B168" s="24" t="s">
        <v>28</v>
      </c>
      <c r="C168" t="s">
        <v>513</v>
      </c>
      <c r="D168" s="20">
        <v>187.57</v>
      </c>
      <c r="E168" s="16">
        <v>39.39</v>
      </c>
      <c r="F168" s="16">
        <v>0</v>
      </c>
      <c r="G168" s="25">
        <v>226.96</v>
      </c>
      <c r="H168" t="s">
        <v>67</v>
      </c>
      <c r="I168" t="s">
        <v>53</v>
      </c>
    </row>
    <row r="169" spans="1:9" x14ac:dyDescent="0.3">
      <c r="A169" t="s">
        <v>350</v>
      </c>
      <c r="B169" s="24" t="s">
        <v>28</v>
      </c>
      <c r="C169" t="s">
        <v>514</v>
      </c>
      <c r="D169" s="20">
        <v>8.6199999999999992</v>
      </c>
      <c r="E169" s="16">
        <v>1.81</v>
      </c>
      <c r="F169" s="16">
        <v>0</v>
      </c>
      <c r="G169" s="25">
        <v>10.43</v>
      </c>
      <c r="H169" t="s">
        <v>46</v>
      </c>
      <c r="I169" t="s">
        <v>46</v>
      </c>
    </row>
    <row r="170" spans="1:9" x14ac:dyDescent="0.3">
      <c r="A170" t="s">
        <v>337</v>
      </c>
      <c r="B170" s="24" t="s">
        <v>28</v>
      </c>
      <c r="C170" t="s">
        <v>515</v>
      </c>
      <c r="D170" s="20">
        <v>72.16</v>
      </c>
      <c r="E170" s="16">
        <v>15.15</v>
      </c>
      <c r="F170" s="16">
        <v>10.82</v>
      </c>
      <c r="G170" s="25">
        <v>76.489999999999995</v>
      </c>
      <c r="H170" t="s">
        <v>61</v>
      </c>
      <c r="I170" t="s">
        <v>61</v>
      </c>
    </row>
    <row r="171" spans="1:9" x14ac:dyDescent="0.3">
      <c r="A171" t="s">
        <v>337</v>
      </c>
      <c r="B171" s="24" t="s">
        <v>28</v>
      </c>
      <c r="C171" t="s">
        <v>516</v>
      </c>
      <c r="D171" s="20">
        <v>410.74</v>
      </c>
      <c r="E171" s="16">
        <v>86.26</v>
      </c>
      <c r="F171" s="16">
        <v>0</v>
      </c>
      <c r="G171" s="25">
        <v>497</v>
      </c>
      <c r="H171" t="s">
        <v>44</v>
      </c>
      <c r="I171" t="s">
        <v>45</v>
      </c>
    </row>
    <row r="172" spans="1:9" x14ac:dyDescent="0.3">
      <c r="A172" t="s">
        <v>337</v>
      </c>
      <c r="B172" s="24" t="s">
        <v>28</v>
      </c>
      <c r="C172" t="s">
        <v>517</v>
      </c>
      <c r="D172" s="20">
        <v>15</v>
      </c>
      <c r="E172" s="16">
        <v>1.5</v>
      </c>
      <c r="F172" s="16">
        <v>0</v>
      </c>
      <c r="G172" s="25">
        <v>16.5</v>
      </c>
      <c r="H172" t="s">
        <v>46</v>
      </c>
      <c r="I172" t="s">
        <v>46</v>
      </c>
    </row>
    <row r="173" spans="1:9" x14ac:dyDescent="0.3">
      <c r="A173" t="s">
        <v>337</v>
      </c>
      <c r="B173" s="24" t="s">
        <v>28</v>
      </c>
      <c r="C173" t="s">
        <v>518</v>
      </c>
      <c r="D173" s="20">
        <v>9.02</v>
      </c>
      <c r="E173" s="16">
        <v>1.89</v>
      </c>
      <c r="F173" s="16">
        <v>1.35</v>
      </c>
      <c r="G173" s="25">
        <v>9.56</v>
      </c>
      <c r="H173" t="s">
        <v>61</v>
      </c>
      <c r="I173" t="s">
        <v>61</v>
      </c>
    </row>
    <row r="174" spans="1:9" x14ac:dyDescent="0.3">
      <c r="A174" t="s">
        <v>337</v>
      </c>
      <c r="B174" s="24" t="s">
        <v>28</v>
      </c>
      <c r="C174" t="s">
        <v>519</v>
      </c>
      <c r="D174" s="20">
        <v>9.02</v>
      </c>
      <c r="E174" s="16">
        <v>1.89</v>
      </c>
      <c r="F174" s="16">
        <v>1.35</v>
      </c>
      <c r="G174" s="25">
        <v>9.56</v>
      </c>
      <c r="H174" t="s">
        <v>61</v>
      </c>
      <c r="I174" t="s">
        <v>61</v>
      </c>
    </row>
    <row r="175" spans="1:9" x14ac:dyDescent="0.3">
      <c r="A175" t="s">
        <v>350</v>
      </c>
      <c r="B175" s="24" t="s">
        <v>28</v>
      </c>
      <c r="C175" t="s">
        <v>520</v>
      </c>
      <c r="D175" s="20">
        <v>769.55</v>
      </c>
      <c r="E175" s="16">
        <v>161.61000000000001</v>
      </c>
      <c r="F175" s="16">
        <v>0</v>
      </c>
      <c r="G175" s="25">
        <v>931.16</v>
      </c>
      <c r="H175" t="s">
        <v>61</v>
      </c>
      <c r="I175" t="s">
        <v>61</v>
      </c>
    </row>
    <row r="176" spans="1:9" x14ac:dyDescent="0.3">
      <c r="A176" t="s">
        <v>350</v>
      </c>
      <c r="B176" s="24" t="s">
        <v>28</v>
      </c>
      <c r="C176" t="s">
        <v>521</v>
      </c>
      <c r="D176" s="20">
        <v>18.5</v>
      </c>
      <c r="E176" s="16">
        <v>3.89</v>
      </c>
      <c r="F176" s="16">
        <v>0</v>
      </c>
      <c r="G176" s="25">
        <v>22.39</v>
      </c>
      <c r="H176" t="s">
        <v>61</v>
      </c>
      <c r="I176" t="s">
        <v>61</v>
      </c>
    </row>
    <row r="177" spans="1:9" x14ac:dyDescent="0.3">
      <c r="A177" t="s">
        <v>337</v>
      </c>
      <c r="B177" s="24" t="s">
        <v>28</v>
      </c>
      <c r="C177" t="s">
        <v>522</v>
      </c>
      <c r="D177" s="20">
        <v>54.12</v>
      </c>
      <c r="E177" s="16">
        <v>11.37</v>
      </c>
      <c r="F177" s="16">
        <v>8.1199999999999992</v>
      </c>
      <c r="G177" s="25">
        <v>57.37</v>
      </c>
      <c r="H177" t="s">
        <v>61</v>
      </c>
      <c r="I177" t="s">
        <v>61</v>
      </c>
    </row>
    <row r="178" spans="1:9" x14ac:dyDescent="0.3">
      <c r="A178" t="s">
        <v>336</v>
      </c>
      <c r="B178" s="24" t="s">
        <v>28</v>
      </c>
      <c r="C178" t="s">
        <v>523</v>
      </c>
      <c r="D178" s="20">
        <v>5.8</v>
      </c>
      <c r="E178" s="16">
        <v>1.22</v>
      </c>
      <c r="F178" s="16">
        <v>0</v>
      </c>
      <c r="G178" s="25">
        <v>7.02</v>
      </c>
      <c r="H178" t="s">
        <v>61</v>
      </c>
      <c r="I178" t="s">
        <v>61</v>
      </c>
    </row>
    <row r="179" spans="1:9" x14ac:dyDescent="0.3">
      <c r="A179" t="s">
        <v>337</v>
      </c>
      <c r="B179" s="24" t="s">
        <v>28</v>
      </c>
      <c r="C179" t="s">
        <v>524</v>
      </c>
      <c r="D179" s="20">
        <v>12</v>
      </c>
      <c r="E179" s="16">
        <v>1.2</v>
      </c>
      <c r="F179" s="16">
        <v>0</v>
      </c>
      <c r="G179" s="25">
        <v>13.2</v>
      </c>
      <c r="H179" t="s">
        <v>67</v>
      </c>
      <c r="I179" t="s">
        <v>49</v>
      </c>
    </row>
    <row r="180" spans="1:9" x14ac:dyDescent="0.3">
      <c r="A180" t="s">
        <v>337</v>
      </c>
      <c r="B180" s="24" t="s">
        <v>28</v>
      </c>
      <c r="C180" t="s">
        <v>525</v>
      </c>
      <c r="D180" s="20">
        <v>99.22</v>
      </c>
      <c r="E180" s="16">
        <v>20.84</v>
      </c>
      <c r="F180" s="16">
        <v>14.88</v>
      </c>
      <c r="G180" s="25">
        <v>105.18</v>
      </c>
      <c r="H180" t="s">
        <v>61</v>
      </c>
      <c r="I180" t="s">
        <v>61</v>
      </c>
    </row>
    <row r="181" spans="1:9" x14ac:dyDescent="0.3">
      <c r="A181" t="s">
        <v>350</v>
      </c>
      <c r="B181" s="24" t="s">
        <v>28</v>
      </c>
      <c r="C181" t="s">
        <v>526</v>
      </c>
      <c r="D181" s="20">
        <v>43.63</v>
      </c>
      <c r="E181" s="16">
        <v>0</v>
      </c>
      <c r="F181" s="16">
        <v>0</v>
      </c>
      <c r="G181" s="25">
        <v>43.63</v>
      </c>
      <c r="H181" t="s">
        <v>63</v>
      </c>
      <c r="I181" t="s">
        <v>59</v>
      </c>
    </row>
    <row r="182" spans="1:9" x14ac:dyDescent="0.3">
      <c r="A182" t="s">
        <v>350</v>
      </c>
      <c r="B182" s="24" t="s">
        <v>28</v>
      </c>
      <c r="C182" t="s">
        <v>527</v>
      </c>
      <c r="D182" s="20">
        <v>1</v>
      </c>
      <c r="E182" s="16">
        <v>0</v>
      </c>
      <c r="F182" s="16">
        <v>0</v>
      </c>
      <c r="G182" s="25">
        <v>1</v>
      </c>
      <c r="H182" t="s">
        <v>63</v>
      </c>
      <c r="I182" t="s">
        <v>68</v>
      </c>
    </row>
    <row r="183" spans="1:9" x14ac:dyDescent="0.3">
      <c r="A183" t="s">
        <v>350</v>
      </c>
      <c r="B183" s="24" t="s">
        <v>26</v>
      </c>
      <c r="C183" t="s">
        <v>528</v>
      </c>
      <c r="D183" s="26">
        <v>960</v>
      </c>
      <c r="E183" s="16">
        <v>0</v>
      </c>
      <c r="F183" s="16">
        <v>0</v>
      </c>
      <c r="G183" s="25">
        <v>960</v>
      </c>
      <c r="H183" t="s">
        <v>63</v>
      </c>
      <c r="I183" t="s">
        <v>69</v>
      </c>
    </row>
    <row r="184" spans="1:9" x14ac:dyDescent="0.3">
      <c r="A184" t="s">
        <v>350</v>
      </c>
      <c r="B184" s="24" t="s">
        <v>27</v>
      </c>
      <c r="C184" t="s">
        <v>529</v>
      </c>
      <c r="D184" s="26">
        <v>960</v>
      </c>
      <c r="E184" s="16">
        <v>0</v>
      </c>
      <c r="F184" s="16">
        <v>0</v>
      </c>
      <c r="G184" s="25">
        <v>960</v>
      </c>
      <c r="H184" t="s">
        <v>63</v>
      </c>
      <c r="I184" t="s">
        <v>69</v>
      </c>
    </row>
    <row r="185" spans="1:9" x14ac:dyDescent="0.3">
      <c r="A185" t="s">
        <v>350</v>
      </c>
      <c r="B185" s="24" t="s">
        <v>28</v>
      </c>
      <c r="C185" t="s">
        <v>530</v>
      </c>
      <c r="D185" s="26">
        <v>960</v>
      </c>
      <c r="E185" s="16">
        <v>0</v>
      </c>
      <c r="F185" s="16">
        <v>0</v>
      </c>
      <c r="G185" s="25">
        <v>960</v>
      </c>
      <c r="H185" t="s">
        <v>63</v>
      </c>
      <c r="I185" t="s">
        <v>69</v>
      </c>
    </row>
    <row r="186" spans="1:9" x14ac:dyDescent="0.3">
      <c r="A186" t="s">
        <v>337</v>
      </c>
      <c r="B186" s="24" t="s">
        <v>26</v>
      </c>
      <c r="C186" t="s">
        <v>531</v>
      </c>
      <c r="D186" s="26">
        <v>100</v>
      </c>
      <c r="E186" s="16">
        <v>0</v>
      </c>
      <c r="F186" s="16">
        <v>0</v>
      </c>
      <c r="G186" s="25">
        <v>100</v>
      </c>
      <c r="H186" t="s">
        <v>67</v>
      </c>
      <c r="I186" t="s">
        <v>70</v>
      </c>
    </row>
    <row r="187" spans="1:9" x14ac:dyDescent="0.3">
      <c r="A187" t="s">
        <v>337</v>
      </c>
      <c r="B187" s="24" t="s">
        <v>27</v>
      </c>
      <c r="C187" t="s">
        <v>532</v>
      </c>
      <c r="D187" s="26">
        <v>100</v>
      </c>
      <c r="E187" s="16">
        <v>0</v>
      </c>
      <c r="F187" s="16">
        <v>0</v>
      </c>
      <c r="G187" s="25">
        <v>100</v>
      </c>
      <c r="H187" t="s">
        <v>67</v>
      </c>
      <c r="I187" t="s">
        <v>70</v>
      </c>
    </row>
    <row r="188" spans="1:9" x14ac:dyDescent="0.3">
      <c r="A188" t="s">
        <v>337</v>
      </c>
      <c r="B188" s="24" t="s">
        <v>28</v>
      </c>
      <c r="C188" t="s">
        <v>533</v>
      </c>
      <c r="D188" s="26">
        <v>100</v>
      </c>
      <c r="E188" s="16">
        <v>0</v>
      </c>
      <c r="F188" s="16">
        <v>0</v>
      </c>
      <c r="G188" s="25">
        <v>100</v>
      </c>
      <c r="H188" t="s">
        <v>67</v>
      </c>
      <c r="I188" t="s">
        <v>70</v>
      </c>
    </row>
    <row r="189" spans="1:9" x14ac:dyDescent="0.3">
      <c r="A189" t="s">
        <v>337</v>
      </c>
      <c r="B189" s="24" t="s">
        <v>26</v>
      </c>
      <c r="C189" t="s">
        <v>534</v>
      </c>
      <c r="D189" s="27">
        <v>526.9</v>
      </c>
      <c r="E189" s="10">
        <v>0</v>
      </c>
      <c r="F189" s="10">
        <v>0</v>
      </c>
      <c r="G189" s="10">
        <v>0</v>
      </c>
      <c r="H189" t="s">
        <v>54</v>
      </c>
      <c r="I189" t="s">
        <v>54</v>
      </c>
    </row>
    <row r="190" spans="1:9" x14ac:dyDescent="0.3">
      <c r="A190" t="s">
        <v>337</v>
      </c>
      <c r="B190" s="24" t="s">
        <v>26</v>
      </c>
      <c r="C190" t="s">
        <v>535</v>
      </c>
      <c r="D190" s="27">
        <v>4000</v>
      </c>
      <c r="E190" s="10">
        <v>0</v>
      </c>
      <c r="F190" s="10">
        <v>0</v>
      </c>
      <c r="G190" s="10">
        <v>0</v>
      </c>
      <c r="H190" t="s">
        <v>54</v>
      </c>
      <c r="I190" t="s">
        <v>54</v>
      </c>
    </row>
    <row r="191" spans="1:9" x14ac:dyDescent="0.3">
      <c r="A191" t="s">
        <v>337</v>
      </c>
      <c r="B191" s="24" t="s">
        <v>26</v>
      </c>
      <c r="C191" t="s">
        <v>536</v>
      </c>
      <c r="D191" s="27">
        <v>32</v>
      </c>
      <c r="E191" s="10">
        <v>0</v>
      </c>
      <c r="F191" s="10">
        <v>0</v>
      </c>
      <c r="G191" s="10">
        <v>0</v>
      </c>
      <c r="H191" t="s">
        <v>51</v>
      </c>
      <c r="I191" t="s">
        <v>51</v>
      </c>
    </row>
    <row r="192" spans="1:9" x14ac:dyDescent="0.3">
      <c r="A192" t="s">
        <v>337</v>
      </c>
      <c r="B192" s="24" t="s">
        <v>27</v>
      </c>
      <c r="C192" t="s">
        <v>537</v>
      </c>
      <c r="D192" s="27">
        <v>32</v>
      </c>
      <c r="E192" s="10">
        <v>0</v>
      </c>
      <c r="F192" s="10">
        <v>0</v>
      </c>
      <c r="G192" s="10">
        <v>0</v>
      </c>
      <c r="H192" t="s">
        <v>51</v>
      </c>
      <c r="I192" t="s">
        <v>51</v>
      </c>
    </row>
    <row r="193" spans="1:9" x14ac:dyDescent="0.3">
      <c r="A193" t="s">
        <v>337</v>
      </c>
      <c r="B193" s="24" t="s">
        <v>28</v>
      </c>
      <c r="C193" t="s">
        <v>538</v>
      </c>
      <c r="D193" s="27">
        <v>32</v>
      </c>
      <c r="E193" s="10">
        <v>0</v>
      </c>
      <c r="F193" s="10">
        <v>0</v>
      </c>
      <c r="G193" s="10">
        <v>0</v>
      </c>
      <c r="H193" t="s">
        <v>51</v>
      </c>
      <c r="I193" t="s">
        <v>51</v>
      </c>
    </row>
    <row r="194" spans="1:9" x14ac:dyDescent="0.3">
      <c r="A194" t="s">
        <v>337</v>
      </c>
      <c r="B194" s="24" t="s">
        <v>26</v>
      </c>
      <c r="C194" t="s">
        <v>539</v>
      </c>
      <c r="D194" s="27">
        <v>32</v>
      </c>
      <c r="E194" s="10">
        <v>0</v>
      </c>
      <c r="F194" s="10">
        <v>0</v>
      </c>
      <c r="G194" s="10">
        <v>0</v>
      </c>
      <c r="H194" t="s">
        <v>51</v>
      </c>
      <c r="I194" t="s">
        <v>51</v>
      </c>
    </row>
    <row r="195" spans="1:9" x14ac:dyDescent="0.3">
      <c r="A195" t="s">
        <v>337</v>
      </c>
      <c r="B195" s="24" t="s">
        <v>27</v>
      </c>
      <c r="C195" t="s">
        <v>540</v>
      </c>
      <c r="D195" s="27">
        <v>32</v>
      </c>
      <c r="E195" s="10">
        <v>0</v>
      </c>
      <c r="F195" s="10">
        <v>0</v>
      </c>
      <c r="G195" s="10">
        <v>0</v>
      </c>
      <c r="H195" t="s">
        <v>51</v>
      </c>
      <c r="I195" t="s">
        <v>51</v>
      </c>
    </row>
    <row r="196" spans="1:9" x14ac:dyDescent="0.3">
      <c r="A196" t="s">
        <v>337</v>
      </c>
      <c r="B196" s="24" t="s">
        <v>28</v>
      </c>
      <c r="C196" t="s">
        <v>541</v>
      </c>
      <c r="D196" s="27">
        <v>32</v>
      </c>
      <c r="E196" s="10">
        <v>0</v>
      </c>
      <c r="F196" s="10">
        <v>0</v>
      </c>
      <c r="G196" s="10">
        <v>0</v>
      </c>
      <c r="H196" t="s">
        <v>51</v>
      </c>
      <c r="I196" t="s">
        <v>51</v>
      </c>
    </row>
    <row r="197" spans="1:9" x14ac:dyDescent="0.3">
      <c r="A197" t="s">
        <v>336</v>
      </c>
      <c r="B197" s="24" t="s">
        <v>26</v>
      </c>
      <c r="C197" t="s">
        <v>542</v>
      </c>
      <c r="D197" s="27">
        <v>32</v>
      </c>
      <c r="E197" s="10">
        <v>0</v>
      </c>
      <c r="F197" s="10">
        <v>0</v>
      </c>
      <c r="G197" s="10">
        <v>0</v>
      </c>
      <c r="H197" t="s">
        <v>51</v>
      </c>
      <c r="I197" t="s">
        <v>51</v>
      </c>
    </row>
    <row r="198" spans="1:9" x14ac:dyDescent="0.3">
      <c r="A198" t="s">
        <v>336</v>
      </c>
      <c r="B198" s="24" t="s">
        <v>27</v>
      </c>
      <c r="C198" t="s">
        <v>543</v>
      </c>
      <c r="D198" s="27">
        <v>32</v>
      </c>
      <c r="E198" s="10">
        <v>0</v>
      </c>
      <c r="F198" s="10">
        <v>0</v>
      </c>
      <c r="G198" s="10">
        <v>0</v>
      </c>
      <c r="H198" t="s">
        <v>51</v>
      </c>
      <c r="I198" t="s">
        <v>51</v>
      </c>
    </row>
    <row r="199" spans="1:9" x14ac:dyDescent="0.3">
      <c r="A199" t="s">
        <v>336</v>
      </c>
      <c r="B199" s="24" t="s">
        <v>28</v>
      </c>
      <c r="C199" t="s">
        <v>544</v>
      </c>
      <c r="D199" s="27">
        <v>32</v>
      </c>
      <c r="E199" s="10">
        <v>0</v>
      </c>
      <c r="F199" s="10">
        <v>0</v>
      </c>
      <c r="G199" s="10">
        <v>0</v>
      </c>
      <c r="H199" t="s">
        <v>51</v>
      </c>
      <c r="I199" t="s">
        <v>51</v>
      </c>
    </row>
    <row r="200" spans="1:9" x14ac:dyDescent="0.3">
      <c r="A200" t="s">
        <v>336</v>
      </c>
      <c r="B200" s="24" t="s">
        <v>26</v>
      </c>
      <c r="C200" t="s">
        <v>545</v>
      </c>
      <c r="D200" s="27">
        <f>27*4</f>
        <v>108</v>
      </c>
      <c r="E200" s="10">
        <v>0</v>
      </c>
      <c r="F200" s="10">
        <v>0</v>
      </c>
      <c r="G200" s="10">
        <v>0</v>
      </c>
      <c r="H200" t="s">
        <v>51</v>
      </c>
      <c r="I200" t="s">
        <v>51</v>
      </c>
    </row>
    <row r="201" spans="1:9" x14ac:dyDescent="0.3">
      <c r="A201" t="s">
        <v>336</v>
      </c>
      <c r="B201" s="24" t="s">
        <v>27</v>
      </c>
      <c r="C201" t="s">
        <v>546</v>
      </c>
      <c r="D201" s="27">
        <f t="shared" ref="D201:D202" si="0">27*4</f>
        <v>108</v>
      </c>
      <c r="E201" s="10">
        <v>0</v>
      </c>
      <c r="F201" s="10">
        <v>0</v>
      </c>
      <c r="G201" s="10">
        <v>0</v>
      </c>
      <c r="H201" t="s">
        <v>51</v>
      </c>
      <c r="I201" t="s">
        <v>51</v>
      </c>
    </row>
    <row r="202" spans="1:9" x14ac:dyDescent="0.3">
      <c r="A202" t="s">
        <v>336</v>
      </c>
      <c r="B202" s="24" t="s">
        <v>28</v>
      </c>
      <c r="C202" t="s">
        <v>547</v>
      </c>
      <c r="D202" s="27">
        <f t="shared" si="0"/>
        <v>108</v>
      </c>
      <c r="E202" s="10">
        <v>0</v>
      </c>
      <c r="F202" s="10">
        <v>0</v>
      </c>
      <c r="G202" s="10">
        <v>0</v>
      </c>
      <c r="H202" t="s">
        <v>51</v>
      </c>
      <c r="I202" t="s">
        <v>51</v>
      </c>
    </row>
    <row r="203" spans="1:9" x14ac:dyDescent="0.3">
      <c r="A203" t="s">
        <v>337</v>
      </c>
      <c r="B203" s="24" t="s">
        <v>28</v>
      </c>
      <c r="C203" t="s">
        <v>548</v>
      </c>
      <c r="D203" s="27">
        <v>900</v>
      </c>
      <c r="E203" s="10">
        <v>0</v>
      </c>
      <c r="F203" s="10">
        <v>0</v>
      </c>
      <c r="G203" s="10">
        <v>0</v>
      </c>
      <c r="H203" t="s">
        <v>54</v>
      </c>
      <c r="I203" t="s">
        <v>54</v>
      </c>
    </row>
    <row r="204" spans="1:9" x14ac:dyDescent="0.3">
      <c r="A204" t="s">
        <v>337</v>
      </c>
      <c r="B204" s="24" t="s">
        <v>28</v>
      </c>
      <c r="C204" t="s">
        <v>549</v>
      </c>
      <c r="D204" s="27">
        <v>163.89</v>
      </c>
      <c r="E204" s="10">
        <v>0</v>
      </c>
      <c r="F204" s="10">
        <v>0</v>
      </c>
      <c r="G204" s="10">
        <v>0</v>
      </c>
      <c r="H204" t="s">
        <v>44</v>
      </c>
      <c r="I204" s="18" t="s">
        <v>71</v>
      </c>
    </row>
    <row r="205" spans="1:9" x14ac:dyDescent="0.3">
      <c r="A205" t="s">
        <v>336</v>
      </c>
      <c r="B205" s="21" t="s">
        <v>26</v>
      </c>
      <c r="C205" t="s">
        <v>550</v>
      </c>
      <c r="D205" s="17">
        <f>51.67+29.8+8+9+22+3+5.21+4.81+4.71</f>
        <v>138.20000000000002</v>
      </c>
      <c r="E205" s="10">
        <v>0</v>
      </c>
      <c r="F205" s="10">
        <v>0</v>
      </c>
      <c r="G205" s="10">
        <v>0</v>
      </c>
      <c r="H205" t="s">
        <v>67</v>
      </c>
      <c r="I205" t="s">
        <v>52</v>
      </c>
    </row>
    <row r="206" spans="1:9" x14ac:dyDescent="0.3">
      <c r="A206" t="s">
        <v>336</v>
      </c>
      <c r="B206" s="21" t="s">
        <v>27</v>
      </c>
      <c r="C206" t="s">
        <v>551</v>
      </c>
      <c r="D206" s="17">
        <f>51.89+19.4+36.8+8.9+9+5.21+11.89+16.89</f>
        <v>159.97999999999996</v>
      </c>
      <c r="E206" s="10">
        <v>0</v>
      </c>
      <c r="F206" s="10">
        <v>0</v>
      </c>
      <c r="G206" s="10">
        <v>0</v>
      </c>
      <c r="H206" t="s">
        <v>67</v>
      </c>
      <c r="I206" t="s">
        <v>52</v>
      </c>
    </row>
    <row r="207" spans="1:9" x14ac:dyDescent="0.3">
      <c r="A207" t="s">
        <v>336</v>
      </c>
      <c r="B207" s="21" t="s">
        <v>28</v>
      </c>
      <c r="C207" t="s">
        <v>552</v>
      </c>
      <c r="D207" s="17">
        <f>54.76+19+37.2+32.2+36+14.5+4.9+6.95+2.9+56+5+17</f>
        <v>286.40999999999997</v>
      </c>
      <c r="E207" s="10">
        <v>0</v>
      </c>
      <c r="F207" s="10">
        <v>0</v>
      </c>
      <c r="G207" s="10">
        <v>0</v>
      </c>
      <c r="H207" t="s">
        <v>67</v>
      </c>
      <c r="I207" t="s">
        <v>52</v>
      </c>
    </row>
    <row r="208" spans="1:9" x14ac:dyDescent="0.3">
      <c r="A208" t="s">
        <v>336</v>
      </c>
      <c r="B208" s="29" t="s">
        <v>26</v>
      </c>
      <c r="C208" t="s">
        <v>553</v>
      </c>
      <c r="D208" s="30">
        <v>176</v>
      </c>
      <c r="E208" s="19">
        <v>0</v>
      </c>
      <c r="F208" s="19">
        <v>0</v>
      </c>
      <c r="G208" s="19">
        <v>0</v>
      </c>
      <c r="H208" s="28" t="s">
        <v>67</v>
      </c>
      <c r="I208" s="28" t="s">
        <v>53</v>
      </c>
    </row>
    <row r="209" spans="1:9" x14ac:dyDescent="0.3">
      <c r="A209" t="s">
        <v>336</v>
      </c>
      <c r="B209" s="29" t="s">
        <v>27</v>
      </c>
      <c r="C209" t="s">
        <v>554</v>
      </c>
      <c r="D209" s="30">
        <f>120+264</f>
        <v>384</v>
      </c>
      <c r="E209" s="19">
        <v>0</v>
      </c>
      <c r="F209" s="19">
        <v>0</v>
      </c>
      <c r="G209" s="19">
        <v>0</v>
      </c>
      <c r="H209" s="28" t="s">
        <v>67</v>
      </c>
      <c r="I209" s="28" t="s">
        <v>53</v>
      </c>
    </row>
    <row r="210" spans="1:9" x14ac:dyDescent="0.3">
      <c r="A210" t="s">
        <v>336</v>
      </c>
      <c r="B210" s="21" t="s">
        <v>28</v>
      </c>
      <c r="C210" t="s">
        <v>555</v>
      </c>
      <c r="D210" s="17">
        <v>240</v>
      </c>
      <c r="E210" s="10">
        <v>0</v>
      </c>
      <c r="F210" s="10">
        <v>0</v>
      </c>
      <c r="G210" s="10">
        <v>0</v>
      </c>
      <c r="H210" s="28" t="s">
        <v>67</v>
      </c>
      <c r="I210" s="28" t="s">
        <v>53</v>
      </c>
    </row>
    <row r="211" spans="1:9" x14ac:dyDescent="0.3">
      <c r="A211" t="s">
        <v>336</v>
      </c>
      <c r="B211" s="21" t="s">
        <v>26</v>
      </c>
      <c r="C211" t="s">
        <v>556</v>
      </c>
      <c r="D211" s="17">
        <v>123.42</v>
      </c>
      <c r="E211" s="10">
        <v>0</v>
      </c>
      <c r="F211" s="10">
        <v>0</v>
      </c>
      <c r="G211" s="10">
        <v>0</v>
      </c>
      <c r="H211" t="s">
        <v>67</v>
      </c>
      <c r="I211" t="s">
        <v>70</v>
      </c>
    </row>
    <row r="212" spans="1:9" x14ac:dyDescent="0.3">
      <c r="A212" t="s">
        <v>336</v>
      </c>
      <c r="B212" s="21" t="s">
        <v>28</v>
      </c>
      <c r="C212" t="s">
        <v>557</v>
      </c>
      <c r="D212" s="17">
        <v>1860</v>
      </c>
      <c r="E212" s="10">
        <v>0</v>
      </c>
      <c r="F212" s="10">
        <v>0</v>
      </c>
      <c r="G212" s="10">
        <v>0</v>
      </c>
      <c r="H212" t="s">
        <v>44</v>
      </c>
      <c r="I212" s="18" t="s">
        <v>71</v>
      </c>
    </row>
    <row r="213" spans="1:9" x14ac:dyDescent="0.3">
      <c r="A213" t="s">
        <v>336</v>
      </c>
      <c r="B213" s="21" t="s">
        <v>28</v>
      </c>
      <c r="C213" t="s">
        <v>558</v>
      </c>
      <c r="D213" s="17">
        <v>650</v>
      </c>
      <c r="E213" s="10">
        <v>0</v>
      </c>
      <c r="F213" s="10">
        <v>0</v>
      </c>
      <c r="G213" s="10">
        <v>0</v>
      </c>
      <c r="H213" t="s">
        <v>46</v>
      </c>
      <c r="I213" s="28" t="s">
        <v>46</v>
      </c>
    </row>
    <row r="214" spans="1:9" x14ac:dyDescent="0.3">
      <c r="A214" t="s">
        <v>337</v>
      </c>
      <c r="B214" s="21" t="s">
        <v>26</v>
      </c>
      <c r="C214" t="s">
        <v>559</v>
      </c>
      <c r="D214" s="17">
        <v>38.04</v>
      </c>
      <c r="E214" s="10">
        <v>0</v>
      </c>
      <c r="F214" s="10">
        <v>0</v>
      </c>
      <c r="G214" s="10">
        <v>0</v>
      </c>
      <c r="H214" t="s">
        <v>67</v>
      </c>
      <c r="I214" t="s">
        <v>52</v>
      </c>
    </row>
    <row r="215" spans="1:9" x14ac:dyDescent="0.3">
      <c r="A215" t="s">
        <v>337</v>
      </c>
      <c r="B215" s="21" t="s">
        <v>28</v>
      </c>
      <c r="C215" t="s">
        <v>560</v>
      </c>
      <c r="D215" s="17">
        <f>-38.04-12.5-17.5</f>
        <v>-68.039999999999992</v>
      </c>
      <c r="E215" s="10">
        <v>0</v>
      </c>
      <c r="F215" s="10">
        <v>0</v>
      </c>
      <c r="G215" s="10">
        <v>0</v>
      </c>
      <c r="H215" t="s">
        <v>67</v>
      </c>
      <c r="I215" t="s">
        <v>52</v>
      </c>
    </row>
    <row r="216" spans="1:9" x14ac:dyDescent="0.3">
      <c r="A216" t="s">
        <v>337</v>
      </c>
      <c r="B216" s="21" t="s">
        <v>26</v>
      </c>
      <c r="C216" t="s">
        <v>561</v>
      </c>
      <c r="D216" s="17">
        <v>38.04</v>
      </c>
      <c r="E216" s="10">
        <v>0</v>
      </c>
      <c r="F216" s="10">
        <v>0</v>
      </c>
      <c r="G216" s="10">
        <v>0</v>
      </c>
      <c r="H216" t="s">
        <v>67</v>
      </c>
      <c r="I216" t="s">
        <v>49</v>
      </c>
    </row>
    <row r="217" spans="1:9" x14ac:dyDescent="0.3">
      <c r="A217" t="s">
        <v>337</v>
      </c>
      <c r="B217" s="21" t="s">
        <v>28</v>
      </c>
      <c r="C217" t="s">
        <v>562</v>
      </c>
      <c r="D217" s="17">
        <f>0.5+9.7+1.4+5.3</f>
        <v>16.899999999999999</v>
      </c>
      <c r="E217" s="10">
        <v>0</v>
      </c>
      <c r="F217" s="10">
        <v>0</v>
      </c>
      <c r="G217" s="10">
        <v>0</v>
      </c>
      <c r="H217" t="s">
        <v>44</v>
      </c>
      <c r="I217" s="18" t="s">
        <v>71</v>
      </c>
    </row>
    <row r="218" spans="1:9" x14ac:dyDescent="0.3">
      <c r="A218" t="s">
        <v>337</v>
      </c>
      <c r="B218" s="21" t="s">
        <v>28</v>
      </c>
      <c r="C218" t="s">
        <v>563</v>
      </c>
      <c r="D218" s="17">
        <f>55+31.49</f>
        <v>86.49</v>
      </c>
      <c r="E218" s="10">
        <v>0</v>
      </c>
      <c r="F218" s="10">
        <v>0</v>
      </c>
      <c r="G218" s="10">
        <v>0</v>
      </c>
      <c r="H218" t="s">
        <v>44</v>
      </c>
      <c r="I218" s="18" t="s">
        <v>71</v>
      </c>
    </row>
    <row r="219" spans="1:9" x14ac:dyDescent="0.3">
      <c r="A219" t="s">
        <v>336</v>
      </c>
      <c r="B219" s="24" t="s">
        <v>27</v>
      </c>
      <c r="C219" t="s">
        <v>564</v>
      </c>
      <c r="D219" s="17">
        <v>2440</v>
      </c>
      <c r="E219" s="10">
        <v>0</v>
      </c>
      <c r="F219" s="10">
        <v>0</v>
      </c>
      <c r="G219" s="10">
        <v>0</v>
      </c>
      <c r="H219" s="18" t="s">
        <v>47</v>
      </c>
      <c r="I219" s="18" t="s">
        <v>66</v>
      </c>
    </row>
    <row r="220" spans="1:9" x14ac:dyDescent="0.3">
      <c r="D220" s="31"/>
    </row>
    <row r="225" spans="1:2" x14ac:dyDescent="0.3">
      <c r="A225" s="22"/>
    </row>
    <row r="226" spans="1:2" x14ac:dyDescent="0.3">
      <c r="A226" s="18"/>
      <c r="B226" s="24"/>
    </row>
    <row r="227" spans="1:2" x14ac:dyDescent="0.3">
      <c r="A227" s="18"/>
      <c r="B227" s="24"/>
    </row>
    <row r="228" spans="1:2" x14ac:dyDescent="0.3">
      <c r="A228" s="18"/>
      <c r="B228" s="24"/>
    </row>
    <row r="229" spans="1:2" x14ac:dyDescent="0.3">
      <c r="A229" s="18"/>
      <c r="B229" s="24"/>
    </row>
    <row r="231" spans="1:2" x14ac:dyDescent="0.3">
      <c r="A231" s="22"/>
    </row>
  </sheetData>
  <autoFilter ref="A1:I219" xr:uid="{52C9B8FD-D170-4DC6-98F8-0D4F25028C0B}"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Facturas</vt:lpstr>
      <vt:lpstr>Gastos personal</vt:lpstr>
      <vt:lpstr>Servicios Externalizados</vt:lpstr>
      <vt:lpstr>Socios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2019-03-26T15:26:10Z</cp:lastPrinted>
  <dcterms:created xsi:type="dcterms:W3CDTF">2019-01-08T13:20:58Z</dcterms:created>
  <dcterms:modified xsi:type="dcterms:W3CDTF">2019-12-20T07:01:29Z</dcterms:modified>
</cp:coreProperties>
</file>