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5ª Sesion/"/>
    </mc:Choice>
  </mc:AlternateContent>
  <xr:revisionPtr revIDLastSave="38" documentId="8_{232C5CFA-9655-4D30-ADE5-319F0AE6A674}" xr6:coauthVersionLast="45" xr6:coauthVersionMax="45" xr10:uidLastSave="{B156822C-9643-4BF2-805E-BBEE620E518D}"/>
  <bookViews>
    <workbookView xWindow="-120" yWindow="-120" windowWidth="57840" windowHeight="16440" tabRatio="863" activeTab="1" xr2:uid="{92CC657A-38E7-4A41-B255-05C7AC6466A0}"/>
  </bookViews>
  <sheets>
    <sheet name="Base Datos" sheetId="15" r:id="rId1"/>
    <sheet name="Nuevo Dashboard" sheetId="16" r:id="rId2"/>
  </sheets>
  <definedNames>
    <definedName name="_xlnm._FilterDatabase" localSheetId="0" hidden="1">'Base Datos'!$A$2:$AG$1856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6" l="1" a="1"/>
  <c r="E17" i="16" s="1"/>
  <c r="E16" i="16" a="1"/>
  <c r="E16" i="16" s="1"/>
  <c r="E15" i="16" a="1"/>
  <c r="E15" i="16" s="1"/>
  <c r="E14" i="16" a="1"/>
  <c r="E14" i="16" s="1"/>
  <c r="E13" i="16" a="1"/>
  <c r="E13" i="16" s="1"/>
  <c r="E12" i="16" a="1"/>
  <c r="E12" i="16" s="1"/>
  <c r="E11" i="16" a="1"/>
  <c r="E11" i="16" s="1"/>
  <c r="E10" i="16" a="1"/>
  <c r="E10" i="16" s="1"/>
  <c r="E9" i="16" a="1"/>
  <c r="E9" i="16" s="1"/>
  <c r="E8" i="16"/>
  <c r="N32" i="16" s="1" a="1"/>
  <c r="N32" i="16" s="1"/>
  <c r="O109" i="15"/>
  <c r="N109" i="15"/>
  <c r="M109" i="15"/>
  <c r="L109" i="15"/>
  <c r="K109" i="15"/>
  <c r="J109" i="15"/>
  <c r="I109" i="15"/>
  <c r="H109" i="15"/>
  <c r="G109" i="15"/>
  <c r="F109" i="15"/>
  <c r="E109" i="15"/>
  <c r="D109" i="15"/>
  <c r="N1" i="15" l="1"/>
  <c r="H1" i="15"/>
  <c r="H9" i="16" a="1"/>
  <c r="H9" i="16" s="1"/>
  <c r="I9" i="16" s="1"/>
  <c r="O1" i="15"/>
  <c r="D1" i="15"/>
  <c r="F1" i="15"/>
  <c r="G1" i="15"/>
  <c r="K1" i="15"/>
  <c r="J1" i="15"/>
  <c r="K31" i="16" a="1"/>
  <c r="K31" i="16" s="1"/>
  <c r="L1" i="15"/>
  <c r="M8" i="16"/>
  <c r="M12" i="16" a="1"/>
  <c r="M12" i="16" s="1"/>
  <c r="N12" i="16" s="1"/>
  <c r="I1" i="15"/>
  <c r="M9" i="16" a="1"/>
  <c r="M9" i="16" s="1"/>
  <c r="N9" i="16" s="1"/>
  <c r="H13" i="16" a="1"/>
  <c r="H13" i="16" s="1"/>
  <c r="I13" i="16" s="1"/>
  <c r="H10" i="16" a="1"/>
  <c r="H10" i="16" s="1"/>
  <c r="I10" i="16" s="1"/>
  <c r="E1" i="15"/>
  <c r="M1" i="15"/>
  <c r="H8" i="16"/>
  <c r="D32" i="16"/>
  <c r="M17" i="16" a="1"/>
  <c r="M17" i="16" s="1"/>
  <c r="N17" i="16" s="1"/>
  <c r="M14" i="16" a="1"/>
  <c r="M14" i="16" s="1"/>
  <c r="N14" i="16" s="1"/>
  <c r="H15" i="16" a="1"/>
  <c r="H15" i="16" s="1"/>
  <c r="I15" i="16" s="1"/>
  <c r="B32" i="16"/>
  <c r="M11" i="16" a="1"/>
  <c r="M11" i="16" s="1"/>
  <c r="N11" i="16" s="1"/>
  <c r="H12" i="16" a="1"/>
  <c r="H12" i="16" s="1"/>
  <c r="I12" i="16" s="1"/>
  <c r="M16" i="16" a="1"/>
  <c r="M16" i="16" s="1"/>
  <c r="N16" i="16" s="1"/>
  <c r="H17" i="16" a="1"/>
  <c r="H17" i="16" s="1"/>
  <c r="I17" i="16" s="1"/>
  <c r="M13" i="16" a="1"/>
  <c r="M13" i="16" s="1"/>
  <c r="N13" i="16" s="1"/>
  <c r="H14" i="16" a="1"/>
  <c r="H14" i="16" s="1"/>
  <c r="I14" i="16" s="1"/>
  <c r="M10" i="16" a="1"/>
  <c r="M10" i="16" s="1"/>
  <c r="N10" i="16" s="1"/>
  <c r="H11" i="16" a="1"/>
  <c r="H11" i="16" s="1"/>
  <c r="I11" i="16" s="1"/>
  <c r="E31" i="16" a="1"/>
  <c r="E31" i="16" s="1"/>
  <c r="M15" i="16" a="1"/>
  <c r="M15" i="16" s="1"/>
  <c r="N15" i="16" s="1"/>
  <c r="H16" i="16" a="1"/>
  <c r="H16" i="16" s="1"/>
  <c r="I16" i="16" s="1"/>
  <c r="O10" i="16" l="1"/>
  <c r="O14" i="16"/>
  <c r="K32" i="16"/>
  <c r="F16" i="16"/>
  <c r="O11" i="16"/>
  <c r="J13" i="16"/>
  <c r="O12" i="16"/>
  <c r="F11" i="16"/>
  <c r="O16" i="16"/>
  <c r="J9" i="16"/>
  <c r="O15" i="16"/>
  <c r="F9" i="16"/>
  <c r="F15" i="16"/>
  <c r="F17" i="16"/>
  <c r="J11" i="16"/>
  <c r="F10" i="16"/>
  <c r="J12" i="16"/>
  <c r="O17" i="16"/>
  <c r="O13" i="16"/>
  <c r="J17" i="16"/>
  <c r="J10" i="16"/>
  <c r="J16" i="16"/>
  <c r="F13" i="16"/>
  <c r="J15" i="16"/>
  <c r="F14" i="16"/>
  <c r="F12" i="16"/>
  <c r="O9" i="16"/>
  <c r="J14" i="16"/>
  <c r="H32" i="16"/>
  <c r="E32" i="16"/>
  <c r="P11" i="16" l="1"/>
  <c r="K16" i="16"/>
  <c r="P16" i="16"/>
  <c r="K13" i="16"/>
  <c r="P10" i="16"/>
  <c r="K12" i="16"/>
  <c r="K11" i="16"/>
  <c r="K10" i="16"/>
  <c r="K9" i="16"/>
  <c r="P14" i="16"/>
  <c r="P12" i="16"/>
  <c r="P9" i="16"/>
  <c r="K17" i="16"/>
  <c r="P15" i="16"/>
  <c r="K15" i="16"/>
  <c r="P17" i="16"/>
  <c r="K14" i="16"/>
  <c r="P13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<sst xmlns="http://schemas.openxmlformats.org/spreadsheetml/2006/main" count="11342" uniqueCount="252">
  <si>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</si>
  <si>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</si>
  <si>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</si>
  <si>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</si>
  <si>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</si>
  <si>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</si>
  <si>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</si>
  <si>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</si>
  <si>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</si>
  <si>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</si>
  <si>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</si>
  <si>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</si>
  <si>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</si>
  <si>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</si>
  <si>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Limpieza</t>
  </si>
  <si>
    <t>%</t>
  </si>
  <si>
    <t>Acum</t>
  </si>
  <si>
    <t>Acum 18</t>
  </si>
  <si>
    <t>Acum BG</t>
  </si>
  <si>
    <t>CECO 2019</t>
  </si>
  <si>
    <t>DELEGACIÓN 2019</t>
  </si>
  <si>
    <t>EPÍGRAFE 2019</t>
  </si>
  <si>
    <t>Total 2019</t>
  </si>
  <si>
    <t>CECO 2018</t>
  </si>
  <si>
    <t>DELEGACIÓN 2018</t>
  </si>
  <si>
    <t>EPÍGRAFE 2018</t>
  </si>
  <si>
    <t>08408</t>
  </si>
  <si>
    <t>HORAS FACTURADAS (D)</t>
  </si>
  <si>
    <t>Planning Medio</t>
  </si>
  <si>
    <t>P.M.C.</t>
  </si>
  <si>
    <t>TOTAL INGRESOS TT</t>
  </si>
  <si>
    <t>Fact. Trabajo Temporal (D)</t>
  </si>
  <si>
    <t>Rappels Trab. Temporal</t>
  </si>
  <si>
    <t>Ajustes autorizados</t>
  </si>
  <si>
    <t>Gastos Directos TT</t>
  </si>
  <si>
    <t>TT Salario Bruto</t>
  </si>
  <si>
    <t>TT Seg Social</t>
  </si>
  <si>
    <t>TT Dietas</t>
  </si>
  <si>
    <t>TT Indemnizaciones</t>
  </si>
  <si>
    <t>TT Indemnizacion Adicional</t>
  </si>
  <si>
    <t>TT Formacion</t>
  </si>
  <si>
    <t>TT Seguro de Accidentes PASS</t>
  </si>
  <si>
    <t>TT Seguros Resp.Civil</t>
  </si>
  <si>
    <t>TT Vestuario</t>
  </si>
  <si>
    <t>TT Gastos Financieros</t>
  </si>
  <si>
    <t>TT Reconocimientos Médicos</t>
  </si>
  <si>
    <t>TT Otros costes directos</t>
  </si>
  <si>
    <t>MB TRABAJO TEMPORAL</t>
  </si>
  <si>
    <t>% MB Trabajo Temporal</t>
  </si>
  <si>
    <t>TOTAL INGRESOS PP</t>
  </si>
  <si>
    <t>Fact. Permanent Placement (D)</t>
  </si>
  <si>
    <t>Rappels Permanent Placement</t>
  </si>
  <si>
    <t>Ajustes Autorizados Permanent</t>
  </si>
  <si>
    <t>Gastos Directos PP</t>
  </si>
  <si>
    <t>Gastos Financieros PP</t>
  </si>
  <si>
    <t>CD Adscritos Permanent Placement</t>
  </si>
  <si>
    <t>Otros Permanent Placement</t>
  </si>
  <si>
    <t>MB PERMANENT PLACEMENT</t>
  </si>
  <si>
    <t>% MB Permanent Placement</t>
  </si>
  <si>
    <t>TOTAL INGRESOS SERVICIOS</t>
  </si>
  <si>
    <t>Fact. Servicios (D)</t>
  </si>
  <si>
    <t>Rappels Servicios</t>
  </si>
  <si>
    <t>Ajustes Autorizados Servicios</t>
  </si>
  <si>
    <t>Gastos Directos Serv</t>
  </si>
  <si>
    <t>Serv. Salario Bruto</t>
  </si>
  <si>
    <t>Serv. Seg. Social</t>
  </si>
  <si>
    <t>Serv. Notas de Gastos</t>
  </si>
  <si>
    <t>Serv. Indemnizaciones</t>
  </si>
  <si>
    <t>Serv. Indemnizaciones Adicional</t>
  </si>
  <si>
    <t>Prov. Indemnizacion 2.19</t>
  </si>
  <si>
    <t>Serv. Seguros Resp. Civil</t>
  </si>
  <si>
    <t>Serv. Vestuario</t>
  </si>
  <si>
    <t>Serv. Gastos Financieros</t>
  </si>
  <si>
    <t>Serv. Otros Costes Directos</t>
  </si>
  <si>
    <t>Serv. Prov.Vacaciones</t>
  </si>
  <si>
    <t>Serv. Alquiler locales</t>
  </si>
  <si>
    <t>Serv. Alquiler coches y maq.</t>
  </si>
  <si>
    <t>Serv. Consumo TT</t>
  </si>
  <si>
    <t>Serv. Comunicaciones Servicios</t>
  </si>
  <si>
    <t>MB SERVICIOS</t>
  </si>
  <si>
    <t>% MB Servicios</t>
  </si>
  <si>
    <t>TOTAL INGRESOS FORMACIÓN EXT</t>
  </si>
  <si>
    <t>Fact. Formacion Externa (D)</t>
  </si>
  <si>
    <t>Ajustes Autorizados F. Externa</t>
  </si>
  <si>
    <t>Rappels Formacion Externa</t>
  </si>
  <si>
    <t>Gastos Directos FE</t>
  </si>
  <si>
    <t>FE Formadores</t>
  </si>
  <si>
    <t>FE Alquiler Instalaciones</t>
  </si>
  <si>
    <t>FE Gastos Financieros</t>
  </si>
  <si>
    <t>FE Otros</t>
  </si>
  <si>
    <t>FE CD Adscritos</t>
  </si>
  <si>
    <t>MB FORMACION EXTERNA</t>
  </si>
  <si>
    <t>% MB Formacion Externa</t>
  </si>
  <si>
    <t>TOTAL INGRESOS FORMACIÓN INT</t>
  </si>
  <si>
    <t>Fact. Formacion Interna (D)</t>
  </si>
  <si>
    <t>Ajustes Autorizados Formacion</t>
  </si>
  <si>
    <t>Gastos Directos FI</t>
  </si>
  <si>
    <t>FI Formadores</t>
  </si>
  <si>
    <t>FI Alquiler Instalaciones</t>
  </si>
  <si>
    <t>FI Otros</t>
  </si>
  <si>
    <t>MB FORMACION 1,25</t>
  </si>
  <si>
    <t>% MB Formacion</t>
  </si>
  <si>
    <t>TOTAL INGRESOS CONSULTORÍA</t>
  </si>
  <si>
    <t>Fact. Consultoria (D)</t>
  </si>
  <si>
    <t>Ajustes Autorizados Consult.</t>
  </si>
  <si>
    <t>Gastos Directos Cons</t>
  </si>
  <si>
    <t>Cons Salario Bruto</t>
  </si>
  <si>
    <t>Cons Seguridad Social</t>
  </si>
  <si>
    <t>Cons Dietas</t>
  </si>
  <si>
    <t>Cons Indemnizaciones</t>
  </si>
  <si>
    <t>Cons. Seguros Resp. Civil</t>
  </si>
  <si>
    <t>Cons. Consultoria</t>
  </si>
  <si>
    <t>Cons. Otros</t>
  </si>
  <si>
    <t>Cons. Gastos Financieros</t>
  </si>
  <si>
    <t>MB CONSULTORIA</t>
  </si>
  <si>
    <t>% MB Consultoria</t>
  </si>
  <si>
    <t>TOTAL INGRESOS OUTPLACEMENT</t>
  </si>
  <si>
    <t>Fact. Outplacement</t>
  </si>
  <si>
    <t>Ajustes Autorizados Outplac.</t>
  </si>
  <si>
    <t>Total Gs Directos Outp</t>
  </si>
  <si>
    <t>Gastos Directos Outplacement</t>
  </si>
  <si>
    <t>Outplac. Gastos Financieros</t>
  </si>
  <si>
    <t>Outplacement Otros</t>
  </si>
  <si>
    <t>MB OUTPLACEMENT</t>
  </si>
  <si>
    <t>% MB Outplacement</t>
  </si>
  <si>
    <t>Fact. Intercias Nacional</t>
  </si>
  <si>
    <t>TOTAL INGRESOS</t>
  </si>
  <si>
    <t>FACTURACION TOTAL</t>
  </si>
  <si>
    <t>TOTAL GASTOS DIRECTOS</t>
  </si>
  <si>
    <t>TOTAL MARGEN BRUTO</t>
  </si>
  <si>
    <t>% Total Margen Bruto</t>
  </si>
  <si>
    <t>GASTOS PERSONAL</t>
  </si>
  <si>
    <t>GASTOS PERSONAL FIJOS</t>
  </si>
  <si>
    <t>Fj: Salarios Brutos</t>
  </si>
  <si>
    <t>Fj: Seguridad Social</t>
  </si>
  <si>
    <t>Fj: Dietas</t>
  </si>
  <si>
    <t>Fj: Vehiculos Empresa</t>
  </si>
  <si>
    <t>Fj: Indemnizaciones</t>
  </si>
  <si>
    <t>Fj: Personal Practicas</t>
  </si>
  <si>
    <t>Fj: Otros gastos</t>
  </si>
  <si>
    <t>Notas de Gastos</t>
  </si>
  <si>
    <t>Alojamiento y Locomocion</t>
  </si>
  <si>
    <t>Tarjetas Gasolina</t>
  </si>
  <si>
    <t>Formacion Personal Fijo</t>
  </si>
  <si>
    <t>Subvencion FORCEM</t>
  </si>
  <si>
    <t>Otras subvenciones</t>
  </si>
  <si>
    <t>COMISIONES Y BONUS</t>
  </si>
  <si>
    <t>Fj: Comisiones</t>
  </si>
  <si>
    <t>GASTOS GESTION</t>
  </si>
  <si>
    <t>GASTOS DE LOCAL</t>
  </si>
  <si>
    <t>Alquileres y comunidad</t>
  </si>
  <si>
    <t>Suministros</t>
  </si>
  <si>
    <t>Tributos</t>
  </si>
  <si>
    <t>Otros Gastos de local</t>
  </si>
  <si>
    <t>COSTE DE ACTIVOS</t>
  </si>
  <si>
    <t>Amort.Inm.Material</t>
  </si>
  <si>
    <t>Amort.Inm.Inmaterial</t>
  </si>
  <si>
    <t>GASTOS DE OFICINA Y ADMON.</t>
  </si>
  <si>
    <t>Telefonia Fija</t>
  </si>
  <si>
    <t>Telefonia Movil</t>
  </si>
  <si>
    <t>Telefonia Datos</t>
  </si>
  <si>
    <t>Mantenimientos IT</t>
  </si>
  <si>
    <t>Mensajeria y Valija</t>
  </si>
  <si>
    <t>Material y Consumo de Oficina</t>
  </si>
  <si>
    <t>Imprenta</t>
  </si>
  <si>
    <t>Suscripciones</t>
  </si>
  <si>
    <t>Otros gastos oficina y admon.</t>
  </si>
  <si>
    <t>GASTOS MARKETING</t>
  </si>
  <si>
    <t>Publicidad y Campañas</t>
  </si>
  <si>
    <t>Atención clientes</t>
  </si>
  <si>
    <t>Productos Marketing</t>
  </si>
  <si>
    <t>Patrocinios</t>
  </si>
  <si>
    <t>Eventos</t>
  </si>
  <si>
    <t>Aportación a Fundaciones</t>
  </si>
  <si>
    <t>Otros gastos Marketing</t>
  </si>
  <si>
    <t>SERVICIOS EXTERNOS</t>
  </si>
  <si>
    <t>Honorarios Asesores</t>
  </si>
  <si>
    <t>Auditorias</t>
  </si>
  <si>
    <t>Consultoria IT</t>
  </si>
  <si>
    <t>Portales de empleo</t>
  </si>
  <si>
    <t>Otros Servicios Externos</t>
  </si>
  <si>
    <t>Servicios Intercomp. nacional</t>
  </si>
  <si>
    <t>Servicios Intercomp. Internac.</t>
  </si>
  <si>
    <t>I/C´s INTERNACIONAL</t>
  </si>
  <si>
    <t>I/C Facturacion Internacional</t>
  </si>
  <si>
    <t>I/C Refacturaciones</t>
  </si>
  <si>
    <t>I/C Global Charges</t>
  </si>
  <si>
    <t>I/C Royalties X-Pert</t>
  </si>
  <si>
    <t>I/C  Zone costs</t>
  </si>
  <si>
    <t>I/C IT Governance Fess</t>
  </si>
  <si>
    <t>I/C IT Charge Back Model</t>
  </si>
  <si>
    <t>I/C IT Hosting</t>
  </si>
  <si>
    <t>I/C IT Zone costs</t>
  </si>
  <si>
    <t>I/C IT Licencias</t>
  </si>
  <si>
    <t>I/C Mantenimientos y Licencias</t>
  </si>
  <si>
    <t>I/C Mantenimiento</t>
  </si>
  <si>
    <t>I/C Otros gastos IT</t>
  </si>
  <si>
    <t>I/C Direct charges (LTI´s)</t>
  </si>
  <si>
    <t>I/C Direct Charge (Otros) y Xpert</t>
  </si>
  <si>
    <t>I/C Direct charges (Otros)</t>
  </si>
  <si>
    <t>I/C Otras I/C´s Internacional</t>
  </si>
  <si>
    <t>TOTAL PROVISIONES</t>
  </si>
  <si>
    <t>Desprovisión Impagados</t>
  </si>
  <si>
    <t>Provision Impagados</t>
  </si>
  <si>
    <t>RESULTADO EXTRAORDINARIO</t>
  </si>
  <si>
    <t>Ingresos Extraordinarios</t>
  </si>
  <si>
    <t>Gastos Extraordinarios</t>
  </si>
  <si>
    <t>Gastos refacturables</t>
  </si>
  <si>
    <t>TOTAL SG&amp;A</t>
  </si>
  <si>
    <t>CONTRIBUTION</t>
  </si>
  <si>
    <t>RESULTADO FINANCIERO</t>
  </si>
  <si>
    <t>Comisiones Bancos Ingresos</t>
  </si>
  <si>
    <t>Comisiones Bancos Gastos</t>
  </si>
  <si>
    <t>TOTAL MANAGEMENT FEES</t>
  </si>
  <si>
    <t>M.Fees Ventas</t>
  </si>
  <si>
    <t>M.Fees Externos</t>
  </si>
  <si>
    <t>Royalties Brand Name</t>
  </si>
  <si>
    <t>MN antes de I.S.</t>
  </si>
  <si>
    <t>% Eficiencia</t>
  </si>
  <si>
    <t>Impuesto Sociedades</t>
  </si>
  <si>
    <t>MARGEN NETO despues de I.S.</t>
  </si>
  <si>
    <t>SALDO CLIENTES</t>
  </si>
  <si>
    <t>0,00</t>
  </si>
  <si>
    <t>SALDO CLIENTES PROVISIONADOS</t>
  </si>
  <si>
    <t>SALDO PROVISION INSOLVENCIAS</t>
  </si>
  <si>
    <t>SALDO AJUSTES AUTORIZADOS</t>
  </si>
  <si>
    <t>SALDO AJUSTES AUTORIZADOS N-1</t>
  </si>
  <si>
    <t>Ventas reclasificadas</t>
  </si>
  <si>
    <t>Ventas+IVA MES N</t>
  </si>
  <si>
    <t>Ventas+IVA MES N-1</t>
  </si>
  <si>
    <t>Ventas+IVA MES N-2</t>
  </si>
  <si>
    <t>DEUDA MAYOR 1 AÑO</t>
  </si>
  <si>
    <t>TOTAL COBROS</t>
  </si>
  <si>
    <t>Nº PERSONAL INTERNO</t>
  </si>
  <si>
    <t>FTE</t>
  </si>
  <si>
    <t>Nº BECARIOS</t>
  </si>
  <si>
    <t>Nº de Locales</t>
  </si>
  <si>
    <t>Nº Delegaciones Efectivas</t>
  </si>
  <si>
    <t>46301</t>
  </si>
  <si>
    <t>46302</t>
  </si>
  <si>
    <t>46303</t>
  </si>
  <si>
    <t>46305</t>
  </si>
  <si>
    <t>46306</t>
  </si>
  <si>
    <t>46307</t>
  </si>
  <si>
    <t>46309</t>
  </si>
  <si>
    <t>46310</t>
  </si>
  <si>
    <t>MB/MN</t>
  </si>
  <si>
    <t>MN/Ingresos</t>
  </si>
  <si>
    <t>Total Ingresos /204</t>
  </si>
  <si>
    <t>MB/204</t>
  </si>
  <si>
    <t>3/204</t>
  </si>
  <si>
    <t>Budget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</si>
</sst>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C0A]mmmm\-yy;@"/>
    <numFmt numFmtId="166" formatCode="_-* #,##0\ _€_-;\-* #,##0\ _€_-;_-* &quot;-&quot;\ _€_-;_-@_-"/>
    <numFmt numFmtId="167" formatCode="_-* #,##0.00\ _€_-;\-* #,##0.00\ _€_-;_-* &quot;-&quot;?\ _€_-;_-@_-"/>
    <numFmt numFmtId="168" formatCode="#,##0.00;\(#,##0.00\)"/>
    <numFmt numFmtId="169" formatCode="0.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"/>
      <family val="2"/>
      <charset val="238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color rgb="FF0000FF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2"/>
      <color rgb="FFFFFFFF"/>
      <name val="VAGRounded LT Light"/>
    </font>
    <font>
      <b/>
      <sz val="8"/>
      <color rgb="FF25396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</patternFill>
    </fill>
    <fill>
      <patternFill patternType="solid">
        <fgColor rgb="FF969696"/>
      </patternFill>
    </fill>
    <fill>
      <patternFill patternType="solid">
        <fgColor rgb="FFCCCCCC"/>
      </patternFill>
    </fill>
    <fill>
      <patternFill patternType="solid">
        <fgColor rgb="FFF0F0F0"/>
      </patternFill>
    </fill>
    <fill>
      <patternFill patternType="solid">
        <fgColor rgb="FF6699CC"/>
      </patternFill>
    </fill>
    <fill>
      <patternFill patternType="solid">
        <fgColor rgb="FFFFFF55"/>
      </patternFill>
    </fill>
    <fill>
      <patternFill patternType="solid">
        <fgColor rgb="FFCC3333"/>
      </patternFill>
    </fill>
    <fill>
      <patternFill patternType="solid">
        <fgColor rgb="FFFFB3B3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56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4" fillId="36" borderId="0" applyNumberFormat="0" applyBorder="0" applyAlignment="0" applyProtection="0"/>
    <xf numFmtId="0" fontId="25" fillId="48" borderId="18" applyNumberFormat="0" applyAlignment="0" applyProtection="0"/>
    <xf numFmtId="0" fontId="26" fillId="49" borderId="19" applyNumberFormat="0" applyAlignment="0" applyProtection="0"/>
    <xf numFmtId="0" fontId="27" fillId="0" borderId="20" applyNumberFormat="0" applyFill="0" applyAlignment="0" applyProtection="0"/>
    <xf numFmtId="167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53" borderId="0" applyNumberFormat="0" applyBorder="0" applyAlignment="0" applyProtection="0"/>
    <xf numFmtId="0" fontId="30" fillId="39" borderId="18" applyNumberFormat="0" applyAlignment="0" applyProtection="0"/>
    <xf numFmtId="44" fontId="5" fillId="0" borderId="0" applyFont="0" applyFill="0" applyBorder="0" applyAlignment="0" applyProtection="0"/>
    <xf numFmtId="0" fontId="31" fillId="35" borderId="0" applyNumberFormat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2" fillId="54" borderId="0" applyNumberFormat="0" applyBorder="0" applyAlignment="0" applyProtection="0"/>
    <xf numFmtId="0" fontId="22" fillId="0" borderId="0"/>
    <xf numFmtId="0" fontId="5" fillId="0" borderId="0"/>
    <xf numFmtId="0" fontId="22" fillId="55" borderId="2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3" fillId="48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23" applyNumberFormat="0" applyFill="0" applyAlignment="0" applyProtection="0"/>
    <xf numFmtId="0" fontId="38" fillId="0" borderId="24" applyNumberFormat="0" applyFill="0" applyAlignment="0" applyProtection="0"/>
    <xf numFmtId="0" fontId="29" fillId="0" borderId="25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45" fillId="5" borderId="0" applyNumberFormat="0" applyBorder="0" applyAlignment="0" applyProtection="0"/>
    <xf numFmtId="0" fontId="14" fillId="6" borderId="12" applyNumberFormat="0" applyAlignment="0" applyProtection="0"/>
    <xf numFmtId="0" fontId="15" fillId="7" borderId="13" applyNumberFormat="0" applyAlignment="0" applyProtection="0"/>
    <xf numFmtId="0" fontId="16" fillId="7" borderId="12" applyNumberFormat="0" applyAlignment="0" applyProtection="0"/>
    <xf numFmtId="0" fontId="17" fillId="0" borderId="14" applyNumberFormat="0" applyFill="0" applyAlignment="0" applyProtection="0"/>
    <xf numFmtId="0" fontId="2" fillId="8" borderId="15" applyNumberFormat="0" applyAlignment="0" applyProtection="0"/>
    <xf numFmtId="0" fontId="18" fillId="0" borderId="0" applyNumberFormat="0" applyFill="0" applyBorder="0" applyAlignment="0" applyProtection="0"/>
    <xf numFmtId="0" fontId="1" fillId="9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45" fillId="5" borderId="0" applyNumberFormat="0" applyBorder="0" applyAlignment="0" applyProtection="0"/>
    <xf numFmtId="0" fontId="14" fillId="6" borderId="12" applyNumberFormat="0" applyAlignment="0" applyProtection="0"/>
    <xf numFmtId="0" fontId="15" fillId="7" borderId="13" applyNumberFormat="0" applyAlignment="0" applyProtection="0"/>
    <xf numFmtId="0" fontId="16" fillId="7" borderId="12" applyNumberFormat="0" applyAlignment="0" applyProtection="0"/>
    <xf numFmtId="0" fontId="17" fillId="0" borderId="14" applyNumberFormat="0" applyFill="0" applyAlignment="0" applyProtection="0"/>
    <xf numFmtId="0" fontId="2" fillId="8" borderId="15" applyNumberFormat="0" applyAlignment="0" applyProtection="0"/>
    <xf numFmtId="0" fontId="18" fillId="0" borderId="0" applyNumberFormat="0" applyFill="0" applyBorder="0" applyAlignment="0" applyProtection="0"/>
    <xf numFmtId="0" fontId="1" fillId="9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1" fillId="0" borderId="0"/>
    <xf numFmtId="0" fontId="51" fillId="0" borderId="0"/>
    <xf numFmtId="0" fontId="1" fillId="0" borderId="0"/>
    <xf numFmtId="0" fontId="11" fillId="3" borderId="0" applyNumberFormat="0" applyBorder="0" applyAlignment="0" applyProtection="0"/>
    <xf numFmtId="0" fontId="13" fillId="5" borderId="0" applyNumberFormat="0" applyBorder="0" applyAlignment="0" applyProtection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6" fillId="0" borderId="0"/>
    <xf numFmtId="0" fontId="51" fillId="0" borderId="0"/>
    <xf numFmtId="0" fontId="1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1" fillId="0" borderId="0"/>
    <xf numFmtId="0" fontId="5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51" fillId="0" borderId="0"/>
    <xf numFmtId="0" fontId="51" fillId="0" borderId="0"/>
    <xf numFmtId="164" fontId="5" fillId="0" borderId="0" applyFont="0" applyFill="0" applyBorder="0" applyAlignment="0" applyProtection="0"/>
    <xf numFmtId="164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1" fillId="0" borderId="0"/>
    <xf numFmtId="0" fontId="51" fillId="0" borderId="0"/>
    <xf numFmtId="0" fontId="5" fillId="0" borderId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4" fillId="36" borderId="0" applyNumberFormat="0" applyBorder="0" applyAlignment="0" applyProtection="0"/>
    <xf numFmtId="0" fontId="25" fillId="48" borderId="18" applyNumberFormat="0" applyAlignment="0" applyProtection="0"/>
    <xf numFmtId="0" fontId="26" fillId="49" borderId="19" applyNumberFormat="0" applyAlignment="0" applyProtection="0"/>
    <xf numFmtId="0" fontId="27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53" borderId="0" applyNumberFormat="0" applyBorder="0" applyAlignment="0" applyProtection="0"/>
    <xf numFmtId="0" fontId="30" fillId="39" borderId="18" applyNumberFormat="0" applyAlignment="0" applyProtection="0"/>
    <xf numFmtId="44" fontId="5" fillId="0" borderId="0" applyFont="0" applyFill="0" applyBorder="0" applyAlignment="0" applyProtection="0"/>
    <xf numFmtId="0" fontId="31" fillId="35" borderId="0" applyNumberFormat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2" fillId="54" borderId="0" applyNumberFormat="0" applyBorder="0" applyAlignment="0" applyProtection="0"/>
    <xf numFmtId="0" fontId="22" fillId="55" borderId="21" applyNumberFormat="0" applyFont="0" applyAlignment="0" applyProtection="0"/>
    <xf numFmtId="9" fontId="5" fillId="0" borderId="0" applyFont="0" applyFill="0" applyBorder="0" applyAlignment="0" applyProtection="0"/>
    <xf numFmtId="0" fontId="33" fillId="48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23" applyNumberFormat="0" applyFill="0" applyAlignment="0" applyProtection="0"/>
    <xf numFmtId="0" fontId="38" fillId="0" borderId="24" applyNumberFormat="0" applyFill="0" applyAlignment="0" applyProtection="0"/>
    <xf numFmtId="0" fontId="29" fillId="0" borderId="25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1" fillId="0" borderId="0"/>
    <xf numFmtId="0" fontId="1" fillId="0" borderId="0"/>
    <xf numFmtId="0" fontId="1" fillId="9" borderId="16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0" fontId="1" fillId="9" borderId="16" applyNumberFormat="0" applyFont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51" fillId="0" borderId="0"/>
    <xf numFmtId="164" fontId="5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2" fontId="0" fillId="0" borderId="0" xfId="0" applyNumberFormat="1"/>
    <xf numFmtId="0" fontId="5" fillId="0" borderId="0" xfId="2"/>
    <xf numFmtId="0" fontId="48" fillId="57" borderId="0" xfId="2" applyFont="1" applyFill="1" applyBorder="1" applyAlignment="1">
      <alignment horizontal="center" vertical="center" wrapText="1"/>
    </xf>
    <xf numFmtId="4" fontId="43" fillId="58" borderId="27" xfId="2" applyNumberFormat="1" applyFont="1" applyFill="1" applyBorder="1" applyAlignment="1">
      <alignment horizontal="left" vertical="center" wrapText="1"/>
    </xf>
    <xf numFmtId="4" fontId="40" fillId="56" borderId="27" xfId="2" applyNumberFormat="1" applyFont="1" applyFill="1" applyBorder="1" applyAlignment="1">
      <alignment horizontal="right" vertical="center"/>
    </xf>
    <xf numFmtId="4" fontId="49" fillId="59" borderId="28" xfId="2" applyNumberFormat="1" applyFont="1" applyFill="1" applyBorder="1" applyAlignment="1">
      <alignment horizontal="right" vertical="center"/>
    </xf>
    <xf numFmtId="4" fontId="42" fillId="56" borderId="27" xfId="2" applyNumberFormat="1" applyFont="1" applyFill="1" applyBorder="1" applyAlignment="1">
      <alignment horizontal="right" vertical="center"/>
    </xf>
    <xf numFmtId="168" fontId="42" fillId="56" borderId="27" xfId="2" applyNumberFormat="1" applyFont="1" applyFill="1" applyBorder="1" applyAlignment="1">
      <alignment horizontal="right" vertical="center"/>
    </xf>
    <xf numFmtId="168" fontId="49" fillId="59" borderId="28" xfId="2" applyNumberFormat="1" applyFont="1" applyFill="1" applyBorder="1" applyAlignment="1">
      <alignment horizontal="right" vertical="center"/>
    </xf>
    <xf numFmtId="4" fontId="50" fillId="60" borderId="27" xfId="2" applyNumberFormat="1" applyFont="1" applyFill="1" applyBorder="1" applyAlignment="1">
      <alignment horizontal="right" vertical="center"/>
    </xf>
    <xf numFmtId="4" fontId="41" fillId="60" borderId="28" xfId="2" applyNumberFormat="1" applyFont="1" applyFill="1" applyBorder="1" applyAlignment="1">
      <alignment horizontal="right" vertical="center"/>
    </xf>
    <xf numFmtId="10" fontId="42" fillId="56" borderId="27" xfId="2" applyNumberFormat="1" applyFont="1" applyFill="1" applyBorder="1" applyAlignment="1">
      <alignment horizontal="right" vertical="center"/>
    </xf>
    <xf numFmtId="10" fontId="49" fillId="59" borderId="28" xfId="2" applyNumberFormat="1" applyFont="1" applyFill="1" applyBorder="1" applyAlignment="1">
      <alignment horizontal="right" vertical="center"/>
    </xf>
    <xf numFmtId="4" fontId="42" fillId="61" borderId="27" xfId="2" applyNumberFormat="1" applyFont="1" applyFill="1" applyBorder="1" applyAlignment="1">
      <alignment horizontal="right" vertical="center"/>
    </xf>
    <xf numFmtId="4" fontId="49" fillId="61" borderId="28" xfId="2" applyNumberFormat="1" applyFont="1" applyFill="1" applyBorder="1" applyAlignment="1">
      <alignment horizontal="right" vertical="center"/>
    </xf>
    <xf numFmtId="4" fontId="50" fillId="62" borderId="27" xfId="2" applyNumberFormat="1" applyFont="1" applyFill="1" applyBorder="1" applyAlignment="1">
      <alignment horizontal="right" vertical="center"/>
    </xf>
    <xf numFmtId="4" fontId="41" fillId="62" borderId="28" xfId="2" applyNumberFormat="1" applyFont="1" applyFill="1" applyBorder="1" applyAlignment="1">
      <alignment horizontal="right" vertical="center"/>
    </xf>
    <xf numFmtId="10" fontId="50" fillId="62" borderId="27" xfId="2" applyNumberFormat="1" applyFont="1" applyFill="1" applyBorder="1" applyAlignment="1">
      <alignment horizontal="right" vertical="center"/>
    </xf>
    <xf numFmtId="10" fontId="41" fillId="62" borderId="28" xfId="2" applyNumberFormat="1" applyFont="1" applyFill="1" applyBorder="1" applyAlignment="1">
      <alignment horizontal="right" vertical="center"/>
    </xf>
    <xf numFmtId="0" fontId="4" fillId="56" borderId="0" xfId="2" applyFont="1" applyFill="1" applyAlignment="1"/>
    <xf numFmtId="0" fontId="51" fillId="0" borderId="0" xfId="380"/>
    <xf numFmtId="0" fontId="48" fillId="57" borderId="0" xfId="380" applyFont="1" applyFill="1" applyBorder="1" applyAlignment="1">
      <alignment horizontal="center" vertical="center" wrapText="1"/>
    </xf>
    <xf numFmtId="0" fontId="4" fillId="56" borderId="0" xfId="380" applyFont="1" applyFill="1" applyAlignment="1"/>
    <xf numFmtId="4" fontId="51" fillId="0" borderId="0" xfId="380" applyNumberFormat="1"/>
    <xf numFmtId="164" fontId="51" fillId="0" borderId="0" xfId="38" applyFont="1"/>
    <xf numFmtId="165" fontId="48" fillId="57" borderId="0" xfId="2" applyNumberFormat="1" applyFont="1" applyFill="1" applyBorder="1" applyAlignment="1">
      <alignment horizontal="center" vertical="center" wrapText="1"/>
    </xf>
    <xf numFmtId="4" fontId="43" fillId="58" borderId="27" xfId="535" applyNumberFormat="1" applyFont="1" applyFill="1" applyBorder="1" applyAlignment="1">
      <alignment horizontal="left" vertical="center" wrapText="1"/>
    </xf>
    <xf numFmtId="4" fontId="40" fillId="56" borderId="27" xfId="535" applyNumberFormat="1" applyFont="1" applyFill="1" applyBorder="1" applyAlignment="1">
      <alignment horizontal="right" vertical="center"/>
    </xf>
    <xf numFmtId="4" fontId="42" fillId="56" borderId="27" xfId="535" applyNumberFormat="1" applyFont="1" applyFill="1" applyBorder="1" applyAlignment="1">
      <alignment horizontal="right" vertical="center"/>
    </xf>
    <xf numFmtId="4" fontId="50" fillId="60" borderId="27" xfId="535" applyNumberFormat="1" applyFont="1" applyFill="1" applyBorder="1" applyAlignment="1">
      <alignment horizontal="right" vertical="center"/>
    </xf>
    <xf numFmtId="4" fontId="42" fillId="61" borderId="27" xfId="535" applyNumberFormat="1" applyFont="1" applyFill="1" applyBorder="1" applyAlignment="1">
      <alignment horizontal="right" vertical="center"/>
    </xf>
    <xf numFmtId="4" fontId="50" fillId="62" borderId="27" xfId="535" applyNumberFormat="1" applyFont="1" applyFill="1" applyBorder="1" applyAlignment="1">
      <alignment horizontal="right" vertical="center"/>
    </xf>
    <xf numFmtId="168" fontId="42" fillId="56" borderId="27" xfId="535" applyNumberFormat="1" applyFont="1" applyFill="1" applyBorder="1" applyAlignment="1">
      <alignment horizontal="right" vertical="center"/>
    </xf>
    <xf numFmtId="10" fontId="50" fillId="62" borderId="27" xfId="535" applyNumberFormat="1" applyFont="1" applyFill="1" applyBorder="1" applyAlignment="1">
      <alignment horizontal="right" vertical="center"/>
    </xf>
    <xf numFmtId="10" fontId="42" fillId="56" borderId="27" xfId="535" applyNumberFormat="1" applyFont="1" applyFill="1" applyBorder="1" applyAlignment="1">
      <alignment horizontal="right" vertical="center"/>
    </xf>
    <xf numFmtId="4" fontId="49" fillId="59" borderId="28" xfId="535" applyNumberFormat="1" applyFont="1" applyFill="1" applyBorder="1" applyAlignment="1">
      <alignment horizontal="right" vertical="center"/>
    </xf>
    <xf numFmtId="4" fontId="41" fillId="60" borderId="28" xfId="535" applyNumberFormat="1" applyFont="1" applyFill="1" applyBorder="1" applyAlignment="1">
      <alignment horizontal="right" vertical="center"/>
    </xf>
    <xf numFmtId="4" fontId="49" fillId="61" borderId="28" xfId="535" applyNumberFormat="1" applyFont="1" applyFill="1" applyBorder="1" applyAlignment="1">
      <alignment horizontal="right" vertical="center"/>
    </xf>
    <xf numFmtId="4" fontId="41" fillId="62" borderId="28" xfId="535" applyNumberFormat="1" applyFont="1" applyFill="1" applyBorder="1" applyAlignment="1">
      <alignment horizontal="right" vertical="center"/>
    </xf>
    <xf numFmtId="168" fontId="49" fillId="59" borderId="28" xfId="535" applyNumberFormat="1" applyFont="1" applyFill="1" applyBorder="1" applyAlignment="1">
      <alignment horizontal="right" vertical="center"/>
    </xf>
    <xf numFmtId="10" fontId="41" fillId="62" borderId="28" xfId="535" applyNumberFormat="1" applyFont="1" applyFill="1" applyBorder="1" applyAlignment="1">
      <alignment horizontal="right" vertical="center"/>
    </xf>
    <xf numFmtId="10" fontId="49" fillId="59" borderId="28" xfId="535" applyNumberFormat="1" applyFont="1" applyFill="1" applyBorder="1" applyAlignment="1">
      <alignment horizontal="right" vertical="center"/>
    </xf>
    <xf numFmtId="0" fontId="0" fillId="0" borderId="0" xfId="0" applyBorder="1"/>
    <xf numFmtId="9" fontId="0" fillId="0" borderId="0" xfId="1" applyFont="1"/>
    <xf numFmtId="0" fontId="51" fillId="0" borderId="0" xfId="380" applyAlignment="1">
      <alignment horizontal="center"/>
    </xf>
    <xf numFmtId="4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4" fontId="0" fillId="0" borderId="29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9" fontId="0" fillId="0" borderId="5" xfId="1" applyFon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0" fillId="0" borderId="31" xfId="0" applyNumberFormat="1" applyBorder="1" applyAlignment="1">
      <alignment horizontal="center"/>
    </xf>
    <xf numFmtId="4" fontId="43" fillId="58" borderId="2" xfId="535" applyNumberFormat="1" applyFont="1" applyFill="1" applyBorder="1" applyAlignment="1">
      <alignment horizontal="left" vertical="center" wrapText="1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43" fillId="58" borderId="5" xfId="535" applyNumberFormat="1" applyFont="1" applyFill="1" applyBorder="1" applyAlignment="1">
      <alignment horizontal="left" vertical="center" wrapText="1"/>
    </xf>
    <xf numFmtId="4" fontId="0" fillId="0" borderId="6" xfId="0" applyNumberFormat="1" applyBorder="1" applyAlignment="1">
      <alignment horizontal="center"/>
    </xf>
    <xf numFmtId="9" fontId="0" fillId="0" borderId="6" xfId="1" applyFont="1" applyBorder="1" applyAlignment="1">
      <alignment horizontal="center"/>
    </xf>
    <xf numFmtId="4" fontId="43" fillId="58" borderId="30" xfId="535" applyNumberFormat="1" applyFont="1" applyFill="1" applyBorder="1" applyAlignment="1">
      <alignment horizontal="left" vertical="center" wrapText="1"/>
    </xf>
    <xf numFmtId="4" fontId="0" fillId="0" borderId="32" xfId="0" applyNumberFormat="1" applyBorder="1" applyAlignment="1">
      <alignment horizontal="center"/>
    </xf>
    <xf numFmtId="4" fontId="0" fillId="0" borderId="33" xfId="0" applyNumberFormat="1" applyBorder="1" applyAlignment="1">
      <alignment horizontal="center"/>
    </xf>
    <xf numFmtId="4" fontId="43" fillId="0" borderId="0" xfId="535" applyNumberFormat="1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center"/>
    </xf>
    <xf numFmtId="169" fontId="0" fillId="0" borderId="0" xfId="0" applyNumberFormat="1"/>
    <xf numFmtId="0" fontId="0" fillId="0" borderId="0" xfId="0" applyFill="1" applyBorder="1"/>
    <xf numFmtId="14" fontId="53" fillId="63" borderId="37" xfId="0" applyNumberFormat="1" applyFont="1" applyFill="1" applyBorder="1" applyAlignment="1">
      <alignment horizontal="center" vertical="center"/>
    </xf>
    <xf numFmtId="0" fontId="53" fillId="64" borderId="35" xfId="0" applyFont="1" applyFill="1" applyBorder="1" applyAlignment="1">
      <alignment horizontal="center" vertical="center"/>
    </xf>
    <xf numFmtId="0" fontId="54" fillId="2" borderId="7" xfId="0" applyFont="1" applyFill="1" applyBorder="1" applyAlignment="1">
      <alignment horizontal="center" vertical="center"/>
    </xf>
    <xf numFmtId="0" fontId="54" fillId="2" borderId="8" xfId="0" applyFont="1" applyFill="1" applyBorder="1" applyAlignment="1">
      <alignment horizontal="center" vertical="center"/>
    </xf>
    <xf numFmtId="0" fontId="54" fillId="2" borderId="35" xfId="0" applyFont="1" applyFill="1" applyBorder="1" applyAlignment="1">
      <alignment horizontal="center" vertical="center"/>
    </xf>
    <xf numFmtId="0" fontId="54" fillId="2" borderId="36" xfId="0" applyFont="1" applyFill="1" applyBorder="1" applyAlignment="1">
      <alignment horizontal="center" vertical="center"/>
    </xf>
    <xf numFmtId="0" fontId="54" fillId="2" borderId="37" xfId="0" applyFont="1" applyFill="1" applyBorder="1" applyAlignment="1">
      <alignment horizontal="center" vertical="center"/>
    </xf>
    <xf numFmtId="9" fontId="0" fillId="0" borderId="29" xfId="1" applyFont="1" applyBorder="1" applyAlignment="1">
      <alignment horizontal="center"/>
    </xf>
    <xf numFmtId="9" fontId="0" fillId="0" borderId="34" xfId="1" applyFont="1" applyBorder="1" applyAlignment="1">
      <alignment horizontal="center"/>
    </xf>
    <xf numFmtId="9" fontId="0" fillId="0" borderId="31" xfId="1" applyFont="1" applyBorder="1" applyAlignment="1">
      <alignment horizontal="center"/>
    </xf>
    <xf numFmtId="9" fontId="0" fillId="0" borderId="32" xfId="1" applyFont="1" applyBorder="1" applyAlignment="1">
      <alignment horizontal="center"/>
    </xf>
    <xf numFmtId="4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</cellXfs>
  <cellStyles count="1056">
    <cellStyle name="%" xfId="3" xr:uid="{00000000-0005-0000-0000-000000000000}"/>
    <cellStyle name="% 2" xfId="4" xr:uid="{00000000-0005-0000-0000-000001000000}"/>
    <cellStyle name="% 2 2" xfId="414" xr:uid="{00000000-0005-0000-0000-000001000000}"/>
    <cellStyle name="% 3" xfId="335" xr:uid="{00000000-0005-0000-0000-000002000000}"/>
    <cellStyle name="20% - Énfasis1 10" xfId="239" xr:uid="{00000000-0005-0000-0000-000004000000}"/>
    <cellStyle name="20% - Énfasis1 10 2" xfId="714" xr:uid="{00000000-0005-0000-0000-000004000000}"/>
    <cellStyle name="20% - Énfasis1 11" xfId="253" xr:uid="{00000000-0005-0000-0000-000005000000}"/>
    <cellStyle name="20% - Énfasis1 11 2" xfId="728" xr:uid="{00000000-0005-0000-0000-000005000000}"/>
    <cellStyle name="20% - Énfasis1 12" xfId="267" xr:uid="{00000000-0005-0000-0000-000006000000}"/>
    <cellStyle name="20% - Énfasis1 12 2" xfId="742" xr:uid="{00000000-0005-0000-0000-000006000000}"/>
    <cellStyle name="20% - Énfasis1 13" xfId="281" xr:uid="{00000000-0005-0000-0000-000007000000}"/>
    <cellStyle name="20% - Énfasis1 13 2" xfId="756" xr:uid="{00000000-0005-0000-0000-000007000000}"/>
    <cellStyle name="20% - Énfasis1 14" xfId="295" xr:uid="{00000000-0005-0000-0000-000008000000}"/>
    <cellStyle name="20% - Énfasis1 14 2" xfId="770" xr:uid="{00000000-0005-0000-0000-000008000000}"/>
    <cellStyle name="20% - Énfasis1 15" xfId="309" xr:uid="{00000000-0005-0000-0000-000009000000}"/>
    <cellStyle name="20% - Énfasis1 15 2" xfId="784" xr:uid="{00000000-0005-0000-0000-000009000000}"/>
    <cellStyle name="20% - Énfasis1 16" xfId="323" xr:uid="{00000000-0005-0000-0000-00000A000000}"/>
    <cellStyle name="20% - Énfasis1 16 2" xfId="798" xr:uid="{00000000-0005-0000-0000-00000A000000}"/>
    <cellStyle name="20% - Énfasis1 17" xfId="339" xr:uid="{00000000-0005-0000-0000-00000B000000}"/>
    <cellStyle name="20% - Énfasis1 17 2" xfId="813" xr:uid="{00000000-0005-0000-0000-00000B000000}"/>
    <cellStyle name="20% - Énfasis1 18" xfId="353" xr:uid="{00000000-0005-0000-0000-00000C000000}"/>
    <cellStyle name="20% - Énfasis1 18 2" xfId="827" xr:uid="{00000000-0005-0000-0000-00000C000000}"/>
    <cellStyle name="20% - Énfasis1 19" xfId="368" xr:uid="{00000000-0005-0000-0000-00000D000000}"/>
    <cellStyle name="20% - Énfasis1 19 2" xfId="841" xr:uid="{00000000-0005-0000-0000-00000D000000}"/>
    <cellStyle name="20% - Énfasis1 2" xfId="78" xr:uid="{00000000-0005-0000-0000-00000E000000}"/>
    <cellStyle name="20% - Énfasis1 2 2" xfId="475" xr:uid="{00000000-0005-0000-0000-000003000000}"/>
    <cellStyle name="20% - Énfasis1 2 2 2" xfId="995" xr:uid="{00000000-0005-0000-0000-000003000000}"/>
    <cellStyle name="20% - Énfasis1 2 2 3" xfId="884" xr:uid="{00000000-0005-0000-0000-000003000000}"/>
    <cellStyle name="20% - Énfasis1 2 3" xfId="415" xr:uid="{00000000-0005-0000-0000-000002000000}"/>
    <cellStyle name="20% - Énfasis1 2 3 2" xfId="938" xr:uid="{00000000-0005-0000-0000-000002000000}"/>
    <cellStyle name="20% - Énfasis1 2 4" xfId="595" xr:uid="{00000000-0005-0000-0000-00000E000000}"/>
    <cellStyle name="20% - Énfasis1 20" xfId="386" xr:uid="{00000000-0005-0000-0000-00000F000000}"/>
    <cellStyle name="20% - Énfasis1 20 2" xfId="856" xr:uid="{00000000-0005-0000-0000-00000F000000}"/>
    <cellStyle name="20% - Énfasis1 21" xfId="544" xr:uid="{00000000-0005-0000-0000-000037000000}"/>
    <cellStyle name="20% - Énfasis1 22" xfId="5" xr:uid="{00000000-0005-0000-0000-000033000000}"/>
    <cellStyle name="20% - Énfasis1 3" xfId="122" xr:uid="{00000000-0005-0000-0000-000010000000}"/>
    <cellStyle name="20% - Énfasis1 3 2" xfId="476" xr:uid="{00000000-0005-0000-0000-000005000000}"/>
    <cellStyle name="20% - Énfasis1 3 2 2" xfId="996" xr:uid="{00000000-0005-0000-0000-000005000000}"/>
    <cellStyle name="20% - Énfasis1 3 2 3" xfId="885" xr:uid="{00000000-0005-0000-0000-000005000000}"/>
    <cellStyle name="20% - Énfasis1 3 3" xfId="416" xr:uid="{00000000-0005-0000-0000-000004000000}"/>
    <cellStyle name="20% - Énfasis1 3 3 2" xfId="939" xr:uid="{00000000-0005-0000-0000-000004000000}"/>
    <cellStyle name="20% - Énfasis1 3 4" xfId="611" xr:uid="{00000000-0005-0000-0000-000010000000}"/>
    <cellStyle name="20% - Énfasis1 4" xfId="153" xr:uid="{00000000-0005-0000-0000-000011000000}"/>
    <cellStyle name="20% - Énfasis1 4 2" xfId="477" xr:uid="{00000000-0005-0000-0000-000007000000}"/>
    <cellStyle name="20% - Énfasis1 4 2 2" xfId="997" xr:uid="{00000000-0005-0000-0000-000007000000}"/>
    <cellStyle name="20% - Énfasis1 4 2 3" xfId="886" xr:uid="{00000000-0005-0000-0000-000007000000}"/>
    <cellStyle name="20% - Énfasis1 4 3" xfId="417" xr:uid="{00000000-0005-0000-0000-000006000000}"/>
    <cellStyle name="20% - Énfasis1 4 3 2" xfId="940" xr:uid="{00000000-0005-0000-0000-000006000000}"/>
    <cellStyle name="20% - Énfasis1 4 4" xfId="630" xr:uid="{00000000-0005-0000-0000-000011000000}"/>
    <cellStyle name="20% - Énfasis1 5" xfId="167" xr:uid="{00000000-0005-0000-0000-000012000000}"/>
    <cellStyle name="20% - Énfasis1 5 2" xfId="644" xr:uid="{00000000-0005-0000-0000-000012000000}"/>
    <cellStyle name="20% - Énfasis1 6" xfId="181" xr:uid="{00000000-0005-0000-0000-000013000000}"/>
    <cellStyle name="20% - Énfasis1 6 2" xfId="658" xr:uid="{00000000-0005-0000-0000-000013000000}"/>
    <cellStyle name="20% - Énfasis1 7" xfId="197" xr:uid="{00000000-0005-0000-0000-000014000000}"/>
    <cellStyle name="20% - Énfasis1 7 2" xfId="672" xr:uid="{00000000-0005-0000-0000-000014000000}"/>
    <cellStyle name="20% - Énfasis1 8" xfId="211" xr:uid="{00000000-0005-0000-0000-000015000000}"/>
    <cellStyle name="20% - Énfasis1 8 2" xfId="686" xr:uid="{00000000-0005-0000-0000-000015000000}"/>
    <cellStyle name="20% - Énfasis1 9" xfId="225" xr:uid="{00000000-0005-0000-0000-000016000000}"/>
    <cellStyle name="20% - Énfasis1 9 2" xfId="700" xr:uid="{00000000-0005-0000-0000-000016000000}"/>
    <cellStyle name="20% - Énfasis2 10" xfId="241" xr:uid="{00000000-0005-0000-0000-000018000000}"/>
    <cellStyle name="20% - Énfasis2 10 2" xfId="716" xr:uid="{00000000-0005-0000-0000-000018000000}"/>
    <cellStyle name="20% - Énfasis2 11" xfId="255" xr:uid="{00000000-0005-0000-0000-000019000000}"/>
    <cellStyle name="20% - Énfasis2 11 2" xfId="730" xr:uid="{00000000-0005-0000-0000-000019000000}"/>
    <cellStyle name="20% - Énfasis2 12" xfId="269" xr:uid="{00000000-0005-0000-0000-00001A000000}"/>
    <cellStyle name="20% - Énfasis2 12 2" xfId="744" xr:uid="{00000000-0005-0000-0000-00001A000000}"/>
    <cellStyle name="20% - Énfasis2 13" xfId="283" xr:uid="{00000000-0005-0000-0000-00001B000000}"/>
    <cellStyle name="20% - Énfasis2 13 2" xfId="758" xr:uid="{00000000-0005-0000-0000-00001B000000}"/>
    <cellStyle name="20% - Énfasis2 14" xfId="297" xr:uid="{00000000-0005-0000-0000-00001C000000}"/>
    <cellStyle name="20% - Énfasis2 14 2" xfId="772" xr:uid="{00000000-0005-0000-0000-00001C000000}"/>
    <cellStyle name="20% - Énfasis2 15" xfId="311" xr:uid="{00000000-0005-0000-0000-00001D000000}"/>
    <cellStyle name="20% - Énfasis2 15 2" xfId="786" xr:uid="{00000000-0005-0000-0000-00001D000000}"/>
    <cellStyle name="20% - Énfasis2 16" xfId="325" xr:uid="{00000000-0005-0000-0000-00001E000000}"/>
    <cellStyle name="20% - Énfasis2 16 2" xfId="800" xr:uid="{00000000-0005-0000-0000-00001E000000}"/>
    <cellStyle name="20% - Énfasis2 17" xfId="341" xr:uid="{00000000-0005-0000-0000-00001F000000}"/>
    <cellStyle name="20% - Énfasis2 17 2" xfId="815" xr:uid="{00000000-0005-0000-0000-00001F000000}"/>
    <cellStyle name="20% - Énfasis2 18" xfId="355" xr:uid="{00000000-0005-0000-0000-000020000000}"/>
    <cellStyle name="20% - Énfasis2 18 2" xfId="829" xr:uid="{00000000-0005-0000-0000-000020000000}"/>
    <cellStyle name="20% - Énfasis2 19" xfId="370" xr:uid="{00000000-0005-0000-0000-000021000000}"/>
    <cellStyle name="20% - Énfasis2 19 2" xfId="843" xr:uid="{00000000-0005-0000-0000-000021000000}"/>
    <cellStyle name="20% - Énfasis2 2" xfId="82" xr:uid="{00000000-0005-0000-0000-000022000000}"/>
    <cellStyle name="20% - Énfasis2 2 2" xfId="478" xr:uid="{00000000-0005-0000-0000-000009000000}"/>
    <cellStyle name="20% - Énfasis2 2 2 2" xfId="998" xr:uid="{00000000-0005-0000-0000-000009000000}"/>
    <cellStyle name="20% - Énfasis2 2 2 3" xfId="887" xr:uid="{00000000-0005-0000-0000-000009000000}"/>
    <cellStyle name="20% - Énfasis2 2 3" xfId="418" xr:uid="{00000000-0005-0000-0000-000008000000}"/>
    <cellStyle name="20% - Énfasis2 2 3 2" xfId="941" xr:uid="{00000000-0005-0000-0000-000008000000}"/>
    <cellStyle name="20% - Énfasis2 2 4" xfId="597" xr:uid="{00000000-0005-0000-0000-000022000000}"/>
    <cellStyle name="20% - Énfasis2 20" xfId="389" xr:uid="{00000000-0005-0000-0000-000023000000}"/>
    <cellStyle name="20% - Énfasis2 20 2" xfId="859" xr:uid="{00000000-0005-0000-0000-000023000000}"/>
    <cellStyle name="20% - Énfasis2 21" xfId="545" xr:uid="{00000000-0005-0000-0000-00004B000000}"/>
    <cellStyle name="20% - Énfasis2 22" xfId="6" xr:uid="{00000000-0005-0000-0000-00006A000000}"/>
    <cellStyle name="20% - Énfasis2 3" xfId="126" xr:uid="{00000000-0005-0000-0000-000024000000}"/>
    <cellStyle name="20% - Énfasis2 3 2" xfId="479" xr:uid="{00000000-0005-0000-0000-00000B000000}"/>
    <cellStyle name="20% - Énfasis2 3 2 2" xfId="999" xr:uid="{00000000-0005-0000-0000-00000B000000}"/>
    <cellStyle name="20% - Énfasis2 3 2 3" xfId="888" xr:uid="{00000000-0005-0000-0000-00000B000000}"/>
    <cellStyle name="20% - Énfasis2 3 3" xfId="419" xr:uid="{00000000-0005-0000-0000-00000A000000}"/>
    <cellStyle name="20% - Énfasis2 3 3 2" xfId="942" xr:uid="{00000000-0005-0000-0000-00000A000000}"/>
    <cellStyle name="20% - Énfasis2 3 4" xfId="613" xr:uid="{00000000-0005-0000-0000-000024000000}"/>
    <cellStyle name="20% - Énfasis2 4" xfId="155" xr:uid="{00000000-0005-0000-0000-000025000000}"/>
    <cellStyle name="20% - Énfasis2 4 2" xfId="480" xr:uid="{00000000-0005-0000-0000-00000D000000}"/>
    <cellStyle name="20% - Énfasis2 4 2 2" xfId="1000" xr:uid="{00000000-0005-0000-0000-00000D000000}"/>
    <cellStyle name="20% - Énfasis2 4 2 3" xfId="889" xr:uid="{00000000-0005-0000-0000-00000D000000}"/>
    <cellStyle name="20% - Énfasis2 4 3" xfId="420" xr:uid="{00000000-0005-0000-0000-00000C000000}"/>
    <cellStyle name="20% - Énfasis2 4 3 2" xfId="943" xr:uid="{00000000-0005-0000-0000-00000C000000}"/>
    <cellStyle name="20% - Énfasis2 4 4" xfId="632" xr:uid="{00000000-0005-0000-0000-000025000000}"/>
    <cellStyle name="20% - Énfasis2 5" xfId="169" xr:uid="{00000000-0005-0000-0000-000026000000}"/>
    <cellStyle name="20% - Énfasis2 5 2" xfId="646" xr:uid="{00000000-0005-0000-0000-000026000000}"/>
    <cellStyle name="20% - Énfasis2 6" xfId="183" xr:uid="{00000000-0005-0000-0000-000027000000}"/>
    <cellStyle name="20% - Énfasis2 6 2" xfId="660" xr:uid="{00000000-0005-0000-0000-000027000000}"/>
    <cellStyle name="20% - Énfasis2 7" xfId="199" xr:uid="{00000000-0005-0000-0000-000028000000}"/>
    <cellStyle name="20% - Énfasis2 7 2" xfId="674" xr:uid="{00000000-0005-0000-0000-000028000000}"/>
    <cellStyle name="20% - Énfasis2 8" xfId="213" xr:uid="{00000000-0005-0000-0000-000029000000}"/>
    <cellStyle name="20% - Énfasis2 8 2" xfId="688" xr:uid="{00000000-0005-0000-0000-000029000000}"/>
    <cellStyle name="20% - Énfasis2 9" xfId="227" xr:uid="{00000000-0005-0000-0000-00002A000000}"/>
    <cellStyle name="20% - Énfasis2 9 2" xfId="702" xr:uid="{00000000-0005-0000-0000-00002A000000}"/>
    <cellStyle name="20% - Énfasis3 10" xfId="243" xr:uid="{00000000-0005-0000-0000-00002C000000}"/>
    <cellStyle name="20% - Énfasis3 10 2" xfId="718" xr:uid="{00000000-0005-0000-0000-00002C000000}"/>
    <cellStyle name="20% - Énfasis3 11" xfId="257" xr:uid="{00000000-0005-0000-0000-00002D000000}"/>
    <cellStyle name="20% - Énfasis3 11 2" xfId="732" xr:uid="{00000000-0005-0000-0000-00002D000000}"/>
    <cellStyle name="20% - Énfasis3 12" xfId="271" xr:uid="{00000000-0005-0000-0000-00002E000000}"/>
    <cellStyle name="20% - Énfasis3 12 2" xfId="746" xr:uid="{00000000-0005-0000-0000-00002E000000}"/>
    <cellStyle name="20% - Énfasis3 13" xfId="285" xr:uid="{00000000-0005-0000-0000-00002F000000}"/>
    <cellStyle name="20% - Énfasis3 13 2" xfId="760" xr:uid="{00000000-0005-0000-0000-00002F000000}"/>
    <cellStyle name="20% - Énfasis3 14" xfId="299" xr:uid="{00000000-0005-0000-0000-000030000000}"/>
    <cellStyle name="20% - Énfasis3 14 2" xfId="774" xr:uid="{00000000-0005-0000-0000-000030000000}"/>
    <cellStyle name="20% - Énfasis3 15" xfId="313" xr:uid="{00000000-0005-0000-0000-000031000000}"/>
    <cellStyle name="20% - Énfasis3 15 2" xfId="788" xr:uid="{00000000-0005-0000-0000-000031000000}"/>
    <cellStyle name="20% - Énfasis3 16" xfId="327" xr:uid="{00000000-0005-0000-0000-000032000000}"/>
    <cellStyle name="20% - Énfasis3 16 2" xfId="802" xr:uid="{00000000-0005-0000-0000-000032000000}"/>
    <cellStyle name="20% - Énfasis3 17" xfId="343" xr:uid="{00000000-0005-0000-0000-000033000000}"/>
    <cellStyle name="20% - Énfasis3 17 2" xfId="817" xr:uid="{00000000-0005-0000-0000-000033000000}"/>
    <cellStyle name="20% - Énfasis3 18" xfId="357" xr:uid="{00000000-0005-0000-0000-000034000000}"/>
    <cellStyle name="20% - Énfasis3 18 2" xfId="831" xr:uid="{00000000-0005-0000-0000-000034000000}"/>
    <cellStyle name="20% - Énfasis3 19" xfId="372" xr:uid="{00000000-0005-0000-0000-000035000000}"/>
    <cellStyle name="20% - Énfasis3 19 2" xfId="845" xr:uid="{00000000-0005-0000-0000-000035000000}"/>
    <cellStyle name="20% - Énfasis3 2" xfId="86" xr:uid="{00000000-0005-0000-0000-000036000000}"/>
    <cellStyle name="20% - Énfasis3 2 2" xfId="481" xr:uid="{00000000-0005-0000-0000-00000F000000}"/>
    <cellStyle name="20% - Énfasis3 2 2 2" xfId="1001" xr:uid="{00000000-0005-0000-0000-00000F000000}"/>
    <cellStyle name="20% - Énfasis3 2 2 3" xfId="890" xr:uid="{00000000-0005-0000-0000-00000F000000}"/>
    <cellStyle name="20% - Énfasis3 2 3" xfId="421" xr:uid="{00000000-0005-0000-0000-00000E000000}"/>
    <cellStyle name="20% - Énfasis3 2 3 2" xfId="944" xr:uid="{00000000-0005-0000-0000-00000E000000}"/>
    <cellStyle name="20% - Énfasis3 2 4" xfId="599" xr:uid="{00000000-0005-0000-0000-000036000000}"/>
    <cellStyle name="20% - Énfasis3 20" xfId="392" xr:uid="{00000000-0005-0000-0000-000037000000}"/>
    <cellStyle name="20% - Énfasis3 20 2" xfId="862" xr:uid="{00000000-0005-0000-0000-000037000000}"/>
    <cellStyle name="20% - Énfasis3 21" xfId="546" xr:uid="{00000000-0005-0000-0000-00005F000000}"/>
    <cellStyle name="20% - Énfasis3 22" xfId="7" xr:uid="{00000000-0005-0000-0000-0000A1000000}"/>
    <cellStyle name="20% - Énfasis3 3" xfId="130" xr:uid="{00000000-0005-0000-0000-000038000000}"/>
    <cellStyle name="20% - Énfasis3 3 2" xfId="482" xr:uid="{00000000-0005-0000-0000-000011000000}"/>
    <cellStyle name="20% - Énfasis3 3 2 2" xfId="1002" xr:uid="{00000000-0005-0000-0000-000011000000}"/>
    <cellStyle name="20% - Énfasis3 3 2 3" xfId="891" xr:uid="{00000000-0005-0000-0000-000011000000}"/>
    <cellStyle name="20% - Énfasis3 3 3" xfId="422" xr:uid="{00000000-0005-0000-0000-000010000000}"/>
    <cellStyle name="20% - Énfasis3 3 3 2" xfId="945" xr:uid="{00000000-0005-0000-0000-000010000000}"/>
    <cellStyle name="20% - Énfasis3 3 4" xfId="615" xr:uid="{00000000-0005-0000-0000-000038000000}"/>
    <cellStyle name="20% - Énfasis3 4" xfId="157" xr:uid="{00000000-0005-0000-0000-000039000000}"/>
    <cellStyle name="20% - Énfasis3 4 2" xfId="483" xr:uid="{00000000-0005-0000-0000-000013000000}"/>
    <cellStyle name="20% - Énfasis3 4 2 2" xfId="1003" xr:uid="{00000000-0005-0000-0000-000013000000}"/>
    <cellStyle name="20% - Énfasis3 4 2 3" xfId="892" xr:uid="{00000000-0005-0000-0000-000013000000}"/>
    <cellStyle name="20% - Énfasis3 4 3" xfId="423" xr:uid="{00000000-0005-0000-0000-000012000000}"/>
    <cellStyle name="20% - Énfasis3 4 3 2" xfId="946" xr:uid="{00000000-0005-0000-0000-000012000000}"/>
    <cellStyle name="20% - Énfasis3 4 4" xfId="634" xr:uid="{00000000-0005-0000-0000-000039000000}"/>
    <cellStyle name="20% - Énfasis3 5" xfId="171" xr:uid="{00000000-0005-0000-0000-00003A000000}"/>
    <cellStyle name="20% - Énfasis3 5 2" xfId="648" xr:uid="{00000000-0005-0000-0000-00003A000000}"/>
    <cellStyle name="20% - Énfasis3 6" xfId="185" xr:uid="{00000000-0005-0000-0000-00003B000000}"/>
    <cellStyle name="20% - Énfasis3 6 2" xfId="662" xr:uid="{00000000-0005-0000-0000-00003B000000}"/>
    <cellStyle name="20% - Énfasis3 7" xfId="201" xr:uid="{00000000-0005-0000-0000-00003C000000}"/>
    <cellStyle name="20% - Énfasis3 7 2" xfId="676" xr:uid="{00000000-0005-0000-0000-00003C000000}"/>
    <cellStyle name="20% - Énfasis3 8" xfId="215" xr:uid="{00000000-0005-0000-0000-00003D000000}"/>
    <cellStyle name="20% - Énfasis3 8 2" xfId="690" xr:uid="{00000000-0005-0000-0000-00003D000000}"/>
    <cellStyle name="20% - Énfasis3 9" xfId="229" xr:uid="{00000000-0005-0000-0000-00003E000000}"/>
    <cellStyle name="20% - Énfasis3 9 2" xfId="704" xr:uid="{00000000-0005-0000-0000-00003E000000}"/>
    <cellStyle name="20% - Énfasis4 10" xfId="245" xr:uid="{00000000-0005-0000-0000-000040000000}"/>
    <cellStyle name="20% - Énfasis4 10 2" xfId="720" xr:uid="{00000000-0005-0000-0000-000040000000}"/>
    <cellStyle name="20% - Énfasis4 11" xfId="259" xr:uid="{00000000-0005-0000-0000-000041000000}"/>
    <cellStyle name="20% - Énfasis4 11 2" xfId="734" xr:uid="{00000000-0005-0000-0000-000041000000}"/>
    <cellStyle name="20% - Énfasis4 12" xfId="273" xr:uid="{00000000-0005-0000-0000-000042000000}"/>
    <cellStyle name="20% - Énfasis4 12 2" xfId="748" xr:uid="{00000000-0005-0000-0000-000042000000}"/>
    <cellStyle name="20% - Énfasis4 13" xfId="287" xr:uid="{00000000-0005-0000-0000-000043000000}"/>
    <cellStyle name="20% - Énfasis4 13 2" xfId="762" xr:uid="{00000000-0005-0000-0000-000043000000}"/>
    <cellStyle name="20% - Énfasis4 14" xfId="301" xr:uid="{00000000-0005-0000-0000-000044000000}"/>
    <cellStyle name="20% - Énfasis4 14 2" xfId="776" xr:uid="{00000000-0005-0000-0000-000044000000}"/>
    <cellStyle name="20% - Énfasis4 15" xfId="315" xr:uid="{00000000-0005-0000-0000-000045000000}"/>
    <cellStyle name="20% - Énfasis4 15 2" xfId="790" xr:uid="{00000000-0005-0000-0000-000045000000}"/>
    <cellStyle name="20% - Énfasis4 16" xfId="329" xr:uid="{00000000-0005-0000-0000-000046000000}"/>
    <cellStyle name="20% - Énfasis4 16 2" xfId="804" xr:uid="{00000000-0005-0000-0000-000046000000}"/>
    <cellStyle name="20% - Énfasis4 17" xfId="345" xr:uid="{00000000-0005-0000-0000-000047000000}"/>
    <cellStyle name="20% - Énfasis4 17 2" xfId="819" xr:uid="{00000000-0005-0000-0000-000047000000}"/>
    <cellStyle name="20% - Énfasis4 18" xfId="359" xr:uid="{00000000-0005-0000-0000-000048000000}"/>
    <cellStyle name="20% - Énfasis4 18 2" xfId="833" xr:uid="{00000000-0005-0000-0000-000048000000}"/>
    <cellStyle name="20% - Énfasis4 19" xfId="374" xr:uid="{00000000-0005-0000-0000-000049000000}"/>
    <cellStyle name="20% - Énfasis4 19 2" xfId="847" xr:uid="{00000000-0005-0000-0000-000049000000}"/>
    <cellStyle name="20% - Énfasis4 2" xfId="90" xr:uid="{00000000-0005-0000-0000-00004A000000}"/>
    <cellStyle name="20% - Énfasis4 2 2" xfId="484" xr:uid="{00000000-0005-0000-0000-000015000000}"/>
    <cellStyle name="20% - Énfasis4 2 2 2" xfId="1004" xr:uid="{00000000-0005-0000-0000-000015000000}"/>
    <cellStyle name="20% - Énfasis4 2 2 3" xfId="893" xr:uid="{00000000-0005-0000-0000-000015000000}"/>
    <cellStyle name="20% - Énfasis4 2 3" xfId="424" xr:uid="{00000000-0005-0000-0000-000014000000}"/>
    <cellStyle name="20% - Énfasis4 2 3 2" xfId="947" xr:uid="{00000000-0005-0000-0000-000014000000}"/>
    <cellStyle name="20% - Énfasis4 2 4" xfId="601" xr:uid="{00000000-0005-0000-0000-00004A000000}"/>
    <cellStyle name="20% - Énfasis4 20" xfId="395" xr:uid="{00000000-0005-0000-0000-00004B000000}"/>
    <cellStyle name="20% - Énfasis4 20 2" xfId="865" xr:uid="{00000000-0005-0000-0000-00004B000000}"/>
    <cellStyle name="20% - Énfasis4 21" xfId="547" xr:uid="{00000000-0005-0000-0000-000073000000}"/>
    <cellStyle name="20% - Énfasis4 22" xfId="8" xr:uid="{00000000-0005-0000-0000-0000D8000000}"/>
    <cellStyle name="20% - Énfasis4 3" xfId="134" xr:uid="{00000000-0005-0000-0000-00004C000000}"/>
    <cellStyle name="20% - Énfasis4 3 2" xfId="485" xr:uid="{00000000-0005-0000-0000-000017000000}"/>
    <cellStyle name="20% - Énfasis4 3 2 2" xfId="1005" xr:uid="{00000000-0005-0000-0000-000017000000}"/>
    <cellStyle name="20% - Énfasis4 3 2 3" xfId="894" xr:uid="{00000000-0005-0000-0000-000017000000}"/>
    <cellStyle name="20% - Énfasis4 3 3" xfId="425" xr:uid="{00000000-0005-0000-0000-000016000000}"/>
    <cellStyle name="20% - Énfasis4 3 3 2" xfId="948" xr:uid="{00000000-0005-0000-0000-000016000000}"/>
    <cellStyle name="20% - Énfasis4 3 4" xfId="617" xr:uid="{00000000-0005-0000-0000-00004C000000}"/>
    <cellStyle name="20% - Énfasis4 4" xfId="159" xr:uid="{00000000-0005-0000-0000-00004D000000}"/>
    <cellStyle name="20% - Énfasis4 4 2" xfId="486" xr:uid="{00000000-0005-0000-0000-000019000000}"/>
    <cellStyle name="20% - Énfasis4 4 2 2" xfId="1006" xr:uid="{00000000-0005-0000-0000-000019000000}"/>
    <cellStyle name="20% - Énfasis4 4 2 3" xfId="895" xr:uid="{00000000-0005-0000-0000-000019000000}"/>
    <cellStyle name="20% - Énfasis4 4 3" xfId="426" xr:uid="{00000000-0005-0000-0000-000018000000}"/>
    <cellStyle name="20% - Énfasis4 4 3 2" xfId="949" xr:uid="{00000000-0005-0000-0000-000018000000}"/>
    <cellStyle name="20% - Énfasis4 4 4" xfId="636" xr:uid="{00000000-0005-0000-0000-00004D000000}"/>
    <cellStyle name="20% - Énfasis4 5" xfId="173" xr:uid="{00000000-0005-0000-0000-00004E000000}"/>
    <cellStyle name="20% - Énfasis4 5 2" xfId="650" xr:uid="{00000000-0005-0000-0000-00004E000000}"/>
    <cellStyle name="20% - Énfasis4 6" xfId="187" xr:uid="{00000000-0005-0000-0000-00004F000000}"/>
    <cellStyle name="20% - Énfasis4 6 2" xfId="664" xr:uid="{00000000-0005-0000-0000-00004F000000}"/>
    <cellStyle name="20% - Énfasis4 7" xfId="203" xr:uid="{00000000-0005-0000-0000-000050000000}"/>
    <cellStyle name="20% - Énfasis4 7 2" xfId="678" xr:uid="{00000000-0005-0000-0000-000050000000}"/>
    <cellStyle name="20% - Énfasis4 8" xfId="217" xr:uid="{00000000-0005-0000-0000-000051000000}"/>
    <cellStyle name="20% - Énfasis4 8 2" xfId="692" xr:uid="{00000000-0005-0000-0000-000051000000}"/>
    <cellStyle name="20% - Énfasis4 9" xfId="231" xr:uid="{00000000-0005-0000-0000-000052000000}"/>
    <cellStyle name="20% - Énfasis4 9 2" xfId="706" xr:uid="{00000000-0005-0000-0000-000052000000}"/>
    <cellStyle name="20% - Énfasis5 10" xfId="247" xr:uid="{00000000-0005-0000-0000-000054000000}"/>
    <cellStyle name="20% - Énfasis5 10 2" xfId="722" xr:uid="{00000000-0005-0000-0000-000054000000}"/>
    <cellStyle name="20% - Énfasis5 11" xfId="261" xr:uid="{00000000-0005-0000-0000-000055000000}"/>
    <cellStyle name="20% - Énfasis5 11 2" xfId="736" xr:uid="{00000000-0005-0000-0000-000055000000}"/>
    <cellStyle name="20% - Énfasis5 12" xfId="275" xr:uid="{00000000-0005-0000-0000-000056000000}"/>
    <cellStyle name="20% - Énfasis5 12 2" xfId="750" xr:uid="{00000000-0005-0000-0000-000056000000}"/>
    <cellStyle name="20% - Énfasis5 13" xfId="289" xr:uid="{00000000-0005-0000-0000-000057000000}"/>
    <cellStyle name="20% - Énfasis5 13 2" xfId="764" xr:uid="{00000000-0005-0000-0000-000057000000}"/>
    <cellStyle name="20% - Énfasis5 14" xfId="303" xr:uid="{00000000-0005-0000-0000-000058000000}"/>
    <cellStyle name="20% - Énfasis5 14 2" xfId="778" xr:uid="{00000000-0005-0000-0000-000058000000}"/>
    <cellStyle name="20% - Énfasis5 15" xfId="317" xr:uid="{00000000-0005-0000-0000-000059000000}"/>
    <cellStyle name="20% - Énfasis5 15 2" xfId="792" xr:uid="{00000000-0005-0000-0000-000059000000}"/>
    <cellStyle name="20% - Énfasis5 16" xfId="331" xr:uid="{00000000-0005-0000-0000-00005A000000}"/>
    <cellStyle name="20% - Énfasis5 16 2" xfId="806" xr:uid="{00000000-0005-0000-0000-00005A000000}"/>
    <cellStyle name="20% - Énfasis5 17" xfId="347" xr:uid="{00000000-0005-0000-0000-00005B000000}"/>
    <cellStyle name="20% - Énfasis5 17 2" xfId="821" xr:uid="{00000000-0005-0000-0000-00005B000000}"/>
    <cellStyle name="20% - Énfasis5 18" xfId="361" xr:uid="{00000000-0005-0000-0000-00005C000000}"/>
    <cellStyle name="20% - Énfasis5 18 2" xfId="835" xr:uid="{00000000-0005-0000-0000-00005C000000}"/>
    <cellStyle name="20% - Énfasis5 19" xfId="376" xr:uid="{00000000-0005-0000-0000-00005D000000}"/>
    <cellStyle name="20% - Énfasis5 19 2" xfId="849" xr:uid="{00000000-0005-0000-0000-00005D000000}"/>
    <cellStyle name="20% - Énfasis5 2" xfId="94" xr:uid="{00000000-0005-0000-0000-00005E000000}"/>
    <cellStyle name="20% - Énfasis5 2 2" xfId="487" xr:uid="{00000000-0005-0000-0000-00001B000000}"/>
    <cellStyle name="20% - Énfasis5 2 2 2" xfId="1007" xr:uid="{00000000-0005-0000-0000-00001B000000}"/>
    <cellStyle name="20% - Énfasis5 2 2 3" xfId="896" xr:uid="{00000000-0005-0000-0000-00001B000000}"/>
    <cellStyle name="20% - Énfasis5 2 3" xfId="427" xr:uid="{00000000-0005-0000-0000-00001A000000}"/>
    <cellStyle name="20% - Énfasis5 2 3 2" xfId="950" xr:uid="{00000000-0005-0000-0000-00001A000000}"/>
    <cellStyle name="20% - Énfasis5 2 4" xfId="603" xr:uid="{00000000-0005-0000-0000-00005E000000}"/>
    <cellStyle name="20% - Énfasis5 20" xfId="398" xr:uid="{00000000-0005-0000-0000-00005F000000}"/>
    <cellStyle name="20% - Énfasis5 20 2" xfId="868" xr:uid="{00000000-0005-0000-0000-00005F000000}"/>
    <cellStyle name="20% - Énfasis5 21" xfId="548" xr:uid="{00000000-0005-0000-0000-000087000000}"/>
    <cellStyle name="20% - Énfasis5 22" xfId="9" xr:uid="{00000000-0005-0000-0000-00000F010000}"/>
    <cellStyle name="20% - Énfasis5 3" xfId="138" xr:uid="{00000000-0005-0000-0000-000060000000}"/>
    <cellStyle name="20% - Énfasis5 3 2" xfId="488" xr:uid="{00000000-0005-0000-0000-00001D000000}"/>
    <cellStyle name="20% - Énfasis5 3 2 2" xfId="1008" xr:uid="{00000000-0005-0000-0000-00001D000000}"/>
    <cellStyle name="20% - Énfasis5 3 2 3" xfId="897" xr:uid="{00000000-0005-0000-0000-00001D000000}"/>
    <cellStyle name="20% - Énfasis5 3 3" xfId="428" xr:uid="{00000000-0005-0000-0000-00001C000000}"/>
    <cellStyle name="20% - Énfasis5 3 3 2" xfId="951" xr:uid="{00000000-0005-0000-0000-00001C000000}"/>
    <cellStyle name="20% - Énfasis5 3 4" xfId="619" xr:uid="{00000000-0005-0000-0000-000060000000}"/>
    <cellStyle name="20% - Énfasis5 4" xfId="161" xr:uid="{00000000-0005-0000-0000-000061000000}"/>
    <cellStyle name="20% - Énfasis5 4 2" xfId="489" xr:uid="{00000000-0005-0000-0000-00001F000000}"/>
    <cellStyle name="20% - Énfasis5 4 2 2" xfId="1009" xr:uid="{00000000-0005-0000-0000-00001F000000}"/>
    <cellStyle name="20% - Énfasis5 4 2 3" xfId="898" xr:uid="{00000000-0005-0000-0000-00001F000000}"/>
    <cellStyle name="20% - Énfasis5 4 3" xfId="429" xr:uid="{00000000-0005-0000-0000-00001E000000}"/>
    <cellStyle name="20% - Énfasis5 4 3 2" xfId="952" xr:uid="{00000000-0005-0000-0000-00001E000000}"/>
    <cellStyle name="20% - Énfasis5 4 4" xfId="638" xr:uid="{00000000-0005-0000-0000-000061000000}"/>
    <cellStyle name="20% - Énfasis5 5" xfId="175" xr:uid="{00000000-0005-0000-0000-000062000000}"/>
    <cellStyle name="20% - Énfasis5 5 2" xfId="652" xr:uid="{00000000-0005-0000-0000-000062000000}"/>
    <cellStyle name="20% - Énfasis5 6" xfId="189" xr:uid="{00000000-0005-0000-0000-000063000000}"/>
    <cellStyle name="20% - Énfasis5 6 2" xfId="666" xr:uid="{00000000-0005-0000-0000-000063000000}"/>
    <cellStyle name="20% - Énfasis5 7" xfId="205" xr:uid="{00000000-0005-0000-0000-000064000000}"/>
    <cellStyle name="20% - Énfasis5 7 2" xfId="680" xr:uid="{00000000-0005-0000-0000-000064000000}"/>
    <cellStyle name="20% - Énfasis5 8" xfId="219" xr:uid="{00000000-0005-0000-0000-000065000000}"/>
    <cellStyle name="20% - Énfasis5 8 2" xfId="694" xr:uid="{00000000-0005-0000-0000-000065000000}"/>
    <cellStyle name="20% - Énfasis5 9" xfId="233" xr:uid="{00000000-0005-0000-0000-000066000000}"/>
    <cellStyle name="20% - Énfasis5 9 2" xfId="708" xr:uid="{00000000-0005-0000-0000-000066000000}"/>
    <cellStyle name="20% - Énfasis6 10" xfId="249" xr:uid="{00000000-0005-0000-0000-000068000000}"/>
    <cellStyle name="20% - Énfasis6 10 2" xfId="724" xr:uid="{00000000-0005-0000-0000-000068000000}"/>
    <cellStyle name="20% - Énfasis6 11" xfId="263" xr:uid="{00000000-0005-0000-0000-000069000000}"/>
    <cellStyle name="20% - Énfasis6 11 2" xfId="738" xr:uid="{00000000-0005-0000-0000-000069000000}"/>
    <cellStyle name="20% - Énfasis6 12" xfId="277" xr:uid="{00000000-0005-0000-0000-00006A000000}"/>
    <cellStyle name="20% - Énfasis6 12 2" xfId="752" xr:uid="{00000000-0005-0000-0000-00006A000000}"/>
    <cellStyle name="20% - Énfasis6 13" xfId="291" xr:uid="{00000000-0005-0000-0000-00006B000000}"/>
    <cellStyle name="20% - Énfasis6 13 2" xfId="766" xr:uid="{00000000-0005-0000-0000-00006B000000}"/>
    <cellStyle name="20% - Énfasis6 14" xfId="305" xr:uid="{00000000-0005-0000-0000-00006C000000}"/>
    <cellStyle name="20% - Énfasis6 14 2" xfId="780" xr:uid="{00000000-0005-0000-0000-00006C000000}"/>
    <cellStyle name="20% - Énfasis6 15" xfId="319" xr:uid="{00000000-0005-0000-0000-00006D000000}"/>
    <cellStyle name="20% - Énfasis6 15 2" xfId="794" xr:uid="{00000000-0005-0000-0000-00006D000000}"/>
    <cellStyle name="20% - Énfasis6 16" xfId="333" xr:uid="{00000000-0005-0000-0000-00006E000000}"/>
    <cellStyle name="20% - Énfasis6 16 2" xfId="808" xr:uid="{00000000-0005-0000-0000-00006E000000}"/>
    <cellStyle name="20% - Énfasis6 17" xfId="349" xr:uid="{00000000-0005-0000-0000-00006F000000}"/>
    <cellStyle name="20% - Énfasis6 17 2" xfId="823" xr:uid="{00000000-0005-0000-0000-00006F000000}"/>
    <cellStyle name="20% - Énfasis6 18" xfId="363" xr:uid="{00000000-0005-0000-0000-000070000000}"/>
    <cellStyle name="20% - Énfasis6 18 2" xfId="837" xr:uid="{00000000-0005-0000-0000-000070000000}"/>
    <cellStyle name="20% - Énfasis6 19" xfId="378" xr:uid="{00000000-0005-0000-0000-000071000000}"/>
    <cellStyle name="20% - Énfasis6 19 2" xfId="851" xr:uid="{00000000-0005-0000-0000-000071000000}"/>
    <cellStyle name="20% - Énfasis6 2" xfId="98" xr:uid="{00000000-0005-0000-0000-000072000000}"/>
    <cellStyle name="20% - Énfasis6 2 2" xfId="490" xr:uid="{00000000-0005-0000-0000-000021000000}"/>
    <cellStyle name="20% - Énfasis6 2 2 2" xfId="1010" xr:uid="{00000000-0005-0000-0000-000021000000}"/>
    <cellStyle name="20% - Énfasis6 2 2 3" xfId="899" xr:uid="{00000000-0005-0000-0000-000021000000}"/>
    <cellStyle name="20% - Énfasis6 2 3" xfId="430" xr:uid="{00000000-0005-0000-0000-000020000000}"/>
    <cellStyle name="20% - Énfasis6 2 3 2" xfId="953" xr:uid="{00000000-0005-0000-0000-000020000000}"/>
    <cellStyle name="20% - Énfasis6 2 4" xfId="605" xr:uid="{00000000-0005-0000-0000-000072000000}"/>
    <cellStyle name="20% - Énfasis6 20" xfId="401" xr:uid="{00000000-0005-0000-0000-000073000000}"/>
    <cellStyle name="20% - Énfasis6 20 2" xfId="871" xr:uid="{00000000-0005-0000-0000-000073000000}"/>
    <cellStyle name="20% - Énfasis6 21" xfId="549" xr:uid="{00000000-0005-0000-0000-00009B000000}"/>
    <cellStyle name="20% - Énfasis6 22" xfId="10" xr:uid="{00000000-0005-0000-0000-000046010000}"/>
    <cellStyle name="20% - Énfasis6 3" xfId="142" xr:uid="{00000000-0005-0000-0000-000074000000}"/>
    <cellStyle name="20% - Énfasis6 3 2" xfId="491" xr:uid="{00000000-0005-0000-0000-000023000000}"/>
    <cellStyle name="20% - Énfasis6 3 2 2" xfId="1011" xr:uid="{00000000-0005-0000-0000-000023000000}"/>
    <cellStyle name="20% - Énfasis6 3 2 3" xfId="900" xr:uid="{00000000-0005-0000-0000-000023000000}"/>
    <cellStyle name="20% - Énfasis6 3 3" xfId="431" xr:uid="{00000000-0005-0000-0000-000022000000}"/>
    <cellStyle name="20% - Énfasis6 3 3 2" xfId="954" xr:uid="{00000000-0005-0000-0000-000022000000}"/>
    <cellStyle name="20% - Énfasis6 3 4" xfId="621" xr:uid="{00000000-0005-0000-0000-000074000000}"/>
    <cellStyle name="20% - Énfasis6 4" xfId="163" xr:uid="{00000000-0005-0000-0000-000075000000}"/>
    <cellStyle name="20% - Énfasis6 4 2" xfId="492" xr:uid="{00000000-0005-0000-0000-000025000000}"/>
    <cellStyle name="20% - Énfasis6 4 2 2" xfId="1012" xr:uid="{00000000-0005-0000-0000-000025000000}"/>
    <cellStyle name="20% - Énfasis6 4 2 3" xfId="901" xr:uid="{00000000-0005-0000-0000-000025000000}"/>
    <cellStyle name="20% - Énfasis6 4 3" xfId="432" xr:uid="{00000000-0005-0000-0000-000024000000}"/>
    <cellStyle name="20% - Énfasis6 4 3 2" xfId="955" xr:uid="{00000000-0005-0000-0000-000024000000}"/>
    <cellStyle name="20% - Énfasis6 4 4" xfId="640" xr:uid="{00000000-0005-0000-0000-000075000000}"/>
    <cellStyle name="20% - Énfasis6 5" xfId="177" xr:uid="{00000000-0005-0000-0000-000076000000}"/>
    <cellStyle name="20% - Énfasis6 5 2" xfId="654" xr:uid="{00000000-0005-0000-0000-000076000000}"/>
    <cellStyle name="20% - Énfasis6 6" xfId="191" xr:uid="{00000000-0005-0000-0000-000077000000}"/>
    <cellStyle name="20% - Énfasis6 6 2" xfId="668" xr:uid="{00000000-0005-0000-0000-000077000000}"/>
    <cellStyle name="20% - Énfasis6 7" xfId="207" xr:uid="{00000000-0005-0000-0000-000078000000}"/>
    <cellStyle name="20% - Énfasis6 7 2" xfId="682" xr:uid="{00000000-0005-0000-0000-000078000000}"/>
    <cellStyle name="20% - Énfasis6 8" xfId="221" xr:uid="{00000000-0005-0000-0000-000079000000}"/>
    <cellStyle name="20% - Énfasis6 8 2" xfId="696" xr:uid="{00000000-0005-0000-0000-000079000000}"/>
    <cellStyle name="20% - Énfasis6 9" xfId="235" xr:uid="{00000000-0005-0000-0000-00007A000000}"/>
    <cellStyle name="20% - Énfasis6 9 2" xfId="710" xr:uid="{00000000-0005-0000-0000-00007A000000}"/>
    <cellStyle name="40% - Énfasis1 10" xfId="240" xr:uid="{00000000-0005-0000-0000-00007C000000}"/>
    <cellStyle name="40% - Énfasis1 10 2" xfId="715" xr:uid="{00000000-0005-0000-0000-00007C000000}"/>
    <cellStyle name="40% - Énfasis1 11" xfId="254" xr:uid="{00000000-0005-0000-0000-00007D000000}"/>
    <cellStyle name="40% - Énfasis1 11 2" xfId="729" xr:uid="{00000000-0005-0000-0000-00007D000000}"/>
    <cellStyle name="40% - Énfasis1 12" xfId="268" xr:uid="{00000000-0005-0000-0000-00007E000000}"/>
    <cellStyle name="40% - Énfasis1 12 2" xfId="743" xr:uid="{00000000-0005-0000-0000-00007E000000}"/>
    <cellStyle name="40% - Énfasis1 13" xfId="282" xr:uid="{00000000-0005-0000-0000-00007F000000}"/>
    <cellStyle name="40% - Énfasis1 13 2" xfId="757" xr:uid="{00000000-0005-0000-0000-00007F000000}"/>
    <cellStyle name="40% - Énfasis1 14" xfId="296" xr:uid="{00000000-0005-0000-0000-000080000000}"/>
    <cellStyle name="40% - Énfasis1 14 2" xfId="771" xr:uid="{00000000-0005-0000-0000-000080000000}"/>
    <cellStyle name="40% - Énfasis1 15" xfId="310" xr:uid="{00000000-0005-0000-0000-000081000000}"/>
    <cellStyle name="40% - Énfasis1 15 2" xfId="785" xr:uid="{00000000-0005-0000-0000-000081000000}"/>
    <cellStyle name="40% - Énfasis1 16" xfId="324" xr:uid="{00000000-0005-0000-0000-000082000000}"/>
    <cellStyle name="40% - Énfasis1 16 2" xfId="799" xr:uid="{00000000-0005-0000-0000-000082000000}"/>
    <cellStyle name="40% - Énfasis1 17" xfId="340" xr:uid="{00000000-0005-0000-0000-000083000000}"/>
    <cellStyle name="40% - Énfasis1 17 2" xfId="814" xr:uid="{00000000-0005-0000-0000-000083000000}"/>
    <cellStyle name="40% - Énfasis1 18" xfId="354" xr:uid="{00000000-0005-0000-0000-000084000000}"/>
    <cellStyle name="40% - Énfasis1 18 2" xfId="828" xr:uid="{00000000-0005-0000-0000-000084000000}"/>
    <cellStyle name="40% - Énfasis1 19" xfId="369" xr:uid="{00000000-0005-0000-0000-000085000000}"/>
    <cellStyle name="40% - Énfasis1 19 2" xfId="842" xr:uid="{00000000-0005-0000-0000-000085000000}"/>
    <cellStyle name="40% - Énfasis1 2" xfId="79" xr:uid="{00000000-0005-0000-0000-000086000000}"/>
    <cellStyle name="40% - Énfasis1 2 2" xfId="493" xr:uid="{00000000-0005-0000-0000-000027000000}"/>
    <cellStyle name="40% - Énfasis1 2 2 2" xfId="1013" xr:uid="{00000000-0005-0000-0000-000027000000}"/>
    <cellStyle name="40% - Énfasis1 2 2 3" xfId="902" xr:uid="{00000000-0005-0000-0000-000027000000}"/>
    <cellStyle name="40% - Énfasis1 2 3" xfId="433" xr:uid="{00000000-0005-0000-0000-000026000000}"/>
    <cellStyle name="40% - Énfasis1 2 3 2" xfId="956" xr:uid="{00000000-0005-0000-0000-000026000000}"/>
    <cellStyle name="40% - Énfasis1 2 4" xfId="596" xr:uid="{00000000-0005-0000-0000-000086000000}"/>
    <cellStyle name="40% - Énfasis1 20" xfId="387" xr:uid="{00000000-0005-0000-0000-000087000000}"/>
    <cellStyle name="40% - Énfasis1 20 2" xfId="857" xr:uid="{00000000-0005-0000-0000-000087000000}"/>
    <cellStyle name="40% - Énfasis1 21" xfId="550" xr:uid="{00000000-0005-0000-0000-0000AF000000}"/>
    <cellStyle name="40% - Énfasis1 22" xfId="11" xr:uid="{00000000-0005-0000-0000-00007D010000}"/>
    <cellStyle name="40% - Énfasis1 3" xfId="123" xr:uid="{00000000-0005-0000-0000-000088000000}"/>
    <cellStyle name="40% - Énfasis1 3 2" xfId="494" xr:uid="{00000000-0005-0000-0000-000029000000}"/>
    <cellStyle name="40% - Énfasis1 3 2 2" xfId="1014" xr:uid="{00000000-0005-0000-0000-000029000000}"/>
    <cellStyle name="40% - Énfasis1 3 2 3" xfId="903" xr:uid="{00000000-0005-0000-0000-000029000000}"/>
    <cellStyle name="40% - Énfasis1 3 3" xfId="434" xr:uid="{00000000-0005-0000-0000-000028000000}"/>
    <cellStyle name="40% - Énfasis1 3 3 2" xfId="957" xr:uid="{00000000-0005-0000-0000-000028000000}"/>
    <cellStyle name="40% - Énfasis1 3 4" xfId="612" xr:uid="{00000000-0005-0000-0000-000088000000}"/>
    <cellStyle name="40% - Énfasis1 4" xfId="154" xr:uid="{00000000-0005-0000-0000-000089000000}"/>
    <cellStyle name="40% - Énfasis1 4 2" xfId="495" xr:uid="{00000000-0005-0000-0000-00002B000000}"/>
    <cellStyle name="40% - Énfasis1 4 2 2" xfId="1015" xr:uid="{00000000-0005-0000-0000-00002B000000}"/>
    <cellStyle name="40% - Énfasis1 4 2 3" xfId="904" xr:uid="{00000000-0005-0000-0000-00002B000000}"/>
    <cellStyle name="40% - Énfasis1 4 3" xfId="435" xr:uid="{00000000-0005-0000-0000-00002A000000}"/>
    <cellStyle name="40% - Énfasis1 4 3 2" xfId="958" xr:uid="{00000000-0005-0000-0000-00002A000000}"/>
    <cellStyle name="40% - Énfasis1 4 4" xfId="631" xr:uid="{00000000-0005-0000-0000-000089000000}"/>
    <cellStyle name="40% - Énfasis1 5" xfId="168" xr:uid="{00000000-0005-0000-0000-00008A000000}"/>
    <cellStyle name="40% - Énfasis1 5 2" xfId="645" xr:uid="{00000000-0005-0000-0000-00008A000000}"/>
    <cellStyle name="40% - Énfasis1 6" xfId="182" xr:uid="{00000000-0005-0000-0000-00008B000000}"/>
    <cellStyle name="40% - Énfasis1 6 2" xfId="659" xr:uid="{00000000-0005-0000-0000-00008B000000}"/>
    <cellStyle name="40% - Énfasis1 7" xfId="198" xr:uid="{00000000-0005-0000-0000-00008C000000}"/>
    <cellStyle name="40% - Énfasis1 7 2" xfId="673" xr:uid="{00000000-0005-0000-0000-00008C000000}"/>
    <cellStyle name="40% - Énfasis1 8" xfId="212" xr:uid="{00000000-0005-0000-0000-00008D000000}"/>
    <cellStyle name="40% - Énfasis1 8 2" xfId="687" xr:uid="{00000000-0005-0000-0000-00008D000000}"/>
    <cellStyle name="40% - Énfasis1 9" xfId="226" xr:uid="{00000000-0005-0000-0000-00008E000000}"/>
    <cellStyle name="40% - Énfasis1 9 2" xfId="701" xr:uid="{00000000-0005-0000-0000-00008E000000}"/>
    <cellStyle name="40% - Énfasis2 10" xfId="242" xr:uid="{00000000-0005-0000-0000-000090000000}"/>
    <cellStyle name="40% - Énfasis2 10 2" xfId="717" xr:uid="{00000000-0005-0000-0000-000090000000}"/>
    <cellStyle name="40% - Énfasis2 11" xfId="256" xr:uid="{00000000-0005-0000-0000-000091000000}"/>
    <cellStyle name="40% - Énfasis2 11 2" xfId="731" xr:uid="{00000000-0005-0000-0000-000091000000}"/>
    <cellStyle name="40% - Énfasis2 12" xfId="270" xr:uid="{00000000-0005-0000-0000-000092000000}"/>
    <cellStyle name="40% - Énfasis2 12 2" xfId="745" xr:uid="{00000000-0005-0000-0000-000092000000}"/>
    <cellStyle name="40% - Énfasis2 13" xfId="284" xr:uid="{00000000-0005-0000-0000-000093000000}"/>
    <cellStyle name="40% - Énfasis2 13 2" xfId="759" xr:uid="{00000000-0005-0000-0000-000093000000}"/>
    <cellStyle name="40% - Énfasis2 14" xfId="298" xr:uid="{00000000-0005-0000-0000-000094000000}"/>
    <cellStyle name="40% - Énfasis2 14 2" xfId="773" xr:uid="{00000000-0005-0000-0000-000094000000}"/>
    <cellStyle name="40% - Énfasis2 15" xfId="312" xr:uid="{00000000-0005-0000-0000-000095000000}"/>
    <cellStyle name="40% - Énfasis2 15 2" xfId="787" xr:uid="{00000000-0005-0000-0000-000095000000}"/>
    <cellStyle name="40% - Énfasis2 16" xfId="326" xr:uid="{00000000-0005-0000-0000-000096000000}"/>
    <cellStyle name="40% - Énfasis2 16 2" xfId="801" xr:uid="{00000000-0005-0000-0000-000096000000}"/>
    <cellStyle name="40% - Énfasis2 17" xfId="342" xr:uid="{00000000-0005-0000-0000-000097000000}"/>
    <cellStyle name="40% - Énfasis2 17 2" xfId="816" xr:uid="{00000000-0005-0000-0000-000097000000}"/>
    <cellStyle name="40% - Énfasis2 18" xfId="356" xr:uid="{00000000-0005-0000-0000-000098000000}"/>
    <cellStyle name="40% - Énfasis2 18 2" xfId="830" xr:uid="{00000000-0005-0000-0000-000098000000}"/>
    <cellStyle name="40% - Énfasis2 19" xfId="371" xr:uid="{00000000-0005-0000-0000-000099000000}"/>
    <cellStyle name="40% - Énfasis2 19 2" xfId="844" xr:uid="{00000000-0005-0000-0000-000099000000}"/>
    <cellStyle name="40% - Énfasis2 2" xfId="83" xr:uid="{00000000-0005-0000-0000-00009A000000}"/>
    <cellStyle name="40% - Énfasis2 2 2" xfId="496" xr:uid="{00000000-0005-0000-0000-00002D000000}"/>
    <cellStyle name="40% - Énfasis2 2 2 2" xfId="1016" xr:uid="{00000000-0005-0000-0000-00002D000000}"/>
    <cellStyle name="40% - Énfasis2 2 2 3" xfId="905" xr:uid="{00000000-0005-0000-0000-00002D000000}"/>
    <cellStyle name="40% - Énfasis2 2 3" xfId="436" xr:uid="{00000000-0005-0000-0000-00002C000000}"/>
    <cellStyle name="40% - Énfasis2 2 3 2" xfId="959" xr:uid="{00000000-0005-0000-0000-00002C000000}"/>
    <cellStyle name="40% - Énfasis2 2 4" xfId="598" xr:uid="{00000000-0005-0000-0000-00009A000000}"/>
    <cellStyle name="40% - Énfasis2 20" xfId="390" xr:uid="{00000000-0005-0000-0000-00009B000000}"/>
    <cellStyle name="40% - Énfasis2 20 2" xfId="860" xr:uid="{00000000-0005-0000-0000-00009B000000}"/>
    <cellStyle name="40% - Énfasis2 21" xfId="551" xr:uid="{00000000-0005-0000-0000-0000C3000000}"/>
    <cellStyle name="40% - Énfasis2 22" xfId="12" xr:uid="{00000000-0005-0000-0000-0000B4010000}"/>
    <cellStyle name="40% - Énfasis2 3" xfId="127" xr:uid="{00000000-0005-0000-0000-00009C000000}"/>
    <cellStyle name="40% - Énfasis2 3 2" xfId="497" xr:uid="{00000000-0005-0000-0000-00002F000000}"/>
    <cellStyle name="40% - Énfasis2 3 2 2" xfId="1017" xr:uid="{00000000-0005-0000-0000-00002F000000}"/>
    <cellStyle name="40% - Énfasis2 3 2 3" xfId="906" xr:uid="{00000000-0005-0000-0000-00002F000000}"/>
    <cellStyle name="40% - Énfasis2 3 3" xfId="437" xr:uid="{00000000-0005-0000-0000-00002E000000}"/>
    <cellStyle name="40% - Énfasis2 3 3 2" xfId="960" xr:uid="{00000000-0005-0000-0000-00002E000000}"/>
    <cellStyle name="40% - Énfasis2 3 4" xfId="614" xr:uid="{00000000-0005-0000-0000-00009C000000}"/>
    <cellStyle name="40% - Énfasis2 4" xfId="156" xr:uid="{00000000-0005-0000-0000-00009D000000}"/>
    <cellStyle name="40% - Énfasis2 4 2" xfId="498" xr:uid="{00000000-0005-0000-0000-000031000000}"/>
    <cellStyle name="40% - Énfasis2 4 2 2" xfId="1018" xr:uid="{00000000-0005-0000-0000-000031000000}"/>
    <cellStyle name="40% - Énfasis2 4 2 3" xfId="907" xr:uid="{00000000-0005-0000-0000-000031000000}"/>
    <cellStyle name="40% - Énfasis2 4 3" xfId="438" xr:uid="{00000000-0005-0000-0000-000030000000}"/>
    <cellStyle name="40% - Énfasis2 4 3 2" xfId="961" xr:uid="{00000000-0005-0000-0000-000030000000}"/>
    <cellStyle name="40% - Énfasis2 4 4" xfId="633" xr:uid="{00000000-0005-0000-0000-00009D000000}"/>
    <cellStyle name="40% - Énfasis2 5" xfId="170" xr:uid="{00000000-0005-0000-0000-00009E000000}"/>
    <cellStyle name="40% - Énfasis2 5 2" xfId="647" xr:uid="{00000000-0005-0000-0000-00009E000000}"/>
    <cellStyle name="40% - Énfasis2 6" xfId="184" xr:uid="{00000000-0005-0000-0000-00009F000000}"/>
    <cellStyle name="40% - Énfasis2 6 2" xfId="661" xr:uid="{00000000-0005-0000-0000-00009F000000}"/>
    <cellStyle name="40% - Énfasis2 7" xfId="200" xr:uid="{00000000-0005-0000-0000-0000A0000000}"/>
    <cellStyle name="40% - Énfasis2 7 2" xfId="675" xr:uid="{00000000-0005-0000-0000-0000A0000000}"/>
    <cellStyle name="40% - Énfasis2 8" xfId="214" xr:uid="{00000000-0005-0000-0000-0000A1000000}"/>
    <cellStyle name="40% - Énfasis2 8 2" xfId="689" xr:uid="{00000000-0005-0000-0000-0000A1000000}"/>
    <cellStyle name="40% - Énfasis2 9" xfId="228" xr:uid="{00000000-0005-0000-0000-0000A2000000}"/>
    <cellStyle name="40% - Énfasis2 9 2" xfId="703" xr:uid="{00000000-0005-0000-0000-0000A2000000}"/>
    <cellStyle name="40% - Énfasis3 10" xfId="244" xr:uid="{00000000-0005-0000-0000-0000A4000000}"/>
    <cellStyle name="40% - Énfasis3 10 2" xfId="719" xr:uid="{00000000-0005-0000-0000-0000A4000000}"/>
    <cellStyle name="40% - Énfasis3 11" xfId="258" xr:uid="{00000000-0005-0000-0000-0000A5000000}"/>
    <cellStyle name="40% - Énfasis3 11 2" xfId="733" xr:uid="{00000000-0005-0000-0000-0000A5000000}"/>
    <cellStyle name="40% - Énfasis3 12" xfId="272" xr:uid="{00000000-0005-0000-0000-0000A6000000}"/>
    <cellStyle name="40% - Énfasis3 12 2" xfId="747" xr:uid="{00000000-0005-0000-0000-0000A6000000}"/>
    <cellStyle name="40% - Énfasis3 13" xfId="286" xr:uid="{00000000-0005-0000-0000-0000A7000000}"/>
    <cellStyle name="40% - Énfasis3 13 2" xfId="761" xr:uid="{00000000-0005-0000-0000-0000A7000000}"/>
    <cellStyle name="40% - Énfasis3 14" xfId="300" xr:uid="{00000000-0005-0000-0000-0000A8000000}"/>
    <cellStyle name="40% - Énfasis3 14 2" xfId="775" xr:uid="{00000000-0005-0000-0000-0000A8000000}"/>
    <cellStyle name="40% - Énfasis3 15" xfId="314" xr:uid="{00000000-0005-0000-0000-0000A9000000}"/>
    <cellStyle name="40% - Énfasis3 15 2" xfId="789" xr:uid="{00000000-0005-0000-0000-0000A9000000}"/>
    <cellStyle name="40% - Énfasis3 16" xfId="328" xr:uid="{00000000-0005-0000-0000-0000AA000000}"/>
    <cellStyle name="40% - Énfasis3 16 2" xfId="803" xr:uid="{00000000-0005-0000-0000-0000AA000000}"/>
    <cellStyle name="40% - Énfasis3 17" xfId="344" xr:uid="{00000000-0005-0000-0000-0000AB000000}"/>
    <cellStyle name="40% - Énfasis3 17 2" xfId="818" xr:uid="{00000000-0005-0000-0000-0000AB000000}"/>
    <cellStyle name="40% - Énfasis3 18" xfId="358" xr:uid="{00000000-0005-0000-0000-0000AC000000}"/>
    <cellStyle name="40% - Énfasis3 18 2" xfId="832" xr:uid="{00000000-0005-0000-0000-0000AC000000}"/>
    <cellStyle name="40% - Énfasis3 19" xfId="373" xr:uid="{00000000-0005-0000-0000-0000AD000000}"/>
    <cellStyle name="40% - Énfasis3 19 2" xfId="846" xr:uid="{00000000-0005-0000-0000-0000AD000000}"/>
    <cellStyle name="40% - Énfasis3 2" xfId="87" xr:uid="{00000000-0005-0000-0000-0000AE000000}"/>
    <cellStyle name="40% - Énfasis3 2 2" xfId="499" xr:uid="{00000000-0005-0000-0000-000033000000}"/>
    <cellStyle name="40% - Énfasis3 2 2 2" xfId="1019" xr:uid="{00000000-0005-0000-0000-000033000000}"/>
    <cellStyle name="40% - Énfasis3 2 2 3" xfId="908" xr:uid="{00000000-0005-0000-0000-000033000000}"/>
    <cellStyle name="40% - Énfasis3 2 3" xfId="439" xr:uid="{00000000-0005-0000-0000-000032000000}"/>
    <cellStyle name="40% - Énfasis3 2 3 2" xfId="962" xr:uid="{00000000-0005-0000-0000-000032000000}"/>
    <cellStyle name="40% - Énfasis3 2 4" xfId="600" xr:uid="{00000000-0005-0000-0000-0000AE000000}"/>
    <cellStyle name="40% - Énfasis3 20" xfId="393" xr:uid="{00000000-0005-0000-0000-0000AF000000}"/>
    <cellStyle name="40% - Énfasis3 20 2" xfId="863" xr:uid="{00000000-0005-0000-0000-0000AF000000}"/>
    <cellStyle name="40% - Énfasis3 21" xfId="552" xr:uid="{00000000-0005-0000-0000-0000D7000000}"/>
    <cellStyle name="40% - Énfasis3 22" xfId="13" xr:uid="{00000000-0005-0000-0000-0000EB010000}"/>
    <cellStyle name="40% - Énfasis3 3" xfId="131" xr:uid="{00000000-0005-0000-0000-0000B0000000}"/>
    <cellStyle name="40% - Énfasis3 3 2" xfId="500" xr:uid="{00000000-0005-0000-0000-000035000000}"/>
    <cellStyle name="40% - Énfasis3 3 2 2" xfId="1020" xr:uid="{00000000-0005-0000-0000-000035000000}"/>
    <cellStyle name="40% - Énfasis3 3 2 3" xfId="909" xr:uid="{00000000-0005-0000-0000-000035000000}"/>
    <cellStyle name="40% - Énfasis3 3 3" xfId="440" xr:uid="{00000000-0005-0000-0000-000034000000}"/>
    <cellStyle name="40% - Énfasis3 3 3 2" xfId="963" xr:uid="{00000000-0005-0000-0000-000034000000}"/>
    <cellStyle name="40% - Énfasis3 3 4" xfId="616" xr:uid="{00000000-0005-0000-0000-0000B0000000}"/>
    <cellStyle name="40% - Énfasis3 4" xfId="158" xr:uid="{00000000-0005-0000-0000-0000B1000000}"/>
    <cellStyle name="40% - Énfasis3 4 2" xfId="501" xr:uid="{00000000-0005-0000-0000-000037000000}"/>
    <cellStyle name="40% - Énfasis3 4 2 2" xfId="1021" xr:uid="{00000000-0005-0000-0000-000037000000}"/>
    <cellStyle name="40% - Énfasis3 4 2 3" xfId="910" xr:uid="{00000000-0005-0000-0000-000037000000}"/>
    <cellStyle name="40% - Énfasis3 4 3" xfId="441" xr:uid="{00000000-0005-0000-0000-000036000000}"/>
    <cellStyle name="40% - Énfasis3 4 3 2" xfId="964" xr:uid="{00000000-0005-0000-0000-000036000000}"/>
    <cellStyle name="40% - Énfasis3 4 4" xfId="635" xr:uid="{00000000-0005-0000-0000-0000B1000000}"/>
    <cellStyle name="40% - Énfasis3 5" xfId="172" xr:uid="{00000000-0005-0000-0000-0000B2000000}"/>
    <cellStyle name="40% - Énfasis3 5 2" xfId="649" xr:uid="{00000000-0005-0000-0000-0000B2000000}"/>
    <cellStyle name="40% - Énfasis3 6" xfId="186" xr:uid="{00000000-0005-0000-0000-0000B3000000}"/>
    <cellStyle name="40% - Énfasis3 6 2" xfId="663" xr:uid="{00000000-0005-0000-0000-0000B3000000}"/>
    <cellStyle name="40% - Énfasis3 7" xfId="202" xr:uid="{00000000-0005-0000-0000-0000B4000000}"/>
    <cellStyle name="40% - Énfasis3 7 2" xfId="677" xr:uid="{00000000-0005-0000-0000-0000B4000000}"/>
    <cellStyle name="40% - Énfasis3 8" xfId="216" xr:uid="{00000000-0005-0000-0000-0000B5000000}"/>
    <cellStyle name="40% - Énfasis3 8 2" xfId="691" xr:uid="{00000000-0005-0000-0000-0000B5000000}"/>
    <cellStyle name="40% - Énfasis3 9" xfId="230" xr:uid="{00000000-0005-0000-0000-0000B6000000}"/>
    <cellStyle name="40% - Énfasis3 9 2" xfId="705" xr:uid="{00000000-0005-0000-0000-0000B6000000}"/>
    <cellStyle name="40% - Énfasis4 10" xfId="246" xr:uid="{00000000-0005-0000-0000-0000B8000000}"/>
    <cellStyle name="40% - Énfasis4 10 2" xfId="721" xr:uid="{00000000-0005-0000-0000-0000B8000000}"/>
    <cellStyle name="40% - Énfasis4 11" xfId="260" xr:uid="{00000000-0005-0000-0000-0000B9000000}"/>
    <cellStyle name="40% - Énfasis4 11 2" xfId="735" xr:uid="{00000000-0005-0000-0000-0000B9000000}"/>
    <cellStyle name="40% - Énfasis4 12" xfId="274" xr:uid="{00000000-0005-0000-0000-0000BA000000}"/>
    <cellStyle name="40% - Énfasis4 12 2" xfId="749" xr:uid="{00000000-0005-0000-0000-0000BA000000}"/>
    <cellStyle name="40% - Énfasis4 13" xfId="288" xr:uid="{00000000-0005-0000-0000-0000BB000000}"/>
    <cellStyle name="40% - Énfasis4 13 2" xfId="763" xr:uid="{00000000-0005-0000-0000-0000BB000000}"/>
    <cellStyle name="40% - Énfasis4 14" xfId="302" xr:uid="{00000000-0005-0000-0000-0000BC000000}"/>
    <cellStyle name="40% - Énfasis4 14 2" xfId="777" xr:uid="{00000000-0005-0000-0000-0000BC000000}"/>
    <cellStyle name="40% - Énfasis4 15" xfId="316" xr:uid="{00000000-0005-0000-0000-0000BD000000}"/>
    <cellStyle name="40% - Énfasis4 15 2" xfId="791" xr:uid="{00000000-0005-0000-0000-0000BD000000}"/>
    <cellStyle name="40% - Énfasis4 16" xfId="330" xr:uid="{00000000-0005-0000-0000-0000BE000000}"/>
    <cellStyle name="40% - Énfasis4 16 2" xfId="805" xr:uid="{00000000-0005-0000-0000-0000BE000000}"/>
    <cellStyle name="40% - Énfasis4 17" xfId="346" xr:uid="{00000000-0005-0000-0000-0000BF000000}"/>
    <cellStyle name="40% - Énfasis4 17 2" xfId="820" xr:uid="{00000000-0005-0000-0000-0000BF000000}"/>
    <cellStyle name="40% - Énfasis4 18" xfId="360" xr:uid="{00000000-0005-0000-0000-0000C0000000}"/>
    <cellStyle name="40% - Énfasis4 18 2" xfId="834" xr:uid="{00000000-0005-0000-0000-0000C0000000}"/>
    <cellStyle name="40% - Énfasis4 19" xfId="375" xr:uid="{00000000-0005-0000-0000-0000C1000000}"/>
    <cellStyle name="40% - Énfasis4 19 2" xfId="848" xr:uid="{00000000-0005-0000-0000-0000C1000000}"/>
    <cellStyle name="40% - Énfasis4 2" xfId="91" xr:uid="{00000000-0005-0000-0000-0000C2000000}"/>
    <cellStyle name="40% - Énfasis4 2 2" xfId="502" xr:uid="{00000000-0005-0000-0000-000039000000}"/>
    <cellStyle name="40% - Énfasis4 2 2 2" xfId="1022" xr:uid="{00000000-0005-0000-0000-000039000000}"/>
    <cellStyle name="40% - Énfasis4 2 2 3" xfId="911" xr:uid="{00000000-0005-0000-0000-000039000000}"/>
    <cellStyle name="40% - Énfasis4 2 3" xfId="442" xr:uid="{00000000-0005-0000-0000-000038000000}"/>
    <cellStyle name="40% - Énfasis4 2 3 2" xfId="965" xr:uid="{00000000-0005-0000-0000-000038000000}"/>
    <cellStyle name="40% - Énfasis4 2 4" xfId="602" xr:uid="{00000000-0005-0000-0000-0000C2000000}"/>
    <cellStyle name="40% - Énfasis4 20" xfId="396" xr:uid="{00000000-0005-0000-0000-0000C3000000}"/>
    <cellStyle name="40% - Énfasis4 20 2" xfId="866" xr:uid="{00000000-0005-0000-0000-0000C3000000}"/>
    <cellStyle name="40% - Énfasis4 21" xfId="553" xr:uid="{00000000-0005-0000-0000-0000EB000000}"/>
    <cellStyle name="40% - Énfasis4 22" xfId="14" xr:uid="{00000000-0005-0000-0000-000022020000}"/>
    <cellStyle name="40% - Énfasis4 3" xfId="135" xr:uid="{00000000-0005-0000-0000-0000C4000000}"/>
    <cellStyle name="40% - Énfasis4 3 2" xfId="503" xr:uid="{00000000-0005-0000-0000-00003B000000}"/>
    <cellStyle name="40% - Énfasis4 3 2 2" xfId="1023" xr:uid="{00000000-0005-0000-0000-00003B000000}"/>
    <cellStyle name="40% - Énfasis4 3 2 3" xfId="912" xr:uid="{00000000-0005-0000-0000-00003B000000}"/>
    <cellStyle name="40% - Énfasis4 3 3" xfId="443" xr:uid="{00000000-0005-0000-0000-00003A000000}"/>
    <cellStyle name="40% - Énfasis4 3 3 2" xfId="966" xr:uid="{00000000-0005-0000-0000-00003A000000}"/>
    <cellStyle name="40% - Énfasis4 3 4" xfId="618" xr:uid="{00000000-0005-0000-0000-0000C4000000}"/>
    <cellStyle name="40% - Énfasis4 4" xfId="160" xr:uid="{00000000-0005-0000-0000-0000C5000000}"/>
    <cellStyle name="40% - Énfasis4 4 2" xfId="504" xr:uid="{00000000-0005-0000-0000-00003D000000}"/>
    <cellStyle name="40% - Énfasis4 4 2 2" xfId="1024" xr:uid="{00000000-0005-0000-0000-00003D000000}"/>
    <cellStyle name="40% - Énfasis4 4 2 3" xfId="913" xr:uid="{00000000-0005-0000-0000-00003D000000}"/>
    <cellStyle name="40% - Énfasis4 4 3" xfId="444" xr:uid="{00000000-0005-0000-0000-00003C000000}"/>
    <cellStyle name="40% - Énfasis4 4 3 2" xfId="967" xr:uid="{00000000-0005-0000-0000-00003C000000}"/>
    <cellStyle name="40% - Énfasis4 4 4" xfId="637" xr:uid="{00000000-0005-0000-0000-0000C5000000}"/>
    <cellStyle name="40% - Énfasis4 5" xfId="174" xr:uid="{00000000-0005-0000-0000-0000C6000000}"/>
    <cellStyle name="40% - Énfasis4 5 2" xfId="651" xr:uid="{00000000-0005-0000-0000-0000C6000000}"/>
    <cellStyle name="40% - Énfasis4 6" xfId="188" xr:uid="{00000000-0005-0000-0000-0000C7000000}"/>
    <cellStyle name="40% - Énfasis4 6 2" xfId="665" xr:uid="{00000000-0005-0000-0000-0000C7000000}"/>
    <cellStyle name="40% - Énfasis4 7" xfId="204" xr:uid="{00000000-0005-0000-0000-0000C8000000}"/>
    <cellStyle name="40% - Énfasis4 7 2" xfId="679" xr:uid="{00000000-0005-0000-0000-0000C8000000}"/>
    <cellStyle name="40% - Énfasis4 8" xfId="218" xr:uid="{00000000-0005-0000-0000-0000C9000000}"/>
    <cellStyle name="40% - Énfasis4 8 2" xfId="693" xr:uid="{00000000-0005-0000-0000-0000C9000000}"/>
    <cellStyle name="40% - Énfasis4 9" xfId="232" xr:uid="{00000000-0005-0000-0000-0000CA000000}"/>
    <cellStyle name="40% - Énfasis4 9 2" xfId="707" xr:uid="{00000000-0005-0000-0000-0000CA000000}"/>
    <cellStyle name="40% - Énfasis5 10" xfId="248" xr:uid="{00000000-0005-0000-0000-0000CC000000}"/>
    <cellStyle name="40% - Énfasis5 10 2" xfId="723" xr:uid="{00000000-0005-0000-0000-0000CC000000}"/>
    <cellStyle name="40% - Énfasis5 11" xfId="262" xr:uid="{00000000-0005-0000-0000-0000CD000000}"/>
    <cellStyle name="40% - Énfasis5 11 2" xfId="737" xr:uid="{00000000-0005-0000-0000-0000CD000000}"/>
    <cellStyle name="40% - Énfasis5 12" xfId="276" xr:uid="{00000000-0005-0000-0000-0000CE000000}"/>
    <cellStyle name="40% - Énfasis5 12 2" xfId="751" xr:uid="{00000000-0005-0000-0000-0000CE000000}"/>
    <cellStyle name="40% - Énfasis5 13" xfId="290" xr:uid="{00000000-0005-0000-0000-0000CF000000}"/>
    <cellStyle name="40% - Énfasis5 13 2" xfId="765" xr:uid="{00000000-0005-0000-0000-0000CF000000}"/>
    <cellStyle name="40% - Énfasis5 14" xfId="304" xr:uid="{00000000-0005-0000-0000-0000D0000000}"/>
    <cellStyle name="40% - Énfasis5 14 2" xfId="779" xr:uid="{00000000-0005-0000-0000-0000D0000000}"/>
    <cellStyle name="40% - Énfasis5 15" xfId="318" xr:uid="{00000000-0005-0000-0000-0000D1000000}"/>
    <cellStyle name="40% - Énfasis5 15 2" xfId="793" xr:uid="{00000000-0005-0000-0000-0000D1000000}"/>
    <cellStyle name="40% - Énfasis5 16" xfId="332" xr:uid="{00000000-0005-0000-0000-0000D2000000}"/>
    <cellStyle name="40% - Énfasis5 16 2" xfId="807" xr:uid="{00000000-0005-0000-0000-0000D2000000}"/>
    <cellStyle name="40% - Énfasis5 17" xfId="348" xr:uid="{00000000-0005-0000-0000-0000D3000000}"/>
    <cellStyle name="40% - Énfasis5 17 2" xfId="822" xr:uid="{00000000-0005-0000-0000-0000D3000000}"/>
    <cellStyle name="40% - Énfasis5 18" xfId="362" xr:uid="{00000000-0005-0000-0000-0000D4000000}"/>
    <cellStyle name="40% - Énfasis5 18 2" xfId="836" xr:uid="{00000000-0005-0000-0000-0000D4000000}"/>
    <cellStyle name="40% - Énfasis5 19" xfId="377" xr:uid="{00000000-0005-0000-0000-0000D5000000}"/>
    <cellStyle name="40% - Énfasis5 19 2" xfId="850" xr:uid="{00000000-0005-0000-0000-0000D5000000}"/>
    <cellStyle name="40% - Énfasis5 2" xfId="95" xr:uid="{00000000-0005-0000-0000-0000D6000000}"/>
    <cellStyle name="40% - Énfasis5 2 2" xfId="505" xr:uid="{00000000-0005-0000-0000-00003F000000}"/>
    <cellStyle name="40% - Énfasis5 2 2 2" xfId="1025" xr:uid="{00000000-0005-0000-0000-00003F000000}"/>
    <cellStyle name="40% - Énfasis5 2 2 3" xfId="914" xr:uid="{00000000-0005-0000-0000-00003F000000}"/>
    <cellStyle name="40% - Énfasis5 2 3" xfId="445" xr:uid="{00000000-0005-0000-0000-00003E000000}"/>
    <cellStyle name="40% - Énfasis5 2 3 2" xfId="968" xr:uid="{00000000-0005-0000-0000-00003E000000}"/>
    <cellStyle name="40% - Énfasis5 2 4" xfId="604" xr:uid="{00000000-0005-0000-0000-0000D6000000}"/>
    <cellStyle name="40% - Énfasis5 20" xfId="399" xr:uid="{00000000-0005-0000-0000-0000D7000000}"/>
    <cellStyle name="40% - Énfasis5 20 2" xfId="869" xr:uid="{00000000-0005-0000-0000-0000D7000000}"/>
    <cellStyle name="40% - Énfasis5 21" xfId="554" xr:uid="{00000000-0005-0000-0000-0000FF000000}"/>
    <cellStyle name="40% - Énfasis5 22" xfId="15" xr:uid="{00000000-0005-0000-0000-000059020000}"/>
    <cellStyle name="40% - Énfasis5 3" xfId="139" xr:uid="{00000000-0005-0000-0000-0000D8000000}"/>
    <cellStyle name="40% - Énfasis5 3 2" xfId="506" xr:uid="{00000000-0005-0000-0000-000041000000}"/>
    <cellStyle name="40% - Énfasis5 3 2 2" xfId="1026" xr:uid="{00000000-0005-0000-0000-000041000000}"/>
    <cellStyle name="40% - Énfasis5 3 2 3" xfId="915" xr:uid="{00000000-0005-0000-0000-000041000000}"/>
    <cellStyle name="40% - Énfasis5 3 3" xfId="446" xr:uid="{00000000-0005-0000-0000-000040000000}"/>
    <cellStyle name="40% - Énfasis5 3 3 2" xfId="969" xr:uid="{00000000-0005-0000-0000-000040000000}"/>
    <cellStyle name="40% - Énfasis5 3 4" xfId="620" xr:uid="{00000000-0005-0000-0000-0000D8000000}"/>
    <cellStyle name="40% - Énfasis5 4" xfId="162" xr:uid="{00000000-0005-0000-0000-0000D9000000}"/>
    <cellStyle name="40% - Énfasis5 4 2" xfId="507" xr:uid="{00000000-0005-0000-0000-000043000000}"/>
    <cellStyle name="40% - Énfasis5 4 2 2" xfId="1027" xr:uid="{00000000-0005-0000-0000-000043000000}"/>
    <cellStyle name="40% - Énfasis5 4 2 3" xfId="916" xr:uid="{00000000-0005-0000-0000-000043000000}"/>
    <cellStyle name="40% - Énfasis5 4 3" xfId="447" xr:uid="{00000000-0005-0000-0000-000042000000}"/>
    <cellStyle name="40% - Énfasis5 4 3 2" xfId="970" xr:uid="{00000000-0005-0000-0000-000042000000}"/>
    <cellStyle name="40% - Énfasis5 4 4" xfId="639" xr:uid="{00000000-0005-0000-0000-0000D9000000}"/>
    <cellStyle name="40% - Énfasis5 5" xfId="176" xr:uid="{00000000-0005-0000-0000-0000DA000000}"/>
    <cellStyle name="40% - Énfasis5 5 2" xfId="653" xr:uid="{00000000-0005-0000-0000-0000DA000000}"/>
    <cellStyle name="40% - Énfasis5 6" xfId="190" xr:uid="{00000000-0005-0000-0000-0000DB000000}"/>
    <cellStyle name="40% - Énfasis5 6 2" xfId="667" xr:uid="{00000000-0005-0000-0000-0000DB000000}"/>
    <cellStyle name="40% - Énfasis5 7" xfId="206" xr:uid="{00000000-0005-0000-0000-0000DC000000}"/>
    <cellStyle name="40% - Énfasis5 7 2" xfId="681" xr:uid="{00000000-0005-0000-0000-0000DC000000}"/>
    <cellStyle name="40% - Énfasis5 8" xfId="220" xr:uid="{00000000-0005-0000-0000-0000DD000000}"/>
    <cellStyle name="40% - Énfasis5 8 2" xfId="695" xr:uid="{00000000-0005-0000-0000-0000DD000000}"/>
    <cellStyle name="40% - Énfasis5 9" xfId="234" xr:uid="{00000000-0005-0000-0000-0000DE000000}"/>
    <cellStyle name="40% - Énfasis5 9 2" xfId="709" xr:uid="{00000000-0005-0000-0000-0000DE000000}"/>
    <cellStyle name="40% - Énfasis6 10" xfId="250" xr:uid="{00000000-0005-0000-0000-0000E0000000}"/>
    <cellStyle name="40% - Énfasis6 10 2" xfId="725" xr:uid="{00000000-0005-0000-0000-0000E0000000}"/>
    <cellStyle name="40% - Énfasis6 11" xfId="264" xr:uid="{00000000-0005-0000-0000-0000E1000000}"/>
    <cellStyle name="40% - Énfasis6 11 2" xfId="739" xr:uid="{00000000-0005-0000-0000-0000E1000000}"/>
    <cellStyle name="40% - Énfasis6 12" xfId="278" xr:uid="{00000000-0005-0000-0000-0000E2000000}"/>
    <cellStyle name="40% - Énfasis6 12 2" xfId="753" xr:uid="{00000000-0005-0000-0000-0000E2000000}"/>
    <cellStyle name="40% - Énfasis6 13" xfId="292" xr:uid="{00000000-0005-0000-0000-0000E3000000}"/>
    <cellStyle name="40% - Énfasis6 13 2" xfId="767" xr:uid="{00000000-0005-0000-0000-0000E3000000}"/>
    <cellStyle name="40% - Énfasis6 14" xfId="306" xr:uid="{00000000-0005-0000-0000-0000E4000000}"/>
    <cellStyle name="40% - Énfasis6 14 2" xfId="781" xr:uid="{00000000-0005-0000-0000-0000E4000000}"/>
    <cellStyle name="40% - Énfasis6 15" xfId="320" xr:uid="{00000000-0005-0000-0000-0000E5000000}"/>
    <cellStyle name="40% - Énfasis6 15 2" xfId="795" xr:uid="{00000000-0005-0000-0000-0000E5000000}"/>
    <cellStyle name="40% - Énfasis6 16" xfId="334" xr:uid="{00000000-0005-0000-0000-0000E6000000}"/>
    <cellStyle name="40% - Énfasis6 16 2" xfId="809" xr:uid="{00000000-0005-0000-0000-0000E6000000}"/>
    <cellStyle name="40% - Énfasis6 17" xfId="350" xr:uid="{00000000-0005-0000-0000-0000E7000000}"/>
    <cellStyle name="40% - Énfasis6 17 2" xfId="824" xr:uid="{00000000-0005-0000-0000-0000E7000000}"/>
    <cellStyle name="40% - Énfasis6 18" xfId="364" xr:uid="{00000000-0005-0000-0000-0000E8000000}"/>
    <cellStyle name="40% - Énfasis6 18 2" xfId="838" xr:uid="{00000000-0005-0000-0000-0000E8000000}"/>
    <cellStyle name="40% - Énfasis6 19" xfId="379" xr:uid="{00000000-0005-0000-0000-0000E9000000}"/>
    <cellStyle name="40% - Énfasis6 19 2" xfId="852" xr:uid="{00000000-0005-0000-0000-0000E9000000}"/>
    <cellStyle name="40% - Énfasis6 2" xfId="99" xr:uid="{00000000-0005-0000-0000-0000EA000000}"/>
    <cellStyle name="40% - Énfasis6 2 2" xfId="508" xr:uid="{00000000-0005-0000-0000-000045000000}"/>
    <cellStyle name="40% - Énfasis6 2 2 2" xfId="1028" xr:uid="{00000000-0005-0000-0000-000045000000}"/>
    <cellStyle name="40% - Énfasis6 2 2 3" xfId="917" xr:uid="{00000000-0005-0000-0000-000045000000}"/>
    <cellStyle name="40% - Énfasis6 2 3" xfId="448" xr:uid="{00000000-0005-0000-0000-000044000000}"/>
    <cellStyle name="40% - Énfasis6 2 3 2" xfId="971" xr:uid="{00000000-0005-0000-0000-000044000000}"/>
    <cellStyle name="40% - Énfasis6 2 4" xfId="606" xr:uid="{00000000-0005-0000-0000-0000EA000000}"/>
    <cellStyle name="40% - Énfasis6 20" xfId="402" xr:uid="{00000000-0005-0000-0000-0000EB000000}"/>
    <cellStyle name="40% - Énfasis6 20 2" xfId="872" xr:uid="{00000000-0005-0000-0000-0000EB000000}"/>
    <cellStyle name="40% - Énfasis6 21" xfId="555" xr:uid="{00000000-0005-0000-0000-000013010000}"/>
    <cellStyle name="40% - Énfasis6 22" xfId="16" xr:uid="{00000000-0005-0000-0000-000090020000}"/>
    <cellStyle name="40% - Énfasis6 3" xfId="143" xr:uid="{00000000-0005-0000-0000-0000EC000000}"/>
    <cellStyle name="40% - Énfasis6 3 2" xfId="509" xr:uid="{00000000-0005-0000-0000-000047000000}"/>
    <cellStyle name="40% - Énfasis6 3 2 2" xfId="1029" xr:uid="{00000000-0005-0000-0000-000047000000}"/>
    <cellStyle name="40% - Énfasis6 3 2 3" xfId="918" xr:uid="{00000000-0005-0000-0000-000047000000}"/>
    <cellStyle name="40% - Énfasis6 3 3" xfId="449" xr:uid="{00000000-0005-0000-0000-000046000000}"/>
    <cellStyle name="40% - Énfasis6 3 3 2" xfId="972" xr:uid="{00000000-0005-0000-0000-000046000000}"/>
    <cellStyle name="40% - Énfasis6 3 4" xfId="622" xr:uid="{00000000-0005-0000-0000-0000EC000000}"/>
    <cellStyle name="40% - Énfasis6 4" xfId="164" xr:uid="{00000000-0005-0000-0000-0000ED000000}"/>
    <cellStyle name="40% - Énfasis6 4 2" xfId="510" xr:uid="{00000000-0005-0000-0000-000049000000}"/>
    <cellStyle name="40% - Énfasis6 4 2 2" xfId="1030" xr:uid="{00000000-0005-0000-0000-000049000000}"/>
    <cellStyle name="40% - Énfasis6 4 2 3" xfId="919" xr:uid="{00000000-0005-0000-0000-000049000000}"/>
    <cellStyle name="40% - Énfasis6 4 3" xfId="450" xr:uid="{00000000-0005-0000-0000-000048000000}"/>
    <cellStyle name="40% - Énfasis6 4 3 2" xfId="973" xr:uid="{00000000-0005-0000-0000-000048000000}"/>
    <cellStyle name="40% - Énfasis6 4 4" xfId="641" xr:uid="{00000000-0005-0000-0000-0000ED000000}"/>
    <cellStyle name="40% - Énfasis6 5" xfId="178" xr:uid="{00000000-0005-0000-0000-0000EE000000}"/>
    <cellStyle name="40% - Énfasis6 5 2" xfId="655" xr:uid="{00000000-0005-0000-0000-0000EE000000}"/>
    <cellStyle name="40% - Énfasis6 6" xfId="192" xr:uid="{00000000-0005-0000-0000-0000EF000000}"/>
    <cellStyle name="40% - Énfasis6 6 2" xfId="669" xr:uid="{00000000-0005-0000-0000-0000EF000000}"/>
    <cellStyle name="40% - Énfasis6 7" xfId="208" xr:uid="{00000000-0005-0000-0000-0000F0000000}"/>
    <cellStyle name="40% - Énfasis6 7 2" xfId="683" xr:uid="{00000000-0005-0000-0000-0000F0000000}"/>
    <cellStyle name="40% - Énfasis6 8" xfId="222" xr:uid="{00000000-0005-0000-0000-0000F1000000}"/>
    <cellStyle name="40% - Énfasis6 8 2" xfId="697" xr:uid="{00000000-0005-0000-0000-0000F1000000}"/>
    <cellStyle name="40% - Énfasis6 9" xfId="236" xr:uid="{00000000-0005-0000-0000-0000F2000000}"/>
    <cellStyle name="40% - Énfasis6 9 2" xfId="711" xr:uid="{00000000-0005-0000-0000-0000F2000000}"/>
    <cellStyle name="60% - Énfasis1 2" xfId="80" xr:uid="{00000000-0005-0000-0000-0000F4000000}"/>
    <cellStyle name="60% - Énfasis1 3" xfId="124" xr:uid="{00000000-0005-0000-0000-0000F5000000}"/>
    <cellStyle name="60% - Énfasis1 4" xfId="388" xr:uid="{00000000-0005-0000-0000-0000F6000000}"/>
    <cellStyle name="60% - Énfasis1 4 2" xfId="858" xr:uid="{00000000-0005-0000-0000-0000F6000000}"/>
    <cellStyle name="60% - Énfasis1 5" xfId="556" xr:uid="{00000000-0005-0000-0000-000027010000}"/>
    <cellStyle name="60% - Énfasis1 6" xfId="17" xr:uid="{00000000-0005-0000-0000-0000C7020000}"/>
    <cellStyle name="60% - Énfasis2 2" xfId="84" xr:uid="{00000000-0005-0000-0000-0000F8000000}"/>
    <cellStyle name="60% - Énfasis2 3" xfId="128" xr:uid="{00000000-0005-0000-0000-0000F9000000}"/>
    <cellStyle name="60% - Énfasis2 4" xfId="391" xr:uid="{00000000-0005-0000-0000-0000FA000000}"/>
    <cellStyle name="60% - Énfasis2 4 2" xfId="861" xr:uid="{00000000-0005-0000-0000-0000FA000000}"/>
    <cellStyle name="60% - Énfasis2 5" xfId="557" xr:uid="{00000000-0005-0000-0000-00002B010000}"/>
    <cellStyle name="60% - Énfasis2 6" xfId="18" xr:uid="{00000000-0005-0000-0000-0000CD020000}"/>
    <cellStyle name="60% - Énfasis3 2" xfId="88" xr:uid="{00000000-0005-0000-0000-0000FC000000}"/>
    <cellStyle name="60% - Énfasis3 3" xfId="132" xr:uid="{00000000-0005-0000-0000-0000FD000000}"/>
    <cellStyle name="60% - Énfasis3 4" xfId="394" xr:uid="{00000000-0005-0000-0000-0000FE000000}"/>
    <cellStyle name="60% - Énfasis3 4 2" xfId="864" xr:uid="{00000000-0005-0000-0000-0000FE000000}"/>
    <cellStyle name="60% - Énfasis3 5" xfId="558" xr:uid="{00000000-0005-0000-0000-00002F010000}"/>
    <cellStyle name="60% - Énfasis3 6" xfId="19" xr:uid="{00000000-0005-0000-0000-0000D3020000}"/>
    <cellStyle name="60% - Énfasis4 2" xfId="92" xr:uid="{00000000-0005-0000-0000-000000010000}"/>
    <cellStyle name="60% - Énfasis4 3" xfId="136" xr:uid="{00000000-0005-0000-0000-000001010000}"/>
    <cellStyle name="60% - Énfasis4 4" xfId="397" xr:uid="{00000000-0005-0000-0000-000002010000}"/>
    <cellStyle name="60% - Énfasis4 4 2" xfId="867" xr:uid="{00000000-0005-0000-0000-000002010000}"/>
    <cellStyle name="60% - Énfasis4 5" xfId="559" xr:uid="{00000000-0005-0000-0000-000033010000}"/>
    <cellStyle name="60% - Énfasis4 6" xfId="20" xr:uid="{00000000-0005-0000-0000-0000D9020000}"/>
    <cellStyle name="60% - Énfasis5 2" xfId="96" xr:uid="{00000000-0005-0000-0000-000004010000}"/>
    <cellStyle name="60% - Énfasis5 3" xfId="140" xr:uid="{00000000-0005-0000-0000-000005010000}"/>
    <cellStyle name="60% - Énfasis5 4" xfId="400" xr:uid="{00000000-0005-0000-0000-000006010000}"/>
    <cellStyle name="60% - Énfasis5 4 2" xfId="870" xr:uid="{00000000-0005-0000-0000-000006010000}"/>
    <cellStyle name="60% - Énfasis5 5" xfId="560" xr:uid="{00000000-0005-0000-0000-000037010000}"/>
    <cellStyle name="60% - Énfasis5 6" xfId="21" xr:uid="{00000000-0005-0000-0000-0000DF020000}"/>
    <cellStyle name="60% - Énfasis6 2" xfId="100" xr:uid="{00000000-0005-0000-0000-000008010000}"/>
    <cellStyle name="60% - Énfasis6 3" xfId="144" xr:uid="{00000000-0005-0000-0000-000009010000}"/>
    <cellStyle name="60% - Énfasis6 4" xfId="403" xr:uid="{00000000-0005-0000-0000-00000A010000}"/>
    <cellStyle name="60% - Énfasis6 4 2" xfId="873" xr:uid="{00000000-0005-0000-0000-00000A010000}"/>
    <cellStyle name="60% - Énfasis6 5" xfId="561" xr:uid="{00000000-0005-0000-0000-00003B010000}"/>
    <cellStyle name="60% - Énfasis6 6" xfId="22" xr:uid="{00000000-0005-0000-0000-0000E5020000}"/>
    <cellStyle name="Buena 2" xfId="65" xr:uid="{00000000-0005-0000-0000-00000B010000}"/>
    <cellStyle name="Buena 3" xfId="109" xr:uid="{00000000-0005-0000-0000-00000C010000}"/>
    <cellStyle name="Bueno 2" xfId="383" xr:uid="{00000000-0005-0000-0000-00000E010000}"/>
    <cellStyle name="Bueno 3" xfId="562" xr:uid="{00000000-0005-0000-0000-000041010000}"/>
    <cellStyle name="Bueno 4" xfId="23" xr:uid="{00000000-0005-0000-0000-0000ED020000}"/>
    <cellStyle name="Cálculo 2" xfId="70" xr:uid="{00000000-0005-0000-0000-000010010000}"/>
    <cellStyle name="Cálculo 3" xfId="114" xr:uid="{00000000-0005-0000-0000-000011010000}"/>
    <cellStyle name="Cálculo 4" xfId="563" xr:uid="{00000000-0005-0000-0000-000043010000}"/>
    <cellStyle name="Cálculo 5" xfId="24" xr:uid="{00000000-0005-0000-0000-0000F0020000}"/>
    <cellStyle name="Celda de comprobación 2" xfId="72" xr:uid="{00000000-0005-0000-0000-000013010000}"/>
    <cellStyle name="Celda de comprobación 3" xfId="116" xr:uid="{00000000-0005-0000-0000-000014010000}"/>
    <cellStyle name="Celda de comprobación 4" xfId="564" xr:uid="{00000000-0005-0000-0000-000046010000}"/>
    <cellStyle name="Celda de comprobación 5" xfId="25" xr:uid="{00000000-0005-0000-0000-0000F4020000}"/>
    <cellStyle name="Celda vinculada 2" xfId="71" xr:uid="{00000000-0005-0000-0000-000016010000}"/>
    <cellStyle name="Celda vinculada 3" xfId="115" xr:uid="{00000000-0005-0000-0000-000017010000}"/>
    <cellStyle name="Celda vinculada 4" xfId="565" xr:uid="{00000000-0005-0000-0000-000049010000}"/>
    <cellStyle name="Celda vinculada 5" xfId="26" xr:uid="{00000000-0005-0000-0000-0000F8020000}"/>
    <cellStyle name="Dezimal_weighted multipliers_with Vedior1" xfId="27" xr:uid="{00000000-0005-0000-0000-000018010000}"/>
    <cellStyle name="Encabezado 1 2" xfId="195" xr:uid="{00000000-0005-0000-0000-00001A010000}"/>
    <cellStyle name="Encabezado 1 3" xfId="586" xr:uid="{00000000-0005-0000-0000-00004D010000}"/>
    <cellStyle name="Encabezado 1 4" xfId="51" xr:uid="{00000000-0005-0000-0000-0000FD020000}"/>
    <cellStyle name="Encabezado 4 2" xfId="64" xr:uid="{00000000-0005-0000-0000-00001C010000}"/>
    <cellStyle name="Encabezado 4 3" xfId="108" xr:uid="{00000000-0005-0000-0000-00001D010000}"/>
    <cellStyle name="Encabezado 4 4" xfId="566" xr:uid="{00000000-0005-0000-0000-00004F010000}"/>
    <cellStyle name="Encabezado 4 5" xfId="28" xr:uid="{00000000-0005-0000-0000-000000030000}"/>
    <cellStyle name="Énfasis1 2" xfId="77" xr:uid="{00000000-0005-0000-0000-00001F010000}"/>
    <cellStyle name="Énfasis1 3" xfId="121" xr:uid="{00000000-0005-0000-0000-000020010000}"/>
    <cellStyle name="Énfasis1 4" xfId="567" xr:uid="{00000000-0005-0000-0000-000052010000}"/>
    <cellStyle name="Énfasis1 5" xfId="29" xr:uid="{00000000-0005-0000-0000-000004030000}"/>
    <cellStyle name="Énfasis2 2" xfId="81" xr:uid="{00000000-0005-0000-0000-000022010000}"/>
    <cellStyle name="Énfasis2 3" xfId="125" xr:uid="{00000000-0005-0000-0000-000023010000}"/>
    <cellStyle name="Énfasis2 4" xfId="568" xr:uid="{00000000-0005-0000-0000-000055010000}"/>
    <cellStyle name="Énfasis2 5" xfId="30" xr:uid="{00000000-0005-0000-0000-000008030000}"/>
    <cellStyle name="Énfasis3 2" xfId="85" xr:uid="{00000000-0005-0000-0000-000025010000}"/>
    <cellStyle name="Énfasis3 3" xfId="129" xr:uid="{00000000-0005-0000-0000-000026010000}"/>
    <cellStyle name="Énfasis3 4" xfId="569" xr:uid="{00000000-0005-0000-0000-000058010000}"/>
    <cellStyle name="Énfasis3 5" xfId="31" xr:uid="{00000000-0005-0000-0000-00000C030000}"/>
    <cellStyle name="Énfasis4 2" xfId="89" xr:uid="{00000000-0005-0000-0000-000028010000}"/>
    <cellStyle name="Énfasis4 3" xfId="133" xr:uid="{00000000-0005-0000-0000-000029010000}"/>
    <cellStyle name="Énfasis4 4" xfId="570" xr:uid="{00000000-0005-0000-0000-00005B010000}"/>
    <cellStyle name="Énfasis4 5" xfId="32" xr:uid="{00000000-0005-0000-0000-000010030000}"/>
    <cellStyle name="Énfasis5 2" xfId="93" xr:uid="{00000000-0005-0000-0000-00002B010000}"/>
    <cellStyle name="Énfasis5 3" xfId="137" xr:uid="{00000000-0005-0000-0000-00002C010000}"/>
    <cellStyle name="Énfasis5 4" xfId="571" xr:uid="{00000000-0005-0000-0000-00005E010000}"/>
    <cellStyle name="Énfasis5 5" xfId="33" xr:uid="{00000000-0005-0000-0000-000014030000}"/>
    <cellStyle name="Énfasis6 2" xfId="97" xr:uid="{00000000-0005-0000-0000-00002E010000}"/>
    <cellStyle name="Énfasis6 3" xfId="141" xr:uid="{00000000-0005-0000-0000-00002F010000}"/>
    <cellStyle name="Énfasis6 4" xfId="572" xr:uid="{00000000-0005-0000-0000-000061010000}"/>
    <cellStyle name="Énfasis6 5" xfId="34" xr:uid="{00000000-0005-0000-0000-000018030000}"/>
    <cellStyle name="Entrada 2" xfId="68" xr:uid="{00000000-0005-0000-0000-000031010000}"/>
    <cellStyle name="Entrada 3" xfId="112" xr:uid="{00000000-0005-0000-0000-000032010000}"/>
    <cellStyle name="Entrada 4" xfId="573" xr:uid="{00000000-0005-0000-0000-000064010000}"/>
    <cellStyle name="Entrada 5" xfId="35" xr:uid="{00000000-0005-0000-0000-00001C030000}"/>
    <cellStyle name="Euro" xfId="36" xr:uid="{00000000-0005-0000-0000-000033010000}"/>
    <cellStyle name="Euro 2" xfId="511" xr:uid="{00000000-0005-0000-0000-000070000000}"/>
    <cellStyle name="Euro 2 2" xfId="1031" xr:uid="{00000000-0005-0000-0000-000070000000}"/>
    <cellStyle name="Euro 2 3" xfId="920" xr:uid="{00000000-0005-0000-0000-000070000000}"/>
    <cellStyle name="Euro 3" xfId="451" xr:uid="{00000000-0005-0000-0000-00006F000000}"/>
    <cellStyle name="Euro 3 2" xfId="974" xr:uid="{00000000-0005-0000-0000-00006F000000}"/>
    <cellStyle name="Euro 4" xfId="574" xr:uid="{00000000-0005-0000-0000-000033010000}"/>
    <cellStyle name="Hipervínculo" xfId="101" builtinId="8" customBuiltin="1"/>
    <cellStyle name="Hipervínculo 2" xfId="607" xr:uid="{00000000-0005-0000-0000-000068010000}"/>
    <cellStyle name="Hipervínculo visitado" xfId="102" builtinId="9" customBuiltin="1"/>
    <cellStyle name="Hipervínculo visitado 2" xfId="608" xr:uid="{00000000-0005-0000-0000-000069010000}"/>
    <cellStyle name="Incorrecto 2" xfId="66" xr:uid="{00000000-0005-0000-0000-000037010000}"/>
    <cellStyle name="Incorrecto 3" xfId="110" xr:uid="{00000000-0005-0000-0000-000038010000}"/>
    <cellStyle name="Incorrecto 4" xfId="575" xr:uid="{00000000-0005-0000-0000-00006A010000}"/>
    <cellStyle name="Incorrecto 5" xfId="37" xr:uid="{00000000-0005-0000-0000-00002B030000}"/>
    <cellStyle name="Millares [0] 2" xfId="39" xr:uid="{00000000-0005-0000-0000-00003A010000}"/>
    <cellStyle name="Millares [0] 2 2" xfId="512" xr:uid="{00000000-0005-0000-0000-000075000000}"/>
    <cellStyle name="Millares [0] 2 2 2" xfId="1032" xr:uid="{00000000-0005-0000-0000-000075000000}"/>
    <cellStyle name="Millares [0] 2 2 3" xfId="921" xr:uid="{00000000-0005-0000-0000-000075000000}"/>
    <cellStyle name="Millares [0] 2 3" xfId="452" xr:uid="{00000000-0005-0000-0000-000074000000}"/>
    <cellStyle name="Millares [0] 2 3 2" xfId="975" xr:uid="{00000000-0005-0000-0000-000074000000}"/>
    <cellStyle name="Millares [0] 2 4" xfId="577" xr:uid="{00000000-0005-0000-0000-00003A010000}"/>
    <cellStyle name="Millares 10" xfId="537" xr:uid="{00000000-0005-0000-0000-00001B020000}"/>
    <cellStyle name="Millares 10 2" xfId="1053" xr:uid="{00000000-0005-0000-0000-000055020000}"/>
    <cellStyle name="Millares 11" xfId="1055" xr:uid="{00000000-0005-0000-0000-000080020000}"/>
    <cellStyle name="Millares 12" xfId="538" xr:uid="{00000000-0005-0000-0000-000098030000}"/>
    <cellStyle name="Millares 13" xfId="38" xr:uid="{00000000-0005-0000-0000-00002F030000}"/>
    <cellStyle name="Millares 2" xfId="40" xr:uid="{00000000-0005-0000-0000-00003B010000}"/>
    <cellStyle name="Millares 2 2" xfId="513" xr:uid="{00000000-0005-0000-0000-000077000000}"/>
    <cellStyle name="Millares 2 2 2" xfId="1033" xr:uid="{00000000-0005-0000-0000-000077000000}"/>
    <cellStyle name="Millares 2 2 3" xfId="922" xr:uid="{00000000-0005-0000-0000-000077000000}"/>
    <cellStyle name="Millares 2 3" xfId="453" xr:uid="{00000000-0005-0000-0000-000076000000}"/>
    <cellStyle name="Millares 2 3 2" xfId="976" xr:uid="{00000000-0005-0000-0000-000076000000}"/>
    <cellStyle name="Millares 2 4" xfId="578" xr:uid="{00000000-0005-0000-0000-00003B010000}"/>
    <cellStyle name="Millares 3" xfId="58" xr:uid="{00000000-0005-0000-0000-00003C010000}"/>
    <cellStyle name="Millares 3 2" xfId="514" xr:uid="{00000000-0005-0000-0000-000079000000}"/>
    <cellStyle name="Millares 3 2 2" xfId="1034" xr:uid="{00000000-0005-0000-0000-000079000000}"/>
    <cellStyle name="Millares 3 2 3" xfId="923" xr:uid="{00000000-0005-0000-0000-000079000000}"/>
    <cellStyle name="Millares 3 3" xfId="454" xr:uid="{00000000-0005-0000-0000-000078000000}"/>
    <cellStyle name="Millares 3 3 2" xfId="977" xr:uid="{00000000-0005-0000-0000-000078000000}"/>
    <cellStyle name="Millares 3 4" xfId="592" xr:uid="{00000000-0005-0000-0000-00003C010000}"/>
    <cellStyle name="Millares 4" xfId="146" xr:uid="{00000000-0005-0000-0000-00003D010000}"/>
    <cellStyle name="Millares 4 2" xfId="515" xr:uid="{00000000-0005-0000-0000-00007B000000}"/>
    <cellStyle name="Millares 4 2 2" xfId="1035" xr:uid="{00000000-0005-0000-0000-00007B000000}"/>
    <cellStyle name="Millares 4 2 3" xfId="924" xr:uid="{00000000-0005-0000-0000-00007B000000}"/>
    <cellStyle name="Millares 4 3" xfId="455" xr:uid="{00000000-0005-0000-0000-00007A000000}"/>
    <cellStyle name="Millares 4 3 2" xfId="978" xr:uid="{00000000-0005-0000-0000-00007A000000}"/>
    <cellStyle name="Millares 4 4" xfId="624" xr:uid="{00000000-0005-0000-0000-00003D010000}"/>
    <cellStyle name="Millares 5" xfId="409" xr:uid="{00000000-0005-0000-0000-00003E010000}"/>
    <cellStyle name="Millares 5 2" xfId="474" xr:uid="{00000000-0005-0000-0000-00007C000000}"/>
    <cellStyle name="Millares 5 2 2" xfId="883" xr:uid="{00000000-0005-0000-0000-00007C000000}"/>
    <cellStyle name="Millares 5 3" xfId="994" xr:uid="{00000000-0005-0000-0000-00007C000000}"/>
    <cellStyle name="Millares 5 4" xfId="877" xr:uid="{00000000-0005-0000-0000-00003E010000}"/>
    <cellStyle name="Millares 6" xfId="412" xr:uid="{00000000-0005-0000-0000-00003F010000}"/>
    <cellStyle name="Millares 6 2" xfId="529" xr:uid="{00000000-0005-0000-0000-00007D000000}"/>
    <cellStyle name="Millares 6 2 2" xfId="936" xr:uid="{00000000-0005-0000-0000-00007D000000}"/>
    <cellStyle name="Millares 6 3" xfId="1049" xr:uid="{00000000-0005-0000-0000-00007D000000}"/>
    <cellStyle name="Millares 6 4" xfId="880" xr:uid="{00000000-0005-0000-0000-00003F010000}"/>
    <cellStyle name="Millares 7" xfId="530" xr:uid="{00000000-0005-0000-0000-00007E000000}"/>
    <cellStyle name="Millares 7 2" xfId="1050" xr:uid="{00000000-0005-0000-0000-00007E000000}"/>
    <cellStyle name="Millares 7 3" xfId="576" xr:uid="{00000000-0005-0000-0000-00006D010000}"/>
    <cellStyle name="Millares 8" xfId="472" xr:uid="{00000000-0005-0000-0000-00007F000000}"/>
    <cellStyle name="Millares 8 2" xfId="993" xr:uid="{00000000-0005-0000-0000-00007F000000}"/>
    <cellStyle name="Millares 8 3" xfId="882" xr:uid="{00000000-0005-0000-0000-00007F000000}"/>
    <cellStyle name="Millares 9" xfId="534" xr:uid="{00000000-0005-0000-0000-0000EB010000}"/>
    <cellStyle name="Millares 9 2" xfId="937" xr:uid="{00000000-0005-0000-0000-0000F5010000}"/>
    <cellStyle name="Neutral 2" xfId="67" xr:uid="{00000000-0005-0000-0000-000041010000}"/>
    <cellStyle name="Neutral 3" xfId="111" xr:uid="{00000000-0005-0000-0000-000042010000}"/>
    <cellStyle name="Neutral 4" xfId="384" xr:uid="{00000000-0005-0000-0000-000043010000}"/>
    <cellStyle name="Neutral 5" xfId="579" xr:uid="{00000000-0005-0000-0000-000074010000}"/>
    <cellStyle name="Neutral 6" xfId="41" xr:uid="{00000000-0005-0000-0000-000062030000}"/>
    <cellStyle name="Normal" xfId="0" builtinId="0"/>
    <cellStyle name="Normal 10" xfId="42" xr:uid="{00000000-0005-0000-0000-000045010000}"/>
    <cellStyle name="Normal 11" xfId="149" xr:uid="{00000000-0005-0000-0000-000046010000}"/>
    <cellStyle name="Normal 12" xfId="150" xr:uid="{00000000-0005-0000-0000-000047010000}"/>
    <cellStyle name="Normal 12 2" xfId="516" xr:uid="{00000000-0005-0000-0000-000086000000}"/>
    <cellStyle name="Normal 12 2 2" xfId="1036" xr:uid="{00000000-0005-0000-0000-000086000000}"/>
    <cellStyle name="Normal 12 2 3" xfId="925" xr:uid="{00000000-0005-0000-0000-000086000000}"/>
    <cellStyle name="Normal 12 3" xfId="456" xr:uid="{00000000-0005-0000-0000-000085000000}"/>
    <cellStyle name="Normal 12 3 2" xfId="979" xr:uid="{00000000-0005-0000-0000-000085000000}"/>
    <cellStyle name="Normal 12 4" xfId="627" xr:uid="{00000000-0005-0000-0000-000047010000}"/>
    <cellStyle name="Normal 13" xfId="151" xr:uid="{00000000-0005-0000-0000-000048010000}"/>
    <cellStyle name="Normal 13 2" xfId="517" xr:uid="{00000000-0005-0000-0000-000088000000}"/>
    <cellStyle name="Normal 13 2 2" xfId="1037" xr:uid="{00000000-0005-0000-0000-000088000000}"/>
    <cellStyle name="Normal 13 2 3" xfId="926" xr:uid="{00000000-0005-0000-0000-000088000000}"/>
    <cellStyle name="Normal 13 3" xfId="457" xr:uid="{00000000-0005-0000-0000-000087000000}"/>
    <cellStyle name="Normal 13 3 2" xfId="980" xr:uid="{00000000-0005-0000-0000-000087000000}"/>
    <cellStyle name="Normal 13 4" xfId="628" xr:uid="{00000000-0005-0000-0000-000048010000}"/>
    <cellStyle name="Normal 14" xfId="165" xr:uid="{00000000-0005-0000-0000-000049010000}"/>
    <cellStyle name="Normal 14 2" xfId="471" xr:uid="{00000000-0005-0000-0000-000089000000}"/>
    <cellStyle name="Normal 14 2 2" xfId="992" xr:uid="{00000000-0005-0000-0000-000089000000}"/>
    <cellStyle name="Normal 14 3" xfId="642" xr:uid="{00000000-0005-0000-0000-000049010000}"/>
    <cellStyle name="Normal 15" xfId="179" xr:uid="{00000000-0005-0000-0000-00004A010000}"/>
    <cellStyle name="Normal 15 2" xfId="473" xr:uid="{00000000-0005-0000-0000-00008A000000}"/>
    <cellStyle name="Normal 15 3" xfId="656" xr:uid="{00000000-0005-0000-0000-00004A010000}"/>
    <cellStyle name="Normal 16" xfId="193" xr:uid="{00000000-0005-0000-0000-00004B010000}"/>
    <cellStyle name="Normal 16 2" xfId="531" xr:uid="{00000000-0005-0000-0000-00008B000000}"/>
    <cellStyle name="Normal 16 2 2" xfId="1051" xr:uid="{00000000-0005-0000-0000-00008B000000}"/>
    <cellStyle name="Normal 16 3" xfId="670" xr:uid="{00000000-0005-0000-0000-00004B010000}"/>
    <cellStyle name="Normal 17" xfId="209" xr:uid="{00000000-0005-0000-0000-00004C010000}"/>
    <cellStyle name="Normal 17 2" xfId="532" xr:uid="{00000000-0005-0000-0000-00008C000000}"/>
    <cellStyle name="Normal 17 2 2" xfId="1052" xr:uid="{00000000-0005-0000-0000-00008C000000}"/>
    <cellStyle name="Normal 17 3" xfId="684" xr:uid="{00000000-0005-0000-0000-00004C010000}"/>
    <cellStyle name="Normal 18" xfId="223" xr:uid="{00000000-0005-0000-0000-00004D010000}"/>
    <cellStyle name="Normal 18 2" xfId="533" xr:uid="{00000000-0005-0000-0000-00008D000000}"/>
    <cellStyle name="Normal 18 3" xfId="698" xr:uid="{00000000-0005-0000-0000-00004D010000}"/>
    <cellStyle name="Normal 19" xfId="237" xr:uid="{00000000-0005-0000-0000-00004E010000}"/>
    <cellStyle name="Normal 19 2" xfId="535" xr:uid="{00000000-0005-0000-0000-00008E000000}"/>
    <cellStyle name="Normal 19 3" xfId="712" xr:uid="{00000000-0005-0000-0000-00004E010000}"/>
    <cellStyle name="Normal 2" xfId="55" xr:uid="{00000000-0005-0000-0000-00004F010000}"/>
    <cellStyle name="Normal 2 2" xfId="518" xr:uid="{00000000-0005-0000-0000-000090000000}"/>
    <cellStyle name="Normal 2 2 2" xfId="1038" xr:uid="{00000000-0005-0000-0000-000090000000}"/>
    <cellStyle name="Normal 2 2 3" xfId="590" xr:uid="{00000000-0005-0000-0000-00004F010000}"/>
    <cellStyle name="Normal 2 3" xfId="458" xr:uid="{00000000-0005-0000-0000-00008F000000}"/>
    <cellStyle name="Normal 2 3 2" xfId="981" xr:uid="{00000000-0005-0000-0000-00008F000000}"/>
    <cellStyle name="Normal 2 4" xfId="540" xr:uid="{D651BDF5-0312-4788-8CA8-9C1D18D6D384}"/>
    <cellStyle name="Normal 20" xfId="251" xr:uid="{00000000-0005-0000-0000-000050010000}"/>
    <cellStyle name="Normal 20 2" xfId="536" xr:uid="{00000000-0005-0000-0000-000091000000}"/>
    <cellStyle name="Normal 20 3" xfId="726" xr:uid="{00000000-0005-0000-0000-000050010000}"/>
    <cellStyle name="Normal 21" xfId="265" xr:uid="{00000000-0005-0000-0000-000051010000}"/>
    <cellStyle name="Normal 21 2" xfId="1054" xr:uid="{00000000-0005-0000-0000-0000E6000000}"/>
    <cellStyle name="Normal 21 3" xfId="740" xr:uid="{00000000-0005-0000-0000-000051010000}"/>
    <cellStyle name="Normal 22" xfId="279" xr:uid="{00000000-0005-0000-0000-000052010000}"/>
    <cellStyle name="Normal 22 2" xfId="754" xr:uid="{00000000-0005-0000-0000-000052010000}"/>
    <cellStyle name="Normal 23" xfId="293" xr:uid="{00000000-0005-0000-0000-000053010000}"/>
    <cellStyle name="Normal 23 2" xfId="768" xr:uid="{00000000-0005-0000-0000-000053010000}"/>
    <cellStyle name="Normal 24" xfId="307" xr:uid="{00000000-0005-0000-0000-000054010000}"/>
    <cellStyle name="Normal 24 2" xfId="782" xr:uid="{00000000-0005-0000-0000-000054010000}"/>
    <cellStyle name="Normal 25" xfId="321" xr:uid="{00000000-0005-0000-0000-000055010000}"/>
    <cellStyle name="Normal 25 2" xfId="336" xr:uid="{00000000-0005-0000-0000-000056010000}"/>
    <cellStyle name="Normal 25 2 2" xfId="810" xr:uid="{00000000-0005-0000-0000-000056010000}"/>
    <cellStyle name="Normal 25 3" xfId="796" xr:uid="{00000000-0005-0000-0000-000055010000}"/>
    <cellStyle name="Normal 26" xfId="337" xr:uid="{00000000-0005-0000-0000-000057010000}"/>
    <cellStyle name="Normal 26 2" xfId="811" xr:uid="{00000000-0005-0000-0000-000057010000}"/>
    <cellStyle name="Normal 27" xfId="351" xr:uid="{00000000-0005-0000-0000-000058010000}"/>
    <cellStyle name="Normal 27 2" xfId="825" xr:uid="{00000000-0005-0000-0000-000058010000}"/>
    <cellStyle name="Normal 28" xfId="366" xr:uid="{00000000-0005-0000-0000-000059010000}"/>
    <cellStyle name="Normal 28 2" xfId="839" xr:uid="{00000000-0005-0000-0000-000059010000}"/>
    <cellStyle name="Normal 29" xfId="380" xr:uid="{00000000-0005-0000-0000-00005A010000}"/>
    <cellStyle name="Normal 3" xfId="56" xr:uid="{00000000-0005-0000-0000-00005B010000}"/>
    <cellStyle name="Normal 3 2" xfId="519" xr:uid="{00000000-0005-0000-0000-000093000000}"/>
    <cellStyle name="Normal 3 2 2" xfId="1039" xr:uid="{00000000-0005-0000-0000-000093000000}"/>
    <cellStyle name="Normal 3 2 3" xfId="927" xr:uid="{00000000-0005-0000-0000-000093000000}"/>
    <cellStyle name="Normal 3 3" xfId="459" xr:uid="{00000000-0005-0000-0000-000092000000}"/>
    <cellStyle name="Normal 3 3 2" xfId="982" xr:uid="{00000000-0005-0000-0000-000092000000}"/>
    <cellStyle name="Normal 3 4" xfId="541" xr:uid="{67F10607-48E5-4364-8F2E-EC432A3D340C}"/>
    <cellStyle name="Normal 30" xfId="381" xr:uid="{00000000-0005-0000-0000-00005C010000}"/>
    <cellStyle name="Normal 30 2" xfId="853" xr:uid="{00000000-0005-0000-0000-00005C010000}"/>
    <cellStyle name="Normal 31" xfId="382" xr:uid="{00000000-0005-0000-0000-00005D010000}"/>
    <cellStyle name="Normal 31 2" xfId="854" xr:uid="{00000000-0005-0000-0000-00005D010000}"/>
    <cellStyle name="Normal 32" xfId="404" xr:uid="{00000000-0005-0000-0000-00005E010000}"/>
    <cellStyle name="Normal 33" xfId="405" xr:uid="{00000000-0005-0000-0000-00005F010000}"/>
    <cellStyle name="Normal 33 2" xfId="874" xr:uid="{00000000-0005-0000-0000-00005F010000}"/>
    <cellStyle name="Normal 34" xfId="406" xr:uid="{00000000-0005-0000-0000-000060010000}"/>
    <cellStyle name="Normal 34 2" xfId="875" xr:uid="{00000000-0005-0000-0000-000060010000}"/>
    <cellStyle name="Normal 35" xfId="410" xr:uid="{00000000-0005-0000-0000-000061010000}"/>
    <cellStyle name="Normal 35 2" xfId="878" xr:uid="{00000000-0005-0000-0000-000061010000}"/>
    <cellStyle name="Normal 36" xfId="413" xr:uid="{00000000-0005-0000-0000-000062010000}"/>
    <cellStyle name="Normal 36 2" xfId="881" xr:uid="{00000000-0005-0000-0000-000062010000}"/>
    <cellStyle name="Normal 37" xfId="543" xr:uid="{00000000-0005-0000-0000-000078010000}"/>
    <cellStyle name="Normal 38" xfId="2" xr:uid="{00000000-0005-0000-0000-000067030000}"/>
    <cellStyle name="Normal 4" xfId="57" xr:uid="{00000000-0005-0000-0000-000063010000}"/>
    <cellStyle name="Normal 4 2" xfId="520" xr:uid="{00000000-0005-0000-0000-000095000000}"/>
    <cellStyle name="Normal 4 2 2" xfId="1040" xr:uid="{00000000-0005-0000-0000-000095000000}"/>
    <cellStyle name="Normal 4 2 3" xfId="591" xr:uid="{00000000-0005-0000-0000-000063010000}"/>
    <cellStyle name="Normal 4 3" xfId="460" xr:uid="{00000000-0005-0000-0000-000094000000}"/>
    <cellStyle name="Normal 4 3 2" xfId="983" xr:uid="{00000000-0005-0000-0000-000094000000}"/>
    <cellStyle name="Normal 4 4" xfId="542" xr:uid="{E580D939-6588-4200-82AC-95DC4F72FD29}"/>
    <cellStyle name="Normal 5" xfId="59" xr:uid="{00000000-0005-0000-0000-000064010000}"/>
    <cellStyle name="Normal 5 2" xfId="521" xr:uid="{00000000-0005-0000-0000-000097000000}"/>
    <cellStyle name="Normal 5 2 2" xfId="1041" xr:uid="{00000000-0005-0000-0000-000097000000}"/>
    <cellStyle name="Normal 5 2 3" xfId="928" xr:uid="{00000000-0005-0000-0000-000097000000}"/>
    <cellStyle name="Normal 5 3" xfId="461" xr:uid="{00000000-0005-0000-0000-000096000000}"/>
    <cellStyle name="Normal 5 3 2" xfId="984" xr:uid="{00000000-0005-0000-0000-000096000000}"/>
    <cellStyle name="Normal 5 4" xfId="593" xr:uid="{00000000-0005-0000-0000-000064010000}"/>
    <cellStyle name="Normal 6" xfId="43" xr:uid="{00000000-0005-0000-0000-000065010000}"/>
    <cellStyle name="Normal 6 2" xfId="462" xr:uid="{00000000-0005-0000-0000-000098000000}"/>
    <cellStyle name="Normal 7" xfId="103" xr:uid="{00000000-0005-0000-0000-000066010000}"/>
    <cellStyle name="Normal 7 2" xfId="522" xr:uid="{00000000-0005-0000-0000-00009A000000}"/>
    <cellStyle name="Normal 7 2 2" xfId="1042" xr:uid="{00000000-0005-0000-0000-00009A000000}"/>
    <cellStyle name="Normal 7 2 3" xfId="929" xr:uid="{00000000-0005-0000-0000-00009A000000}"/>
    <cellStyle name="Normal 7 3" xfId="463" xr:uid="{00000000-0005-0000-0000-000099000000}"/>
    <cellStyle name="Normal 7 3 2" xfId="985" xr:uid="{00000000-0005-0000-0000-000099000000}"/>
    <cellStyle name="Normal 7 4" xfId="609" xr:uid="{00000000-0005-0000-0000-000066010000}"/>
    <cellStyle name="Normal 8" xfId="145" xr:uid="{00000000-0005-0000-0000-000067010000}"/>
    <cellStyle name="Normal 8 2" xfId="523" xr:uid="{00000000-0005-0000-0000-00009C000000}"/>
    <cellStyle name="Normal 8 2 2" xfId="1043" xr:uid="{00000000-0005-0000-0000-00009C000000}"/>
    <cellStyle name="Normal 8 2 3" xfId="930" xr:uid="{00000000-0005-0000-0000-00009C000000}"/>
    <cellStyle name="Normal 8 3" xfId="464" xr:uid="{00000000-0005-0000-0000-00009B000000}"/>
    <cellStyle name="Normal 8 3 2" xfId="986" xr:uid="{00000000-0005-0000-0000-00009B000000}"/>
    <cellStyle name="Normal 8 4" xfId="623" xr:uid="{00000000-0005-0000-0000-000067010000}"/>
    <cellStyle name="Normal 9" xfId="148" xr:uid="{00000000-0005-0000-0000-000068010000}"/>
    <cellStyle name="Normal 9 2" xfId="524" xr:uid="{00000000-0005-0000-0000-00009E000000}"/>
    <cellStyle name="Normal 9 2 2" xfId="1044" xr:uid="{00000000-0005-0000-0000-00009E000000}"/>
    <cellStyle name="Normal 9 2 3" xfId="931" xr:uid="{00000000-0005-0000-0000-00009E000000}"/>
    <cellStyle name="Normal 9 3" xfId="465" xr:uid="{00000000-0005-0000-0000-00009D000000}"/>
    <cellStyle name="Normal 9 3 2" xfId="987" xr:uid="{00000000-0005-0000-0000-00009D000000}"/>
    <cellStyle name="Normal 9 4" xfId="626" xr:uid="{00000000-0005-0000-0000-000068010000}"/>
    <cellStyle name="Notas 10" xfId="238" xr:uid="{00000000-0005-0000-0000-00006B010000}"/>
    <cellStyle name="Notas 10 2" xfId="713" xr:uid="{00000000-0005-0000-0000-00006B010000}"/>
    <cellStyle name="Notas 11" xfId="252" xr:uid="{00000000-0005-0000-0000-00006C010000}"/>
    <cellStyle name="Notas 11 2" xfId="727" xr:uid="{00000000-0005-0000-0000-00006C010000}"/>
    <cellStyle name="Notas 12" xfId="266" xr:uid="{00000000-0005-0000-0000-00006D010000}"/>
    <cellStyle name="Notas 12 2" xfId="741" xr:uid="{00000000-0005-0000-0000-00006D010000}"/>
    <cellStyle name="Notas 13" xfId="280" xr:uid="{00000000-0005-0000-0000-00006E010000}"/>
    <cellStyle name="Notas 13 2" xfId="755" xr:uid="{00000000-0005-0000-0000-00006E010000}"/>
    <cellStyle name="Notas 14" xfId="294" xr:uid="{00000000-0005-0000-0000-00006F010000}"/>
    <cellStyle name="Notas 14 2" xfId="769" xr:uid="{00000000-0005-0000-0000-00006F010000}"/>
    <cellStyle name="Notas 15" xfId="308" xr:uid="{00000000-0005-0000-0000-000070010000}"/>
    <cellStyle name="Notas 15 2" xfId="783" xr:uid="{00000000-0005-0000-0000-000070010000}"/>
    <cellStyle name="Notas 16" xfId="322" xr:uid="{00000000-0005-0000-0000-000071010000}"/>
    <cellStyle name="Notas 16 2" xfId="797" xr:uid="{00000000-0005-0000-0000-000071010000}"/>
    <cellStyle name="Notas 17" xfId="338" xr:uid="{00000000-0005-0000-0000-000072010000}"/>
    <cellStyle name="Notas 17 2" xfId="812" xr:uid="{00000000-0005-0000-0000-000072010000}"/>
    <cellStyle name="Notas 18" xfId="352" xr:uid="{00000000-0005-0000-0000-000073010000}"/>
    <cellStyle name="Notas 18 2" xfId="826" xr:uid="{00000000-0005-0000-0000-000073010000}"/>
    <cellStyle name="Notas 19" xfId="367" xr:uid="{00000000-0005-0000-0000-000074010000}"/>
    <cellStyle name="Notas 19 2" xfId="840" xr:uid="{00000000-0005-0000-0000-000074010000}"/>
    <cellStyle name="Notas 2" xfId="74" xr:uid="{00000000-0005-0000-0000-000075010000}"/>
    <cellStyle name="Notas 2 2" xfId="525" xr:uid="{00000000-0005-0000-0000-0000A0000000}"/>
    <cellStyle name="Notas 2 2 2" xfId="1045" xr:uid="{00000000-0005-0000-0000-0000A0000000}"/>
    <cellStyle name="Notas 2 2 3" xfId="932" xr:uid="{00000000-0005-0000-0000-0000A0000000}"/>
    <cellStyle name="Notas 2 3" xfId="466" xr:uid="{00000000-0005-0000-0000-00009F000000}"/>
    <cellStyle name="Notas 2 3 2" xfId="988" xr:uid="{00000000-0005-0000-0000-00009F000000}"/>
    <cellStyle name="Notas 2 4" xfId="594" xr:uid="{00000000-0005-0000-0000-000075010000}"/>
    <cellStyle name="Notas 20" xfId="385" xr:uid="{00000000-0005-0000-0000-000076010000}"/>
    <cellStyle name="Notas 20 2" xfId="855" xr:uid="{00000000-0005-0000-0000-000076010000}"/>
    <cellStyle name="Notas 21" xfId="580" xr:uid="{00000000-0005-0000-0000-00009D010000}"/>
    <cellStyle name="Notas 22" xfId="44" xr:uid="{00000000-0005-0000-0000-0000E6030000}"/>
    <cellStyle name="Notas 3" xfId="118" xr:uid="{00000000-0005-0000-0000-000077010000}"/>
    <cellStyle name="Notas 3 2" xfId="526" xr:uid="{00000000-0005-0000-0000-0000A2000000}"/>
    <cellStyle name="Notas 3 2 2" xfId="1046" xr:uid="{00000000-0005-0000-0000-0000A2000000}"/>
    <cellStyle name="Notas 3 2 3" xfId="933" xr:uid="{00000000-0005-0000-0000-0000A2000000}"/>
    <cellStyle name="Notas 3 3" xfId="467" xr:uid="{00000000-0005-0000-0000-0000A1000000}"/>
    <cellStyle name="Notas 3 3 2" xfId="989" xr:uid="{00000000-0005-0000-0000-0000A1000000}"/>
    <cellStyle name="Notas 3 4" xfId="610" xr:uid="{00000000-0005-0000-0000-000077010000}"/>
    <cellStyle name="Notas 4" xfId="152" xr:uid="{00000000-0005-0000-0000-000078010000}"/>
    <cellStyle name="Notas 4 2" xfId="527" xr:uid="{00000000-0005-0000-0000-0000A4000000}"/>
    <cellStyle name="Notas 4 2 2" xfId="1047" xr:uid="{00000000-0005-0000-0000-0000A4000000}"/>
    <cellStyle name="Notas 4 2 3" xfId="934" xr:uid="{00000000-0005-0000-0000-0000A4000000}"/>
    <cellStyle name="Notas 4 3" xfId="468" xr:uid="{00000000-0005-0000-0000-0000A3000000}"/>
    <cellStyle name="Notas 4 3 2" xfId="990" xr:uid="{00000000-0005-0000-0000-0000A3000000}"/>
    <cellStyle name="Notas 4 4" xfId="629" xr:uid="{00000000-0005-0000-0000-000078010000}"/>
    <cellStyle name="Notas 5" xfId="166" xr:uid="{00000000-0005-0000-0000-000079010000}"/>
    <cellStyle name="Notas 5 2" xfId="643" xr:uid="{00000000-0005-0000-0000-000079010000}"/>
    <cellStyle name="Notas 6" xfId="180" xr:uid="{00000000-0005-0000-0000-00007A010000}"/>
    <cellStyle name="Notas 6 2" xfId="657" xr:uid="{00000000-0005-0000-0000-00007A010000}"/>
    <cellStyle name="Notas 7" xfId="196" xr:uid="{00000000-0005-0000-0000-00007B010000}"/>
    <cellStyle name="Notas 7 2" xfId="671" xr:uid="{00000000-0005-0000-0000-00007B010000}"/>
    <cellStyle name="Notas 8" xfId="210" xr:uid="{00000000-0005-0000-0000-00007C010000}"/>
    <cellStyle name="Notas 8 2" xfId="685" xr:uid="{00000000-0005-0000-0000-00007C010000}"/>
    <cellStyle name="Notas 9" xfId="224" xr:uid="{00000000-0005-0000-0000-00007D010000}"/>
    <cellStyle name="Notas 9 2" xfId="699" xr:uid="{00000000-0005-0000-0000-00007D010000}"/>
    <cellStyle name="Porcentaje" xfId="1" builtinId="5"/>
    <cellStyle name="Porcentaje 2" xfId="365" xr:uid="{00000000-0005-0000-0000-00007F010000}"/>
    <cellStyle name="Porcentaje 3" xfId="408" xr:uid="{00000000-0005-0000-0000-000080010000}"/>
    <cellStyle name="Porcentaje 4" xfId="411" xr:uid="{00000000-0005-0000-0000-000081010000}"/>
    <cellStyle name="Porcentaje 4 2" xfId="879" xr:uid="{00000000-0005-0000-0000-000081010000}"/>
    <cellStyle name="Porcentaje 5" xfId="581" xr:uid="{00000000-0005-0000-0000-0000B1010000}"/>
    <cellStyle name="Porcentaje 6" xfId="539" xr:uid="{00000000-0005-0000-0000-000013040000}"/>
    <cellStyle name="Porcentaje 7" xfId="45" xr:uid="{00000000-0005-0000-0000-00001D040000}"/>
    <cellStyle name="Porcentual 2" xfId="46" xr:uid="{00000000-0005-0000-0000-000082010000}"/>
    <cellStyle name="Porcentual 2 2" xfId="407" xr:uid="{00000000-0005-0000-0000-000083010000}"/>
    <cellStyle name="Porcentual 2 2 2" xfId="876" xr:uid="{00000000-0005-0000-0000-000083010000}"/>
    <cellStyle name="Porcentual 2 3" xfId="469" xr:uid="{00000000-0005-0000-0000-0000A7000000}"/>
    <cellStyle name="Porcentual 3" xfId="147" xr:uid="{00000000-0005-0000-0000-000084010000}"/>
    <cellStyle name="Porcentual 3 2" xfId="528" xr:uid="{00000000-0005-0000-0000-0000A9000000}"/>
    <cellStyle name="Porcentual 3 2 2" xfId="1048" xr:uid="{00000000-0005-0000-0000-0000A9000000}"/>
    <cellStyle name="Porcentual 3 2 3" xfId="935" xr:uid="{00000000-0005-0000-0000-0000A9000000}"/>
    <cellStyle name="Porcentual 3 3" xfId="470" xr:uid="{00000000-0005-0000-0000-0000A8000000}"/>
    <cellStyle name="Porcentual 3 3 2" xfId="991" xr:uid="{00000000-0005-0000-0000-0000A8000000}"/>
    <cellStyle name="Porcentual 3 4" xfId="625" xr:uid="{00000000-0005-0000-0000-000084010000}"/>
    <cellStyle name="Salida 2" xfId="69" xr:uid="{00000000-0005-0000-0000-000086010000}"/>
    <cellStyle name="Salida 3" xfId="113" xr:uid="{00000000-0005-0000-0000-000087010000}"/>
    <cellStyle name="Salida 4" xfId="582" xr:uid="{00000000-0005-0000-0000-0000B8010000}"/>
    <cellStyle name="Salida 5" xfId="47" xr:uid="{00000000-0005-0000-0000-00002F040000}"/>
    <cellStyle name="Texto de advertencia 2" xfId="73" xr:uid="{00000000-0005-0000-0000-000089010000}"/>
    <cellStyle name="Texto de advertencia 3" xfId="117" xr:uid="{00000000-0005-0000-0000-00008A010000}"/>
    <cellStyle name="Texto de advertencia 4" xfId="583" xr:uid="{00000000-0005-0000-0000-0000BB010000}"/>
    <cellStyle name="Texto de advertencia 5" xfId="48" xr:uid="{00000000-0005-0000-0000-000033040000}"/>
    <cellStyle name="Texto explicativo 2" xfId="75" xr:uid="{00000000-0005-0000-0000-00008C010000}"/>
    <cellStyle name="Texto explicativo 3" xfId="119" xr:uid="{00000000-0005-0000-0000-00008D010000}"/>
    <cellStyle name="Texto explicativo 4" xfId="584" xr:uid="{00000000-0005-0000-0000-0000BE010000}"/>
    <cellStyle name="Texto explicativo 5" xfId="49" xr:uid="{00000000-0005-0000-0000-000037040000}"/>
    <cellStyle name="Título 1 2" xfId="61" xr:uid="{00000000-0005-0000-0000-00008F010000}"/>
    <cellStyle name="Título 1 3" xfId="105" xr:uid="{00000000-0005-0000-0000-000090010000}"/>
    <cellStyle name="Título 2 2" xfId="62" xr:uid="{00000000-0005-0000-0000-000092010000}"/>
    <cellStyle name="Título 2 3" xfId="106" xr:uid="{00000000-0005-0000-0000-000093010000}"/>
    <cellStyle name="Título 2 4" xfId="587" xr:uid="{00000000-0005-0000-0000-0000C4010000}"/>
    <cellStyle name="Título 2 5" xfId="52" xr:uid="{00000000-0005-0000-0000-00003E040000}"/>
    <cellStyle name="Título 3 2" xfId="63" xr:uid="{00000000-0005-0000-0000-000095010000}"/>
    <cellStyle name="Título 3 3" xfId="107" xr:uid="{00000000-0005-0000-0000-000096010000}"/>
    <cellStyle name="Título 3 4" xfId="588" xr:uid="{00000000-0005-0000-0000-0000C7010000}"/>
    <cellStyle name="Título 3 5" xfId="53" xr:uid="{00000000-0005-0000-0000-000042040000}"/>
    <cellStyle name="Título 4" xfId="60" xr:uid="{00000000-0005-0000-0000-000097010000}"/>
    <cellStyle name="Título 5" xfId="104" xr:uid="{00000000-0005-0000-0000-000098010000}"/>
    <cellStyle name="Título 6" xfId="194" xr:uid="{00000000-0005-0000-0000-000099010000}"/>
    <cellStyle name="Título 7" xfId="585" xr:uid="{00000000-0005-0000-0000-0000C1010000}"/>
    <cellStyle name="Título 8" xfId="50" xr:uid="{00000000-0005-0000-0000-00003B040000}"/>
    <cellStyle name="Total 2" xfId="76" xr:uid="{00000000-0005-0000-0000-00009B010000}"/>
    <cellStyle name="Total 3" xfId="120" xr:uid="{00000000-0005-0000-0000-00009C010000}"/>
    <cellStyle name="Total 4" xfId="589" xr:uid="{00000000-0005-0000-0000-0000CD010000}"/>
    <cellStyle name="Total 5" xfId="54" xr:uid="{00000000-0005-0000-0000-00004A04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9999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Gasto Personal 2019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Datos'!$C$102</c:f>
              <c:strCache>
                <c:ptCount val="1"/>
                <c:pt idx="0">
                  <c:v>TOTAL 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Datos'!$D$102:$O$102</c:f>
              <c:numCache>
                <c:formatCode>#,##0.00</c:formatCode>
                <c:ptCount val="12"/>
                <c:pt idx="0">
                  <c:v>382499.7</c:v>
                </c:pt>
                <c:pt idx="1">
                  <c:v>343761.6</c:v>
                </c:pt>
                <c:pt idx="2">
                  <c:v>369696.52</c:v>
                </c:pt>
                <c:pt idx="3">
                  <c:v>379891.48</c:v>
                </c:pt>
                <c:pt idx="4">
                  <c:v>447237.17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5-4914-AFD4-B83C47031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08550160"/>
        <c:axId val="608550480"/>
      </c:barChart>
      <c:lineChart>
        <c:grouping val="standard"/>
        <c:varyColors val="0"/>
        <c:ser>
          <c:idx val="1"/>
          <c:order val="1"/>
          <c:tx>
            <c:strRef>
              <c:f>'Base Datos'!$C$107</c:f>
              <c:strCache>
                <c:ptCount val="1"/>
                <c:pt idx="0">
                  <c:v>GASTOS PERSONAL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Datos'!$D$109:$O$109</c:f>
              <c:numCache>
                <c:formatCode>#,##0.00</c:formatCode>
                <c:ptCount val="12"/>
                <c:pt idx="0">
                  <c:v>6695.73</c:v>
                </c:pt>
                <c:pt idx="1">
                  <c:v>5807.77</c:v>
                </c:pt>
                <c:pt idx="2">
                  <c:v>5781.46</c:v>
                </c:pt>
                <c:pt idx="3">
                  <c:v>6337.39</c:v>
                </c:pt>
                <c:pt idx="4">
                  <c:v>5908.65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15-4914-AFD4-B83C47031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5175288"/>
        <c:axId val="705174968"/>
      </c:lineChart>
      <c:catAx>
        <c:axId val="60855016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8550480"/>
        <c:crosses val="autoZero"/>
        <c:auto val="1"/>
        <c:lblAlgn val="ctr"/>
        <c:lblOffset val="100"/>
        <c:noMultiLvlLbl val="0"/>
      </c:catAx>
      <c:valAx>
        <c:axId val="6085504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8550160"/>
        <c:crosses val="autoZero"/>
        <c:crossBetween val="between"/>
      </c:valAx>
      <c:valAx>
        <c:axId val="705174968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5175288"/>
        <c:crosses val="max"/>
        <c:crossBetween val="between"/>
      </c:valAx>
      <c:catAx>
        <c:axId val="705175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5174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Comparativa Ingresos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INGRESOS 2019</c:v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Datos'!$D$102:$O$102</c:f>
              <c:numCache>
                <c:formatCode>#,##0.00</c:formatCode>
                <c:ptCount val="12"/>
                <c:pt idx="0">
                  <c:v>382499.7</c:v>
                </c:pt>
                <c:pt idx="1">
                  <c:v>343761.6</c:v>
                </c:pt>
                <c:pt idx="2">
                  <c:v>369696.52</c:v>
                </c:pt>
                <c:pt idx="3">
                  <c:v>379891.48</c:v>
                </c:pt>
                <c:pt idx="4">
                  <c:v>447237.17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FD-4DD6-9951-FF00F08BB756}"/>
            </c:ext>
          </c:extLst>
        </c:ser>
        <c:ser>
          <c:idx val="1"/>
          <c:order val="1"/>
          <c:tx>
            <c:v>INGRESOS 2018</c:v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Datos'!$U$102:$AF$102</c:f>
              <c:numCache>
                <c:formatCode>#,##0.00</c:formatCode>
                <c:ptCount val="12"/>
                <c:pt idx="0">
                  <c:v>272702.08000000002</c:v>
                </c:pt>
                <c:pt idx="1">
                  <c:v>251984.53</c:v>
                </c:pt>
                <c:pt idx="2">
                  <c:v>281527.92</c:v>
                </c:pt>
                <c:pt idx="3">
                  <c:v>259498.93</c:v>
                </c:pt>
                <c:pt idx="4">
                  <c:v>277284.31</c:v>
                </c:pt>
                <c:pt idx="5">
                  <c:v>254393.18</c:v>
                </c:pt>
                <c:pt idx="6">
                  <c:v>258435.38</c:v>
                </c:pt>
                <c:pt idx="7">
                  <c:v>299589.96000000002</c:v>
                </c:pt>
                <c:pt idx="8">
                  <c:v>292477.67</c:v>
                </c:pt>
                <c:pt idx="9">
                  <c:v>372310.75</c:v>
                </c:pt>
                <c:pt idx="10">
                  <c:v>344575.47</c:v>
                </c:pt>
                <c:pt idx="11">
                  <c:v>298903.08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FD-4DD6-9951-FF00F08BB756}"/>
            </c:ext>
          </c:extLst>
        </c:ser>
        <c:ser>
          <c:idx val="2"/>
          <c:order val="2"/>
          <c:tx>
            <c:v>BUDGET 2019</c:v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Datos'!$AL$102:$AW$102</c:f>
              <c:numCache>
                <c:formatCode>#,##0.00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FD-4DD6-9951-FF00F08BB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808760"/>
        <c:axId val="605810040"/>
      </c:lineChart>
      <c:catAx>
        <c:axId val="60580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10040"/>
        <c:crosses val="autoZero"/>
        <c:auto val="1"/>
        <c:lblAlgn val="ctr"/>
        <c:lblOffset val="100"/>
        <c:noMultiLvlLbl val="0"/>
      </c:catAx>
      <c:valAx>
        <c:axId val="605810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08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Total Margen Bruto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Datos'!$C$105</c:f>
              <c:strCache>
                <c:ptCount val="1"/>
                <c:pt idx="0">
                  <c:v>TOTAL MARGEN BRUTO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Datos'!$D$105:$O$105</c:f>
              <c:numCache>
                <c:formatCode>#,##0.00</c:formatCode>
                <c:ptCount val="12"/>
                <c:pt idx="0">
                  <c:v>37971.160000000003</c:v>
                </c:pt>
                <c:pt idx="1">
                  <c:v>34356.22</c:v>
                </c:pt>
                <c:pt idx="2">
                  <c:v>36659.29</c:v>
                </c:pt>
                <c:pt idx="3">
                  <c:v>39385.54</c:v>
                </c:pt>
                <c:pt idx="4">
                  <c:v>46457.38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6-4879-8BDD-161CF43A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605823160"/>
        <c:axId val="605820280"/>
      </c:barChart>
      <c:catAx>
        <c:axId val="60582316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20280"/>
        <c:crosses val="autoZero"/>
        <c:auto val="1"/>
        <c:lblAlgn val="ctr"/>
        <c:lblOffset val="100"/>
        <c:noMultiLvlLbl val="0"/>
      </c:catAx>
      <c:valAx>
        <c:axId val="6058202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23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Comparativa Margen Bruto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MARGEN BRUTO 2019</c:v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Datos'!$D$105:$O$105</c:f>
              <c:numCache>
                <c:formatCode>#,##0.00</c:formatCode>
                <c:ptCount val="12"/>
                <c:pt idx="0">
                  <c:v>37971.160000000003</c:v>
                </c:pt>
                <c:pt idx="1">
                  <c:v>34356.22</c:v>
                </c:pt>
                <c:pt idx="2">
                  <c:v>36659.29</c:v>
                </c:pt>
                <c:pt idx="3">
                  <c:v>39385.54</c:v>
                </c:pt>
                <c:pt idx="4">
                  <c:v>46457.38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9E-454C-8B21-7818029FE8B2}"/>
            </c:ext>
          </c:extLst>
        </c:ser>
        <c:ser>
          <c:idx val="1"/>
          <c:order val="1"/>
          <c:tx>
            <c:v>MARGEN BRUTO 2018</c:v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Datos'!$U$105:$AF$105</c:f>
              <c:numCache>
                <c:formatCode>#,##0.00</c:formatCode>
                <c:ptCount val="12"/>
                <c:pt idx="0">
                  <c:v>29430.2</c:v>
                </c:pt>
                <c:pt idx="1">
                  <c:v>27834.48</c:v>
                </c:pt>
                <c:pt idx="2">
                  <c:v>33397.35</c:v>
                </c:pt>
                <c:pt idx="3">
                  <c:v>27942.91</c:v>
                </c:pt>
                <c:pt idx="4">
                  <c:v>30162.06</c:v>
                </c:pt>
                <c:pt idx="5">
                  <c:v>30946.62</c:v>
                </c:pt>
                <c:pt idx="6">
                  <c:v>27077.08</c:v>
                </c:pt>
                <c:pt idx="7">
                  <c:v>30335.65</c:v>
                </c:pt>
                <c:pt idx="8">
                  <c:v>30906.959999999999</c:v>
                </c:pt>
                <c:pt idx="9">
                  <c:v>41470.949999999997</c:v>
                </c:pt>
                <c:pt idx="10">
                  <c:v>35442.94</c:v>
                </c:pt>
                <c:pt idx="11">
                  <c:v>13076.3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9E-454C-8B21-7818029FE8B2}"/>
            </c:ext>
          </c:extLst>
        </c:ser>
        <c:ser>
          <c:idx val="2"/>
          <c:order val="2"/>
          <c:tx>
            <c:v>BUDGET 2019</c:v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Datos'!$AL$105:$AW$105</c:f>
              <c:numCache>
                <c:formatCode>#,##0.00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9E-454C-8B21-7818029FE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808760"/>
        <c:axId val="605810040"/>
      </c:lineChart>
      <c:catAx>
        <c:axId val="60580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10040"/>
        <c:crosses val="autoZero"/>
        <c:auto val="1"/>
        <c:lblAlgn val="ctr"/>
        <c:lblOffset val="100"/>
        <c:noMultiLvlLbl val="0"/>
      </c:catAx>
      <c:valAx>
        <c:axId val="605810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08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Total Margen Neto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Datos'!$C$189</c:f>
              <c:strCache>
                <c:ptCount val="1"/>
                <c:pt idx="0">
                  <c:v>MN antes de I.S.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Datos'!$D$189:$O$189</c:f>
              <c:numCache>
                <c:formatCode>#,##0.00</c:formatCode>
                <c:ptCount val="12"/>
                <c:pt idx="0">
                  <c:v>18247.72</c:v>
                </c:pt>
                <c:pt idx="1">
                  <c:v>17864.8</c:v>
                </c:pt>
                <c:pt idx="2">
                  <c:v>19153.5</c:v>
                </c:pt>
                <c:pt idx="3">
                  <c:v>21303.37</c:v>
                </c:pt>
                <c:pt idx="4">
                  <c:v>26901.45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4-4B43-B58B-1BF7C6AC5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605823160"/>
        <c:axId val="605820280"/>
      </c:barChart>
      <c:catAx>
        <c:axId val="60582316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20280"/>
        <c:crosses val="autoZero"/>
        <c:auto val="1"/>
        <c:lblAlgn val="ctr"/>
        <c:lblOffset val="100"/>
        <c:noMultiLvlLbl val="0"/>
      </c:catAx>
      <c:valAx>
        <c:axId val="6058202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23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Comparativa Margen Neto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MARGEN NETO 2019</c:v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Datos'!$D$189:$O$189</c:f>
              <c:numCache>
                <c:formatCode>#,##0.00</c:formatCode>
                <c:ptCount val="12"/>
                <c:pt idx="0">
                  <c:v>18247.72</c:v>
                </c:pt>
                <c:pt idx="1">
                  <c:v>17864.8</c:v>
                </c:pt>
                <c:pt idx="2">
                  <c:v>19153.5</c:v>
                </c:pt>
                <c:pt idx="3">
                  <c:v>21303.37</c:v>
                </c:pt>
                <c:pt idx="4">
                  <c:v>26901.45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F5-4C78-AF57-456B62213B9A}"/>
            </c:ext>
          </c:extLst>
        </c:ser>
        <c:ser>
          <c:idx val="1"/>
          <c:order val="1"/>
          <c:tx>
            <c:v>MARGEN NETO 2018</c:v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Datos'!$U$189:$AF$189</c:f>
              <c:numCache>
                <c:formatCode>#,##0.00</c:formatCode>
                <c:ptCount val="12"/>
                <c:pt idx="0">
                  <c:v>18344.849999999999</c:v>
                </c:pt>
                <c:pt idx="1">
                  <c:v>21706.03</c:v>
                </c:pt>
                <c:pt idx="2">
                  <c:v>20913.04</c:v>
                </c:pt>
                <c:pt idx="3">
                  <c:v>15363.14</c:v>
                </c:pt>
                <c:pt idx="4">
                  <c:v>18207.63</c:v>
                </c:pt>
                <c:pt idx="5">
                  <c:v>19557.22</c:v>
                </c:pt>
                <c:pt idx="6">
                  <c:v>15505.72</c:v>
                </c:pt>
                <c:pt idx="7">
                  <c:v>17039.82</c:v>
                </c:pt>
                <c:pt idx="8">
                  <c:v>16544.2</c:v>
                </c:pt>
                <c:pt idx="9">
                  <c:v>26143.8</c:v>
                </c:pt>
                <c:pt idx="10">
                  <c:v>20526.54</c:v>
                </c:pt>
                <c:pt idx="11">
                  <c:v>187.52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F5-4C78-AF57-456B62213B9A}"/>
            </c:ext>
          </c:extLst>
        </c:ser>
        <c:ser>
          <c:idx val="2"/>
          <c:order val="2"/>
          <c:tx>
            <c:v>BUDGET 2019</c:v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'Base Datos'!$D$2:$O$2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'Base Datos'!$AL$189:$AW$189</c:f>
              <c:numCache>
                <c:formatCode>#,##0.00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F5-4C78-AF57-456B62213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808760"/>
        <c:axId val="605810040"/>
      </c:lineChart>
      <c:catAx>
        <c:axId val="60580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10040"/>
        <c:crosses val="autoZero"/>
        <c:auto val="1"/>
        <c:lblAlgn val="ctr"/>
        <c:lblOffset val="100"/>
        <c:noMultiLvlLbl val="0"/>
      </c:catAx>
      <c:valAx>
        <c:axId val="605810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5808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5.png"/><Relationship Id="rId5" Type="http://schemas.openxmlformats.org/officeDocument/2006/relationships/chart" Target="../charts/chart5.xml"/><Relationship Id="rId10" Type="http://schemas.openxmlformats.org/officeDocument/2006/relationships/image" Target="../media/image4.png"/><Relationship Id="rId4" Type="http://schemas.openxmlformats.org/officeDocument/2006/relationships/chart" Target="../charts/chart4.xml"/><Relationship Id="rId9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415290</xdr:colOff>
      <xdr:row>20</xdr:row>
      <xdr:rowOff>62866</xdr:rowOff>
    </xdr:from>
    <xdr:to>
      <xdr:col>3</xdr:col>
      <xdr:colOff>1463040</xdr:colOff>
      <xdr:row>23</xdr:row>
      <xdr:rowOff>65932</xdr:rowOff>
    </xdr:to>
    <xdr:sp macro="" textlink="$B$32">
      <xdr:nvSpPr>
        <xdr:cNvPr id="3" name="Rectángulo: esquinas redondeadas 2">
          <a:extLst>
            <a:ext uri="{FF2B5EF4-FFF2-40B4-BE49-F238E27FC236}">
              <a16:creationId xmlns:a16="http://schemas.microsoft.com/office/drawing/2014/main" id="{B9A7ABE4-41F6-4807-ABC3-A44999B809DC}"/>
            </a:ext>
          </a:extLst>
        </xdr:cNvPr>
        <xdr:cNvSpPr/>
      </xdr:nvSpPr>
      <xdr:spPr>
        <a:xfrm>
          <a:off x="2451259" y="3670460"/>
          <a:ext cx="1047750" cy="491222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177A45B-8CC0-4BEA-9AEE-C5CAF2C3707B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1,85</a:t>
          </a:fld>
          <a:endParaRPr lang="es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169545</xdr:colOff>
      <xdr:row>20</xdr:row>
      <xdr:rowOff>59055</xdr:rowOff>
    </xdr:from>
    <xdr:to>
      <xdr:col>5</xdr:col>
      <xdr:colOff>62865</xdr:colOff>
      <xdr:row>23</xdr:row>
      <xdr:rowOff>63959</xdr:rowOff>
    </xdr:to>
    <xdr:sp macro="" textlink="$D$32">
      <xdr:nvSpPr>
        <xdr:cNvPr id="4" name="Rectángulo: esquinas redondeadas 3">
          <a:extLst>
            <a:ext uri="{FF2B5EF4-FFF2-40B4-BE49-F238E27FC236}">
              <a16:creationId xmlns:a16="http://schemas.microsoft.com/office/drawing/2014/main" id="{7A855596-0448-4392-9614-892EDFA9274A}"/>
            </a:ext>
          </a:extLst>
        </xdr:cNvPr>
        <xdr:cNvSpPr/>
      </xdr:nvSpPr>
      <xdr:spPr>
        <a:xfrm>
          <a:off x="4277201" y="3666649"/>
          <a:ext cx="1048227" cy="49306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EA3F23C-71F2-467F-A1B8-C33CB9BB2BA4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6%</a:t>
          </a:fld>
          <a:endParaRPr lang="es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762000</xdr:colOff>
      <xdr:row>20</xdr:row>
      <xdr:rowOff>66676</xdr:rowOff>
    </xdr:from>
    <xdr:to>
      <xdr:col>7</xdr:col>
      <xdr:colOff>445770</xdr:colOff>
      <xdr:row>23</xdr:row>
      <xdr:rowOff>69742</xdr:rowOff>
    </xdr:to>
    <xdr:sp macro="" textlink="$E$32">
      <xdr:nvSpPr>
        <xdr:cNvPr id="5" name="Rectángulo: esquinas redondeadas 4">
          <a:extLst>
            <a:ext uri="{FF2B5EF4-FFF2-40B4-BE49-F238E27FC236}">
              <a16:creationId xmlns:a16="http://schemas.microsoft.com/office/drawing/2014/main" id="{1D854E72-1FD8-4004-BC1D-1809CA148D6C}"/>
            </a:ext>
          </a:extLst>
        </xdr:cNvPr>
        <xdr:cNvSpPr/>
      </xdr:nvSpPr>
      <xdr:spPr>
        <a:xfrm>
          <a:off x="6024563" y="3674270"/>
          <a:ext cx="1303020" cy="491222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4E7EBAA5-AE22-4ABB-AAAD-CF4C785FB9B1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189.946</a:t>
          </a:fld>
          <a:endParaRPr lang="es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291465</xdr:colOff>
      <xdr:row>20</xdr:row>
      <xdr:rowOff>64771</xdr:rowOff>
    </xdr:from>
    <xdr:to>
      <xdr:col>9</xdr:col>
      <xdr:colOff>739140</xdr:colOff>
      <xdr:row>23</xdr:row>
      <xdr:rowOff>67837</xdr:rowOff>
    </xdr:to>
    <xdr:sp macro="" textlink="$H$32">
      <xdr:nvSpPr>
        <xdr:cNvPr id="6" name="Rectángulo: esquinas redondeadas 5">
          <a:extLst>
            <a:ext uri="{FF2B5EF4-FFF2-40B4-BE49-F238E27FC236}">
              <a16:creationId xmlns:a16="http://schemas.microsoft.com/office/drawing/2014/main" id="{48F98FB2-A6A9-4DEB-B020-1F24CADEAFB1}"/>
            </a:ext>
          </a:extLst>
        </xdr:cNvPr>
        <xdr:cNvSpPr/>
      </xdr:nvSpPr>
      <xdr:spPr>
        <a:xfrm>
          <a:off x="8054340" y="3672365"/>
          <a:ext cx="1245394" cy="491222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D79201B1-6B8C-4DF5-BE5E-6A42D6B9F42F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19.693</a:t>
          </a:fld>
          <a:endParaRPr lang="es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140970</xdr:colOff>
      <xdr:row>20</xdr:row>
      <xdr:rowOff>59056</xdr:rowOff>
    </xdr:from>
    <xdr:to>
      <xdr:col>12</xdr:col>
      <xdr:colOff>981075</xdr:colOff>
      <xdr:row>23</xdr:row>
      <xdr:rowOff>54770</xdr:rowOff>
    </xdr:to>
    <xdr:sp macro="" textlink="$K$32">
      <xdr:nvSpPr>
        <xdr:cNvPr id="7" name="Rectángulo: esquinas redondeadas 6">
          <a:extLst>
            <a:ext uri="{FF2B5EF4-FFF2-40B4-BE49-F238E27FC236}">
              <a16:creationId xmlns:a16="http://schemas.microsoft.com/office/drawing/2014/main" id="{909F6DCD-88DF-411A-9CB7-60C94EAAD6D8}"/>
            </a:ext>
          </a:extLst>
        </xdr:cNvPr>
        <xdr:cNvSpPr/>
      </xdr:nvSpPr>
      <xdr:spPr>
        <a:xfrm>
          <a:off x="10082689" y="3666650"/>
          <a:ext cx="1054417" cy="48387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DF0825B4-EF7C-42E6-B914-8BF4D1191606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76,1</a:t>
          </a:fld>
          <a:endParaRPr lang="es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120015</xdr:colOff>
      <xdr:row>20</xdr:row>
      <xdr:rowOff>40006</xdr:rowOff>
    </xdr:from>
    <xdr:to>
      <xdr:col>15</xdr:col>
      <xdr:colOff>379095</xdr:colOff>
      <xdr:row>23</xdr:row>
      <xdr:rowOff>35720</xdr:rowOff>
    </xdr:to>
    <xdr:sp macro="" textlink="$N$32">
      <xdr:nvSpPr>
        <xdr:cNvPr id="8" name="Rectángulo: esquinas redondeadas 7">
          <a:extLst>
            <a:ext uri="{FF2B5EF4-FFF2-40B4-BE49-F238E27FC236}">
              <a16:creationId xmlns:a16="http://schemas.microsoft.com/office/drawing/2014/main" id="{10B44553-4EA8-4118-A88A-E149BA8D581F}"/>
            </a:ext>
          </a:extLst>
        </xdr:cNvPr>
        <xdr:cNvSpPr/>
      </xdr:nvSpPr>
      <xdr:spPr>
        <a:xfrm>
          <a:off x="11942921" y="3647600"/>
          <a:ext cx="1044893" cy="48387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8DCAC1E-AD59-4692-A215-269AD4479928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30</a:t>
          </a:fld>
          <a:endParaRPr lang="es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53340</xdr:colOff>
      <xdr:row>25</xdr:row>
      <xdr:rowOff>87631</xdr:rowOff>
    </xdr:from>
    <xdr:to>
      <xdr:col>4</xdr:col>
      <xdr:colOff>586740</xdr:colOff>
      <xdr:row>44</xdr:row>
      <xdr:rowOff>83344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45A9516-ED34-4669-AC66-BCC81156B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46</xdr:row>
      <xdr:rowOff>15241</xdr:rowOff>
    </xdr:from>
    <xdr:to>
      <xdr:col>4</xdr:col>
      <xdr:colOff>598171</xdr:colOff>
      <xdr:row>60</xdr:row>
      <xdr:rowOff>117832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DFE55407-FCFF-4882-845B-683132851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826770</xdr:colOff>
      <xdr:row>25</xdr:row>
      <xdr:rowOff>87631</xdr:rowOff>
    </xdr:from>
    <xdr:to>
      <xdr:col>10</xdr:col>
      <xdr:colOff>331470</xdr:colOff>
      <xdr:row>44</xdr:row>
      <xdr:rowOff>83344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B9356763-6F06-4076-AC46-98DA8D2FB5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838200</xdr:colOff>
      <xdr:row>46</xdr:row>
      <xdr:rowOff>0</xdr:rowOff>
    </xdr:from>
    <xdr:to>
      <xdr:col>10</xdr:col>
      <xdr:colOff>342900</xdr:colOff>
      <xdr:row>60</xdr:row>
      <xdr:rowOff>95250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39FFA92-702B-4FC0-9DE6-0A68AA348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38100</xdr:colOff>
      <xdr:row>25</xdr:row>
      <xdr:rowOff>87631</xdr:rowOff>
    </xdr:from>
    <xdr:to>
      <xdr:col>17</xdr:col>
      <xdr:colOff>586740</xdr:colOff>
      <xdr:row>44</xdr:row>
      <xdr:rowOff>83344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EFB5BDF4-E626-44F1-86E2-22489F7CA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53340</xdr:colOff>
      <xdr:row>46</xdr:row>
      <xdr:rowOff>0</xdr:rowOff>
    </xdr:from>
    <xdr:to>
      <xdr:col>17</xdr:col>
      <xdr:colOff>609600</xdr:colOff>
      <xdr:row>60</xdr:row>
      <xdr:rowOff>95250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FB6164C5-1124-4A8F-98FE-F68234BB2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1514475</xdr:colOff>
      <xdr:row>0</xdr:row>
      <xdr:rowOff>57150</xdr:rowOff>
    </xdr:from>
    <xdr:to>
      <xdr:col>15</xdr:col>
      <xdr:colOff>514350</xdr:colOff>
      <xdr:row>4</xdr:row>
      <xdr:rowOff>0</xdr:rowOff>
    </xdr:to>
    <xdr:sp macro="" textlink="">
      <xdr:nvSpPr>
        <xdr:cNvPr id="15" name="Rectángulo: esquinas redondeadas 14">
          <a:extLst>
            <a:ext uri="{FF2B5EF4-FFF2-40B4-BE49-F238E27FC236}">
              <a16:creationId xmlns:a16="http://schemas.microsoft.com/office/drawing/2014/main" id="{8AEEB309-C9E0-4B8E-A02D-5949FAA137CB}"/>
            </a:ext>
          </a:extLst>
        </xdr:cNvPr>
        <xdr:cNvSpPr/>
      </xdr:nvSpPr>
      <xdr:spPr>
        <a:xfrm>
          <a:off x="3552825" y="57150"/>
          <a:ext cx="9363075" cy="666750"/>
        </a:xfrm>
        <a:prstGeom prst="roundRect">
          <a:avLst/>
        </a:prstGeom>
        <a:gradFill flip="none" rotWithShape="1">
          <a:gsLst>
            <a:gs pos="0">
              <a:srgbClr val="009999">
                <a:shade val="30000"/>
                <a:satMod val="115000"/>
              </a:srgbClr>
            </a:gs>
            <a:gs pos="50000">
              <a:srgbClr val="009999">
                <a:shade val="67500"/>
                <a:satMod val="115000"/>
              </a:srgbClr>
            </a:gs>
            <a:gs pos="100000">
              <a:srgbClr val="009999">
                <a:shade val="100000"/>
                <a:satMod val="115000"/>
              </a:srgb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3200"/>
            <a:t>Dashboard</a:t>
          </a:r>
          <a:r>
            <a:rPr lang="es-ES" sz="3200" baseline="0"/>
            <a:t> Análisis Cuenta de Resultados </a:t>
          </a:r>
          <a:endParaRPr lang="es-ES" sz="3200"/>
        </a:p>
      </xdr:txBody>
    </xdr:sp>
    <xdr:clientData/>
  </xdr:twoCellAnchor>
  <xdr:twoCellAnchor>
    <xdr:from>
      <xdr:col>3</xdr:col>
      <xdr:colOff>457200</xdr:colOff>
      <xdr:row>18</xdr:row>
      <xdr:rowOff>0</xdr:rowOff>
    </xdr:from>
    <xdr:to>
      <xdr:col>3</xdr:col>
      <xdr:colOff>1508760</xdr:colOff>
      <xdr:row>19</xdr:row>
      <xdr:rowOff>139065</xdr:rowOff>
    </xdr:to>
    <xdr:sp macro="" textlink="">
      <xdr:nvSpPr>
        <xdr:cNvPr id="16" name="Rectángulo: esquinas redondeadas 15">
          <a:extLst>
            <a:ext uri="{FF2B5EF4-FFF2-40B4-BE49-F238E27FC236}">
              <a16:creationId xmlns:a16="http://schemas.microsoft.com/office/drawing/2014/main" id="{BC76E8BC-1A5F-45E0-9760-AE0184B38085}"/>
            </a:ext>
          </a:extLst>
        </xdr:cNvPr>
        <xdr:cNvSpPr/>
      </xdr:nvSpPr>
      <xdr:spPr>
        <a:xfrm>
          <a:off x="2495550" y="3476625"/>
          <a:ext cx="1051560" cy="320040"/>
        </a:xfrm>
        <a:prstGeom prst="round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0" i="0" u="none" strike="noStrike">
              <a:solidFill>
                <a:schemeClr val="bg1"/>
              </a:solidFill>
              <a:latin typeface="Calibri"/>
              <a:cs typeface="Calibri"/>
            </a:rPr>
            <a:t>Eficiencia</a:t>
          </a:r>
        </a:p>
      </xdr:txBody>
    </xdr:sp>
    <xdr:clientData/>
  </xdr:twoCellAnchor>
  <xdr:twoCellAnchor>
    <xdr:from>
      <xdr:col>4</xdr:col>
      <xdr:colOff>133349</xdr:colOff>
      <xdr:row>18</xdr:row>
      <xdr:rowOff>0</xdr:rowOff>
    </xdr:from>
    <xdr:to>
      <xdr:col>5</xdr:col>
      <xdr:colOff>133349</xdr:colOff>
      <xdr:row>19</xdr:row>
      <xdr:rowOff>139065</xdr:rowOff>
    </xdr:to>
    <xdr:sp macro="" textlink="">
      <xdr:nvSpPr>
        <xdr:cNvPr id="17" name="Rectángulo: esquinas redondeadas 16">
          <a:extLst>
            <a:ext uri="{FF2B5EF4-FFF2-40B4-BE49-F238E27FC236}">
              <a16:creationId xmlns:a16="http://schemas.microsoft.com/office/drawing/2014/main" id="{DD0AFD23-5440-4EDD-8BD1-04CB17DE4268}"/>
            </a:ext>
          </a:extLst>
        </xdr:cNvPr>
        <xdr:cNvSpPr/>
      </xdr:nvSpPr>
      <xdr:spPr>
        <a:xfrm>
          <a:off x="4238624" y="3476625"/>
          <a:ext cx="1152525" cy="320040"/>
        </a:xfrm>
        <a:prstGeom prst="round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0" i="0" u="none" strike="noStrike">
              <a:solidFill>
                <a:schemeClr val="bg1"/>
              </a:solidFill>
              <a:latin typeface="Calibri"/>
              <a:cs typeface="Calibri"/>
            </a:rPr>
            <a:t>Rentabilidad</a:t>
          </a:r>
        </a:p>
      </xdr:txBody>
    </xdr:sp>
    <xdr:clientData/>
  </xdr:twoCellAnchor>
  <xdr:twoCellAnchor>
    <xdr:from>
      <xdr:col>5</xdr:col>
      <xdr:colOff>819149</xdr:colOff>
      <xdr:row>18</xdr:row>
      <xdr:rowOff>0</xdr:rowOff>
    </xdr:from>
    <xdr:to>
      <xdr:col>7</xdr:col>
      <xdr:colOff>352424</xdr:colOff>
      <xdr:row>19</xdr:row>
      <xdr:rowOff>139065</xdr:rowOff>
    </xdr:to>
    <xdr:sp macro="" textlink="">
      <xdr:nvSpPr>
        <xdr:cNvPr id="18" name="Rectángulo: esquinas redondeadas 17">
          <a:extLst>
            <a:ext uri="{FF2B5EF4-FFF2-40B4-BE49-F238E27FC236}">
              <a16:creationId xmlns:a16="http://schemas.microsoft.com/office/drawing/2014/main" id="{C3365C45-5C0C-4809-841E-F48A53C4B6EF}"/>
            </a:ext>
          </a:extLst>
        </xdr:cNvPr>
        <xdr:cNvSpPr/>
      </xdr:nvSpPr>
      <xdr:spPr>
        <a:xfrm>
          <a:off x="6076949" y="3476625"/>
          <a:ext cx="1152525" cy="320040"/>
        </a:xfrm>
        <a:prstGeom prst="round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0" i="0" u="none" strike="noStrike">
              <a:solidFill>
                <a:schemeClr val="bg1"/>
              </a:solidFill>
              <a:latin typeface="Calibri"/>
              <a:cs typeface="Calibri"/>
            </a:rPr>
            <a:t>Vtas / FTE</a:t>
          </a:r>
        </a:p>
      </xdr:txBody>
    </xdr:sp>
    <xdr:clientData/>
  </xdr:twoCellAnchor>
  <xdr:twoCellAnchor>
    <xdr:from>
      <xdr:col>8</xdr:col>
      <xdr:colOff>295275</xdr:colOff>
      <xdr:row>18</xdr:row>
      <xdr:rowOff>0</xdr:rowOff>
    </xdr:from>
    <xdr:to>
      <xdr:col>9</xdr:col>
      <xdr:colOff>723900</xdr:colOff>
      <xdr:row>19</xdr:row>
      <xdr:rowOff>139065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8D5C2901-12F3-4744-A91C-984DE6BFDA23}"/>
            </a:ext>
          </a:extLst>
        </xdr:cNvPr>
        <xdr:cNvSpPr/>
      </xdr:nvSpPr>
      <xdr:spPr>
        <a:xfrm>
          <a:off x="7953375" y="3476625"/>
          <a:ext cx="1152525" cy="320040"/>
        </a:xfrm>
        <a:prstGeom prst="round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0" i="0" u="none" strike="noStrike">
              <a:solidFill>
                <a:schemeClr val="bg1"/>
              </a:solidFill>
              <a:latin typeface="Calibri"/>
              <a:cs typeface="Calibri"/>
            </a:rPr>
            <a:t>MB / FTE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13</xdr:col>
      <xdr:colOff>0</xdr:colOff>
      <xdr:row>19</xdr:row>
      <xdr:rowOff>139065</xdr:rowOff>
    </xdr:to>
    <xdr:sp macro="" textlink="">
      <xdr:nvSpPr>
        <xdr:cNvPr id="20" name="Rectángulo: esquinas redondeadas 19">
          <a:extLst>
            <a:ext uri="{FF2B5EF4-FFF2-40B4-BE49-F238E27FC236}">
              <a16:creationId xmlns:a16="http://schemas.microsoft.com/office/drawing/2014/main" id="{FA4104E8-D676-4012-91EC-C73A0F9E283F}"/>
            </a:ext>
          </a:extLst>
        </xdr:cNvPr>
        <xdr:cNvSpPr/>
      </xdr:nvSpPr>
      <xdr:spPr>
        <a:xfrm>
          <a:off x="9124950" y="3552825"/>
          <a:ext cx="1333500" cy="320040"/>
        </a:xfrm>
        <a:prstGeom prst="round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0" i="0" u="none" strike="noStrike">
              <a:solidFill>
                <a:schemeClr val="bg1"/>
              </a:solidFill>
              <a:latin typeface="Calibri"/>
              <a:cs typeface="Calibri"/>
            </a:rPr>
            <a:t>Planning</a:t>
          </a:r>
          <a:r>
            <a:rPr lang="en-US" sz="1400" b="0" i="0" u="none" strike="noStrike" baseline="0">
              <a:solidFill>
                <a:schemeClr val="bg1"/>
              </a:solidFill>
              <a:latin typeface="Calibri"/>
              <a:cs typeface="Calibri"/>
            </a:rPr>
            <a:t> </a:t>
          </a:r>
          <a:r>
            <a:rPr lang="en-US" sz="1400" b="0" i="0" u="none" strike="noStrike">
              <a:solidFill>
                <a:schemeClr val="bg1"/>
              </a:solidFill>
              <a:latin typeface="Calibri"/>
              <a:cs typeface="Calibri"/>
            </a:rPr>
            <a:t>/ FTE</a:t>
          </a:r>
        </a:p>
      </xdr:txBody>
    </xdr:sp>
    <xdr:clientData/>
  </xdr:twoCellAnchor>
  <xdr:twoCellAnchor>
    <xdr:from>
      <xdr:col>14</xdr:col>
      <xdr:colOff>104775</xdr:colOff>
      <xdr:row>18</xdr:row>
      <xdr:rowOff>0</xdr:rowOff>
    </xdr:from>
    <xdr:to>
      <xdr:col>15</xdr:col>
      <xdr:colOff>371475</xdr:colOff>
      <xdr:row>19</xdr:row>
      <xdr:rowOff>139065</xdr:rowOff>
    </xdr:to>
    <xdr:sp macro="" textlink="">
      <xdr:nvSpPr>
        <xdr:cNvPr id="21" name="Rectángulo: esquinas redondeadas 20">
          <a:extLst>
            <a:ext uri="{FF2B5EF4-FFF2-40B4-BE49-F238E27FC236}">
              <a16:creationId xmlns:a16="http://schemas.microsoft.com/office/drawing/2014/main" id="{D678EC24-D7BB-408C-98A4-70874C4C7722}"/>
            </a:ext>
          </a:extLst>
        </xdr:cNvPr>
        <xdr:cNvSpPr/>
      </xdr:nvSpPr>
      <xdr:spPr>
        <a:xfrm>
          <a:off x="11715750" y="3476625"/>
          <a:ext cx="1057275" cy="320040"/>
        </a:xfrm>
        <a:prstGeom prst="round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0" i="0" u="none" strike="noStrike">
              <a:solidFill>
                <a:schemeClr val="bg1"/>
              </a:solidFill>
              <a:latin typeface="Calibri"/>
              <a:cs typeface="Calibri"/>
            </a:rPr>
            <a:t>PMC</a:t>
          </a:r>
        </a:p>
      </xdr:txBody>
    </xdr:sp>
    <xdr:clientData/>
  </xdr:twoCellAnchor>
  <xdr:twoCellAnchor>
    <xdr:from>
      <xdr:col>3</xdr:col>
      <xdr:colOff>1552575</xdr:colOff>
      <xdr:row>0</xdr:row>
      <xdr:rowOff>85725</xdr:rowOff>
    </xdr:from>
    <xdr:to>
      <xdr:col>4</xdr:col>
      <xdr:colOff>62275</xdr:colOff>
      <xdr:row>3</xdr:row>
      <xdr:rowOff>134846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3A3F0172-49F4-4D49-AC67-A0631C80C5FA}"/>
            </a:ext>
          </a:extLst>
        </xdr:cNvPr>
        <xdr:cNvSpPr/>
      </xdr:nvSpPr>
      <xdr:spPr>
        <a:xfrm>
          <a:off x="3590925" y="85725"/>
          <a:ext cx="576625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1592792</xdr:colOff>
      <xdr:row>0</xdr:row>
      <xdr:rowOff>126999</xdr:rowOff>
    </xdr:from>
    <xdr:to>
      <xdr:col>4</xdr:col>
      <xdr:colOff>40571</xdr:colOff>
      <xdr:row>3</xdr:row>
      <xdr:rowOff>114199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8185902-F5F1-4AE1-8BD4-0026CDE10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1142" y="126999"/>
          <a:ext cx="514704" cy="530125"/>
        </a:xfrm>
        <a:prstGeom prst="rect">
          <a:avLst/>
        </a:prstGeom>
      </xdr:spPr>
    </xdr:pic>
    <xdr:clientData/>
  </xdr:twoCellAnchor>
  <xdr:twoCellAnchor>
    <xdr:from>
      <xdr:col>14</xdr:col>
      <xdr:colOff>659342</xdr:colOff>
      <xdr:row>0</xdr:row>
      <xdr:rowOff>98424</xdr:rowOff>
    </xdr:from>
    <xdr:to>
      <xdr:col>15</xdr:col>
      <xdr:colOff>467482</xdr:colOff>
      <xdr:row>3</xdr:row>
      <xdr:rowOff>147545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2C4E9D16-389D-4AF5-9B9B-60E1E54FE51B}"/>
            </a:ext>
          </a:extLst>
        </xdr:cNvPr>
        <xdr:cNvSpPr/>
      </xdr:nvSpPr>
      <xdr:spPr>
        <a:xfrm>
          <a:off x="12346517" y="98424"/>
          <a:ext cx="598715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14</xdr:col>
      <xdr:colOff>712258</xdr:colOff>
      <xdr:row>0</xdr:row>
      <xdr:rowOff>151339</xdr:rowOff>
    </xdr:from>
    <xdr:to>
      <xdr:col>15</xdr:col>
      <xdr:colOff>398425</xdr:colOff>
      <xdr:row>3</xdr:row>
      <xdr:rowOff>93926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6BA9DCC-249F-453B-89B0-4D0F02F34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9433" y="151339"/>
          <a:ext cx="476742" cy="485512"/>
        </a:xfrm>
        <a:prstGeom prst="rect">
          <a:avLst/>
        </a:prstGeom>
      </xdr:spPr>
    </xdr:pic>
    <xdr:clientData/>
  </xdr:twoCellAnchor>
  <xdr:twoCellAnchor>
    <xdr:from>
      <xdr:col>9</xdr:col>
      <xdr:colOff>695325</xdr:colOff>
      <xdr:row>24</xdr:row>
      <xdr:rowOff>76200</xdr:rowOff>
    </xdr:from>
    <xdr:to>
      <xdr:col>10</xdr:col>
      <xdr:colOff>501650</xdr:colOff>
      <xdr:row>27</xdr:row>
      <xdr:rowOff>121105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5A73913-28E8-43AC-B59B-F37F78BC4A97}"/>
            </a:ext>
          </a:extLst>
        </xdr:cNvPr>
        <xdr:cNvSpPr/>
      </xdr:nvSpPr>
      <xdr:spPr>
        <a:xfrm>
          <a:off x="9153525" y="4533900"/>
          <a:ext cx="596900" cy="58783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9</xdr:col>
      <xdr:colOff>744009</xdr:colOff>
      <xdr:row>24</xdr:row>
      <xdr:rowOff>114301</xdr:rowOff>
    </xdr:from>
    <xdr:to>
      <xdr:col>10</xdr:col>
      <xdr:colOff>434907</xdr:colOff>
      <xdr:row>27</xdr:row>
      <xdr:rowOff>98934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7A3CF65-F3C3-4E93-9876-D46D8FD39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209" y="4572001"/>
          <a:ext cx="525288" cy="537082"/>
        </a:xfrm>
        <a:prstGeom prst="rect">
          <a:avLst/>
        </a:prstGeom>
      </xdr:spPr>
    </xdr:pic>
    <xdr:clientData/>
  </xdr:twoCellAnchor>
  <xdr:twoCellAnchor>
    <xdr:from>
      <xdr:col>4</xdr:col>
      <xdr:colOff>209550</xdr:colOff>
      <xdr:row>24</xdr:row>
      <xdr:rowOff>57150</xdr:rowOff>
    </xdr:from>
    <xdr:to>
      <xdr:col>4</xdr:col>
      <xdr:colOff>810668</xdr:colOff>
      <xdr:row>27</xdr:row>
      <xdr:rowOff>104775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A0CA28F5-B8E7-477E-A566-E336046A874F}"/>
            </a:ext>
          </a:extLst>
        </xdr:cNvPr>
        <xdr:cNvSpPr/>
      </xdr:nvSpPr>
      <xdr:spPr>
        <a:xfrm>
          <a:off x="4314825" y="4695825"/>
          <a:ext cx="601118" cy="59055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4</xdr:col>
      <xdr:colOff>254001</xdr:colOff>
      <xdr:row>24</xdr:row>
      <xdr:rowOff>98259</xdr:rowOff>
    </xdr:from>
    <xdr:to>
      <xdr:col>4</xdr:col>
      <xdr:colOff>783237</xdr:colOff>
      <xdr:row>27</xdr:row>
      <xdr:rowOff>59111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EB91214-37BC-42F8-BF6A-13939217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76" y="4736934"/>
          <a:ext cx="521616" cy="513301"/>
        </a:xfrm>
        <a:prstGeom prst="rect">
          <a:avLst/>
        </a:prstGeom>
      </xdr:spPr>
    </xdr:pic>
    <xdr:clientData/>
  </xdr:twoCellAnchor>
  <xdr:twoCellAnchor>
    <xdr:from>
      <xdr:col>17</xdr:col>
      <xdr:colOff>257175</xdr:colOff>
      <xdr:row>24</xdr:row>
      <xdr:rowOff>9525</xdr:rowOff>
    </xdr:from>
    <xdr:to>
      <xdr:col>18</xdr:col>
      <xdr:colOff>67718</xdr:colOff>
      <xdr:row>27</xdr:row>
      <xdr:rowOff>58646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BF4047EA-9FBB-4937-A34E-DFEAB3A083D1}"/>
            </a:ext>
          </a:extLst>
        </xdr:cNvPr>
        <xdr:cNvSpPr/>
      </xdr:nvSpPr>
      <xdr:spPr>
        <a:xfrm>
          <a:off x="14077950" y="4648200"/>
          <a:ext cx="601118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17</xdr:col>
      <xdr:colOff>315231</xdr:colOff>
      <xdr:row>24</xdr:row>
      <xdr:rowOff>34923</xdr:rowOff>
    </xdr:from>
    <xdr:to>
      <xdr:col>18</xdr:col>
      <xdr:colOff>53794</xdr:colOff>
      <xdr:row>27</xdr:row>
      <xdr:rowOff>39007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3B3B285-D266-4854-A317-7E07F6139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6006" y="4673598"/>
          <a:ext cx="523423" cy="547008"/>
        </a:xfrm>
        <a:prstGeom prst="rect">
          <a:avLst/>
        </a:prstGeom>
      </xdr:spPr>
    </xdr:pic>
    <xdr:clientData/>
  </xdr:twoCellAnchor>
  <xdr:twoCellAnchor>
    <xdr:from>
      <xdr:col>9</xdr:col>
      <xdr:colOff>695325</xdr:colOff>
      <xdr:row>45</xdr:row>
      <xdr:rowOff>0</xdr:rowOff>
    </xdr:from>
    <xdr:to>
      <xdr:col>10</xdr:col>
      <xdr:colOff>501650</xdr:colOff>
      <xdr:row>48</xdr:row>
      <xdr:rowOff>16330</xdr:rowOff>
    </xdr:to>
    <xdr:sp macro="" textlink="">
      <xdr:nvSpPr>
        <xdr:cNvPr id="32" name="Elipse 31">
          <a:extLst>
            <a:ext uri="{FF2B5EF4-FFF2-40B4-BE49-F238E27FC236}">
              <a16:creationId xmlns:a16="http://schemas.microsoft.com/office/drawing/2014/main" id="{A5A87FA2-778A-44D8-8848-9462D6E117C9}"/>
            </a:ext>
          </a:extLst>
        </xdr:cNvPr>
        <xdr:cNvSpPr/>
      </xdr:nvSpPr>
      <xdr:spPr>
        <a:xfrm>
          <a:off x="9258300" y="7686675"/>
          <a:ext cx="596900" cy="58783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9</xdr:col>
      <xdr:colOff>744009</xdr:colOff>
      <xdr:row>45</xdr:row>
      <xdr:rowOff>9526</xdr:rowOff>
    </xdr:from>
    <xdr:to>
      <xdr:col>10</xdr:col>
      <xdr:colOff>434907</xdr:colOff>
      <xdr:row>48</xdr:row>
      <xdr:rowOff>3683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49DE15A-804C-4E9C-A0EE-48901AE62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6984" y="7724776"/>
          <a:ext cx="525288" cy="537082"/>
        </a:xfrm>
        <a:prstGeom prst="rect">
          <a:avLst/>
        </a:prstGeom>
      </xdr:spPr>
    </xdr:pic>
    <xdr:clientData/>
  </xdr:twoCellAnchor>
  <xdr:twoCellAnchor>
    <xdr:from>
      <xdr:col>4</xdr:col>
      <xdr:colOff>209550</xdr:colOff>
      <xdr:row>45</xdr:row>
      <xdr:rowOff>0</xdr:rowOff>
    </xdr:from>
    <xdr:to>
      <xdr:col>4</xdr:col>
      <xdr:colOff>810668</xdr:colOff>
      <xdr:row>48</xdr:row>
      <xdr:rowOff>0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232FA022-7EC5-40A2-B3A8-8BC2F1B6ACDF}"/>
            </a:ext>
          </a:extLst>
        </xdr:cNvPr>
        <xdr:cNvSpPr/>
      </xdr:nvSpPr>
      <xdr:spPr>
        <a:xfrm>
          <a:off x="4314825" y="7667625"/>
          <a:ext cx="601118" cy="59055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4</xdr:col>
      <xdr:colOff>254001</xdr:colOff>
      <xdr:row>45</xdr:row>
      <xdr:rowOff>0</xdr:rowOff>
    </xdr:from>
    <xdr:to>
      <xdr:col>4</xdr:col>
      <xdr:colOff>783237</xdr:colOff>
      <xdr:row>47</xdr:row>
      <xdr:rowOff>150876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92E886A-163A-426B-B906-51C38F018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76" y="7708734"/>
          <a:ext cx="521616" cy="513301"/>
        </a:xfrm>
        <a:prstGeom prst="rect">
          <a:avLst/>
        </a:prstGeom>
      </xdr:spPr>
    </xdr:pic>
    <xdr:clientData/>
  </xdr:twoCellAnchor>
  <xdr:twoCellAnchor>
    <xdr:from>
      <xdr:col>17</xdr:col>
      <xdr:colOff>257175</xdr:colOff>
      <xdr:row>45</xdr:row>
      <xdr:rowOff>0</xdr:rowOff>
    </xdr:from>
    <xdr:to>
      <xdr:col>18</xdr:col>
      <xdr:colOff>67718</xdr:colOff>
      <xdr:row>47</xdr:row>
      <xdr:rowOff>134846</xdr:rowOff>
    </xdr:to>
    <xdr:sp macro="" textlink="">
      <xdr:nvSpPr>
        <xdr:cNvPr id="36" name="Elipse 35">
          <a:extLst>
            <a:ext uri="{FF2B5EF4-FFF2-40B4-BE49-F238E27FC236}">
              <a16:creationId xmlns:a16="http://schemas.microsoft.com/office/drawing/2014/main" id="{9AA00887-CB14-463E-A4A9-45F184BE5B3F}"/>
            </a:ext>
          </a:extLst>
        </xdr:cNvPr>
        <xdr:cNvSpPr/>
      </xdr:nvSpPr>
      <xdr:spPr>
        <a:xfrm>
          <a:off x="14182725" y="7620000"/>
          <a:ext cx="601118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17</xdr:col>
      <xdr:colOff>315231</xdr:colOff>
      <xdr:row>45</xdr:row>
      <xdr:rowOff>0</xdr:rowOff>
    </xdr:from>
    <xdr:to>
      <xdr:col>18</xdr:col>
      <xdr:colOff>53794</xdr:colOff>
      <xdr:row>48</xdr:row>
      <xdr:rowOff>15514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E2C35FF-6587-4A29-B28D-C9DAF082A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0781" y="7645398"/>
          <a:ext cx="523423" cy="547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5E879-A91C-4E2E-83DF-1321C01A80BE}">
  <dimension ref="A1:AX1856"/>
  <sheetViews>
    <sheetView zoomScale="80" zoomScaleNormal="80" workbookViewId="0">
      <pane xSplit="3" ySplit="2" topLeftCell="D1810" activePane="bottomRight" state="frozen"/>
      <selection pane="topRight" activeCell="D1" sqref="D1"/>
      <selection pane="bottomLeft" activeCell="A2" sqref="A2"/>
      <selection pane="bottomRight" activeCell="AJ3" sqref="AJ3:AJ1856"/>
    </sheetView>
  </sheetViews>
  <sheetFormatPr baseColWidth="10" defaultRowHeight="15"/>
  <cols>
    <col min="1" max="1" width="13.28515625" bestFit="1" customWidth="1"/>
    <col min="2" max="2" width="24.7109375" bestFit="1" customWidth="1"/>
    <col min="3" max="3" width="34" bestFit="1" customWidth="1"/>
    <col min="4" max="4" width="16.140625" bestFit="1" customWidth="1"/>
    <col min="5" max="5" width="17.7109375" bestFit="1" customWidth="1"/>
    <col min="6" max="6" width="16.7109375" bestFit="1" customWidth="1"/>
    <col min="7" max="7" width="14.5703125" bestFit="1" customWidth="1"/>
    <col min="8" max="8" width="15.7109375" bestFit="1" customWidth="1"/>
    <col min="9" max="9" width="15.28515625" bestFit="1" customWidth="1"/>
    <col min="10" max="10" width="14.42578125" bestFit="1" customWidth="1"/>
    <col min="11" max="11" width="17.28515625" bestFit="1" customWidth="1"/>
    <col min="12" max="12" width="21.85546875" bestFit="1" customWidth="1"/>
    <col min="13" max="13" width="18.28515625" bestFit="1" customWidth="1"/>
    <col min="14" max="14" width="21.28515625" bestFit="1" customWidth="1"/>
    <col min="15" max="15" width="20.42578125" bestFit="1" customWidth="1"/>
    <col min="16" max="16" width="17.7109375" bestFit="1" customWidth="1"/>
    <col min="17" max="17" width="9.7109375" bestFit="1" customWidth="1"/>
    <col min="18" max="18" width="13.28515625" bestFit="1" customWidth="1"/>
    <col min="19" max="19" width="24.7109375" bestFit="1" customWidth="1"/>
    <col min="20" max="20" width="34" bestFit="1" customWidth="1"/>
    <col min="21" max="21" width="16.5703125" bestFit="1" customWidth="1"/>
    <col min="22" max="22" width="16.28515625" bestFit="1" customWidth="1"/>
    <col min="23" max="23" width="11.7109375" bestFit="1" customWidth="1"/>
    <col min="24" max="24" width="16.140625" bestFit="1" customWidth="1"/>
    <col min="25" max="25" width="11.7109375" bestFit="1" customWidth="1"/>
    <col min="26" max="26" width="16.28515625" bestFit="1" customWidth="1"/>
    <col min="27" max="27" width="15.5703125" bestFit="1" customWidth="1"/>
    <col min="28" max="28" width="11.7109375" bestFit="1" customWidth="1"/>
    <col min="29" max="29" width="16.5703125" bestFit="1" customWidth="1"/>
    <col min="30" max="30" width="16" bestFit="1" customWidth="1"/>
    <col min="31" max="31" width="11.7109375" bestFit="1" customWidth="1"/>
    <col min="32" max="32" width="15.7109375" bestFit="1" customWidth="1"/>
    <col min="33" max="33" width="12.28515625" bestFit="1" customWidth="1"/>
    <col min="35" max="35" width="13.28515625" bestFit="1" customWidth="1"/>
    <col min="36" max="36" width="24.7109375" bestFit="1" customWidth="1"/>
    <col min="37" max="37" width="34" bestFit="1" customWidth="1"/>
    <col min="38" max="38" width="16.5703125" bestFit="1" customWidth="1"/>
    <col min="39" max="39" width="16.28515625" bestFit="1" customWidth="1"/>
    <col min="40" max="40" width="11.7109375" bestFit="1" customWidth="1"/>
    <col min="41" max="41" width="16.140625" bestFit="1" customWidth="1"/>
    <col min="42" max="42" width="11.7109375" bestFit="1" customWidth="1"/>
    <col min="43" max="43" width="16.28515625" bestFit="1" customWidth="1"/>
    <col min="44" max="44" width="15.5703125" bestFit="1" customWidth="1"/>
    <col min="45" max="45" width="11.7109375" bestFit="1" customWidth="1"/>
    <col min="46" max="46" width="16.5703125" bestFit="1" customWidth="1"/>
    <col min="47" max="47" width="16" bestFit="1" customWidth="1"/>
    <col min="48" max="48" width="11.7109375" bestFit="1" customWidth="1"/>
    <col min="49" max="49" width="15.7109375" bestFit="1" customWidth="1"/>
    <col min="50" max="50" width="12.28515625" bestFit="1" customWidth="1"/>
  </cols>
  <sheetData>
    <row r="1" spans="1:50">
      <c r="D1" s="1">
        <f>IF('Nuevo Dashboard'!$E$8="Enero",1,IF('Nuevo Dashboard'!$E$8="Febrero",1,IF('Nuevo Dashboard'!$E$8="Marzo",1,IF('Nuevo Dashboard'!$E$8="Abril",1,IF('Nuevo Dashboard'!$E$8="Mayo",1,IF('Nuevo Dashboard'!$E$8="Junio",1,IF('Nuevo Dashboard'!$E$8="Julio",1,IF('Nuevo Dashboard'!$E$8="Agosto",1,IF('Nuevo Dashboard'!$E$8="Septiembre",1,IF('Nuevo Dashboard'!$E$8="Octubre",1,IF('Nuevo Dashboard'!$E$8="Noviembre",1,IF('Nuevo Dashboard'!$E$8="Diciembre",1,0))))))))))))</f>
        <v>1</v>
      </c>
      <c r="E1" s="1">
        <f>IF('Nuevo Dashboard'!$E$8="Febrero",1,IF('Nuevo Dashboard'!$E$8="Marzo",1,IF('Nuevo Dashboard'!$E$8="Abril",1,IF('Nuevo Dashboard'!$E$8="Mayo",1,IF('Nuevo Dashboard'!$E$8="Junio",1,IF('Nuevo Dashboard'!$E$8="Julio",1,IF('Nuevo Dashboard'!$E$8="Agosto",1,IF('Nuevo Dashboard'!$E$8="Septiembre",1,IF('Nuevo Dashboard'!$E$8="Octubre",1,IF('Nuevo Dashboard'!$E$8="Noviembre",1,IF('Nuevo Dashboard'!$E$8="Diciembre",1,0)))))))))))</f>
        <v>1</v>
      </c>
      <c r="F1" s="1">
        <f>IF('Nuevo Dashboard'!$E$8="Marzo",1,IF('Nuevo Dashboard'!$E$8="Abril",1,IF('Nuevo Dashboard'!$E$8="Mayo",1,IF('Nuevo Dashboard'!$E$8="Junio",1,IF('Nuevo Dashboard'!$E$8="Julio",1,IF('Nuevo Dashboard'!$E$8="Agosto",1,IF('Nuevo Dashboard'!$E$8="Septiembre",1,IF('Nuevo Dashboard'!$E$8="Octubre",1,IF('Nuevo Dashboard'!$E$8="Noviembre",1,IF('Nuevo Dashboard'!$E$8="Diciembre",1,0))))))))))</f>
        <v>1</v>
      </c>
      <c r="G1" s="1">
        <f>IF('Nuevo Dashboard'!$E$8="Abril",1,IF('Nuevo Dashboard'!$E$8="Mayo",1,IF('Nuevo Dashboard'!$E$8="Junio",1,IF('Nuevo Dashboard'!$E$8="Julio",1,IF('Nuevo Dashboard'!$E$8="Agosto",1,IF('Nuevo Dashboard'!$E$8="Septiembre",1,IF('Nuevo Dashboard'!$E$8="Octubre",1,IF('Nuevo Dashboard'!$E$8="Noviembre",1,IF('Nuevo Dashboard'!$E$8="Diciembre",1,0)))))))))</f>
        <v>1</v>
      </c>
      <c r="H1" s="1">
        <f>IF('Nuevo Dashboard'!$E$8="Mayo",1,IF('Nuevo Dashboard'!$E$8="Junio",1,IF('Nuevo Dashboard'!$E$8="Julio",1,IF('Nuevo Dashboard'!$E$8="Agosto",1,IF('Nuevo Dashboard'!$E$8="Septiembre",1,IF('Nuevo Dashboard'!$E$8="Octubre",1,IF('Nuevo Dashboard'!$E$8="Noviembre",1,IF('Nuevo Dashboard'!$E$8="Diciembre",1,0))))))))</f>
        <v>0</v>
      </c>
      <c r="I1" s="1">
        <f>IF('Nuevo Dashboard'!$E$8="Junio",1,IF('Nuevo Dashboard'!$E$8="Julio",1,IF('Nuevo Dashboard'!$E$8="Agosto",1,IF('Nuevo Dashboard'!$E$8="Septiembre",1,IF('Nuevo Dashboard'!$E$8="Octubre",1,IF('Nuevo Dashboard'!$E$8="Noviembre",1,IF('Nuevo Dashboard'!$E$8="Diciembre",1,0)))))))</f>
        <v>0</v>
      </c>
      <c r="J1" s="1">
        <f>IF('Nuevo Dashboard'!$E$8="Julio",1,IF('Nuevo Dashboard'!$E$8="Agosto",1,IF('Nuevo Dashboard'!$E$8="Septiembre",1,IF('Nuevo Dashboard'!$E$8="Octubre",1,IF('Nuevo Dashboard'!$E$8="Noviembre",1,IF('Nuevo Dashboard'!$E$8="Diciembre",1,0))))))</f>
        <v>0</v>
      </c>
      <c r="K1" s="1">
        <f>IF('Nuevo Dashboard'!$E$8="Agosto",1,IF('Nuevo Dashboard'!$E$8="Septiembre",1,IF('Nuevo Dashboard'!$E$8="Octubre",1,IF('Nuevo Dashboard'!$E$8="Noviembre",1,IF('Nuevo Dashboard'!$E$8="Diciembre",1,0)))))</f>
        <v>0</v>
      </c>
      <c r="L1" s="1">
        <f>IF('Nuevo Dashboard'!$E$8="Septiembre",1,IF('Nuevo Dashboard'!$E$8="Octubre",1,IF('Nuevo Dashboard'!$E$8="Noviembre",1,IF('Nuevo Dashboard'!$E$8="Diciembre",1,0))))</f>
        <v>0</v>
      </c>
      <c r="M1" s="1">
        <f>IF('Nuevo Dashboard'!$E$8="Octubre",1,IF('Nuevo Dashboard'!$E$8="Noviembre",1,IF('Nuevo Dashboard'!$E$8="Diciembre",1,0)))</f>
        <v>0</v>
      </c>
      <c r="N1" s="1">
        <f>IF('Nuevo Dashboard'!$E$8="Noviembre",1,IF('Nuevo Dashboard'!$E$8="Diciembre",1,0))</f>
        <v>0</v>
      </c>
      <c r="O1" s="1">
        <f>IF('Nuevo Dashboard'!$E$8="Noviembre",1,IF('Nuevo Dashboard'!$E$8="Diciembre",1,0))</f>
        <v>0</v>
      </c>
    </row>
    <row r="2" spans="1:50" ht="31.5">
      <c r="A2" s="26" t="s">
        <v>19</v>
      </c>
      <c r="B2" s="26" t="s">
        <v>20</v>
      </c>
      <c r="C2" s="26" t="s">
        <v>21</v>
      </c>
      <c r="D2" s="29" t="s">
        <v>1</v>
      </c>
      <c r="E2" s="29" t="s">
        <v>2</v>
      </c>
      <c r="F2" s="29" t="s">
        <v>3</v>
      </c>
      <c r="G2" s="29" t="s">
        <v>4</v>
      </c>
      <c r="H2" s="29" t="s">
        <v>5</v>
      </c>
      <c r="I2" s="29" t="s">
        <v>6</v>
      </c>
      <c r="J2" s="29" t="s">
        <v>7</v>
      </c>
      <c r="K2" s="29" t="s">
        <v>8</v>
      </c>
      <c r="L2" s="29" t="s">
        <v>9</v>
      </c>
      <c r="M2" s="29" t="s">
        <v>10</v>
      </c>
      <c r="N2" s="29" t="s">
        <v>11</v>
      </c>
      <c r="O2" s="29" t="s">
        <v>12</v>
      </c>
      <c r="P2" s="6" t="s">
        <v>22</v>
      </c>
      <c r="Q2" s="5"/>
      <c r="R2" s="23" t="s">
        <v>23</v>
      </c>
      <c r="S2" s="23" t="s">
        <v>24</v>
      </c>
      <c r="T2" s="23" t="s">
        <v>25</v>
      </c>
      <c r="U2" s="29" t="s">
        <v>1</v>
      </c>
      <c r="V2" s="29" t="s">
        <v>2</v>
      </c>
      <c r="W2" s="29" t="s">
        <v>3</v>
      </c>
      <c r="X2" s="29" t="s">
        <v>4</v>
      </c>
      <c r="Y2" s="29" t="s">
        <v>5</v>
      </c>
      <c r="Z2" s="29" t="s">
        <v>6</v>
      </c>
      <c r="AA2" s="29" t="s">
        <v>7</v>
      </c>
      <c r="AB2" s="29" t="s">
        <v>8</v>
      </c>
      <c r="AC2" s="29" t="s">
        <v>9</v>
      </c>
      <c r="AD2" s="29" t="s">
        <v>10</v>
      </c>
      <c r="AE2" s="29" t="s">
        <v>11</v>
      </c>
      <c r="AF2" s="29" t="s">
        <v>12</v>
      </c>
      <c r="AG2" s="25" t="s">
        <v>0</v>
      </c>
      <c r="AI2" s="23" t="s">
        <v>251</v>
      </c>
      <c r="AJ2" s="26" t="s">
        <v>20</v>
      </c>
      <c r="AK2" s="26" t="s">
        <v>21</v>
      </c>
      <c r="AL2" s="29" t="s">
        <v>1</v>
      </c>
      <c r="AM2" s="29" t="s">
        <v>2</v>
      </c>
      <c r="AN2" s="29" t="s">
        <v>3</v>
      </c>
      <c r="AO2" s="29" t="s">
        <v>4</v>
      </c>
      <c r="AP2" s="29" t="s">
        <v>5</v>
      </c>
      <c r="AQ2" s="29" t="s">
        <v>6</v>
      </c>
      <c r="AR2" s="29" t="s">
        <v>7</v>
      </c>
      <c r="AS2" s="29" t="s">
        <v>8</v>
      </c>
      <c r="AT2" s="29" t="s">
        <v>9</v>
      </c>
      <c r="AU2" s="29" t="s">
        <v>10</v>
      </c>
      <c r="AV2" s="29" t="s">
        <v>11</v>
      </c>
      <c r="AW2" s="29" t="s">
        <v>12</v>
      </c>
      <c r="AX2" s="6" t="s">
        <v>22</v>
      </c>
    </row>
    <row r="3" spans="1:50">
      <c r="A3" s="30" t="s">
        <v>26</v>
      </c>
      <c r="B3" s="30"/>
      <c r="C3" s="30" t="s">
        <v>27</v>
      </c>
      <c r="D3" s="31">
        <v>24719.98</v>
      </c>
      <c r="E3" s="31">
        <v>23842.84</v>
      </c>
      <c r="F3" s="31">
        <v>25565.59</v>
      </c>
      <c r="G3" s="31">
        <v>25335</v>
      </c>
      <c r="H3" s="31">
        <v>30515.88</v>
      </c>
      <c r="I3" s="8"/>
      <c r="J3" s="8"/>
      <c r="K3" s="8"/>
      <c r="L3" s="8"/>
      <c r="M3" s="8"/>
      <c r="N3" s="8"/>
      <c r="O3" s="8"/>
      <c r="P3" s="39">
        <v>129979.29</v>
      </c>
      <c r="Q3" s="24"/>
      <c r="R3" s="7" t="s">
        <v>26</v>
      </c>
      <c r="S3" s="7"/>
      <c r="T3" s="7" t="s">
        <v>27</v>
      </c>
      <c r="U3" s="8">
        <v>19776.25</v>
      </c>
      <c r="V3" s="8">
        <v>18181.990000000002</v>
      </c>
      <c r="W3" s="8">
        <v>19545.95</v>
      </c>
      <c r="X3" s="8">
        <v>18389.39</v>
      </c>
      <c r="Y3" s="8">
        <v>19970.8</v>
      </c>
      <c r="Z3" s="8">
        <v>18132.18</v>
      </c>
      <c r="AA3" s="8">
        <v>18806.009999999998</v>
      </c>
      <c r="AB3" s="8">
        <v>21522.1</v>
      </c>
      <c r="AC3" s="8">
        <v>20395.84</v>
      </c>
      <c r="AD3" s="8">
        <v>26032.19</v>
      </c>
      <c r="AE3" s="8">
        <v>24324.37</v>
      </c>
      <c r="AF3" s="8">
        <v>22394.639999999999</v>
      </c>
      <c r="AG3" s="9">
        <v>247471.71</v>
      </c>
      <c r="AI3" s="7" t="s">
        <v>26</v>
      </c>
      <c r="AJ3" s="7"/>
      <c r="AK3" s="7" t="s">
        <v>27</v>
      </c>
      <c r="AL3" s="8">
        <v>19776.25</v>
      </c>
      <c r="AM3" s="8">
        <v>18181.990000000002</v>
      </c>
      <c r="AN3" s="8">
        <v>19545.95</v>
      </c>
      <c r="AO3" s="8">
        <v>18389.39</v>
      </c>
      <c r="AP3" s="8">
        <v>19970.8</v>
      </c>
      <c r="AQ3" s="8">
        <v>18132.18</v>
      </c>
      <c r="AR3" s="8">
        <v>18806.009999999998</v>
      </c>
      <c r="AS3" s="8">
        <v>21522.1</v>
      </c>
      <c r="AT3" s="8">
        <v>20395.84</v>
      </c>
      <c r="AU3" s="8">
        <v>26032.19</v>
      </c>
      <c r="AV3" s="8">
        <v>24324.37</v>
      </c>
      <c r="AW3" s="8">
        <v>22394.639999999999</v>
      </c>
      <c r="AX3" s="9">
        <v>247471.71</v>
      </c>
    </row>
    <row r="4" spans="1:50">
      <c r="A4" s="30" t="s">
        <v>26</v>
      </c>
      <c r="B4" s="30"/>
      <c r="C4" s="30" t="s">
        <v>28</v>
      </c>
      <c r="D4" s="32">
        <v>145.05000000000001</v>
      </c>
      <c r="E4" s="32">
        <v>151.76</v>
      </c>
      <c r="F4" s="32">
        <v>155.44999999999999</v>
      </c>
      <c r="G4" s="32">
        <v>152.25</v>
      </c>
      <c r="H4" s="32">
        <v>155.81</v>
      </c>
      <c r="I4" s="10"/>
      <c r="J4" s="10"/>
      <c r="K4" s="10"/>
      <c r="L4" s="10"/>
      <c r="M4" s="10"/>
      <c r="N4" s="10"/>
      <c r="O4" s="10"/>
      <c r="P4" s="32">
        <v>0</v>
      </c>
      <c r="Q4" s="28">
        <v>0</v>
      </c>
      <c r="R4" s="7" t="s">
        <v>26</v>
      </c>
      <c r="S4" s="7"/>
      <c r="T4" s="7" t="s">
        <v>28</v>
      </c>
      <c r="U4" s="10">
        <v>103.94</v>
      </c>
      <c r="V4" s="10">
        <v>105.7</v>
      </c>
      <c r="W4" s="10">
        <v>105.74</v>
      </c>
      <c r="X4" s="10">
        <v>105.69</v>
      </c>
      <c r="Y4" s="10">
        <v>107.63</v>
      </c>
      <c r="Z4" s="10">
        <v>104.5</v>
      </c>
      <c r="AA4" s="10">
        <v>106.83</v>
      </c>
      <c r="AB4" s="10">
        <v>118.38</v>
      </c>
      <c r="AC4" s="10">
        <v>124.69</v>
      </c>
      <c r="AD4" s="10">
        <v>125.53</v>
      </c>
      <c r="AE4" s="10">
        <v>130.37</v>
      </c>
      <c r="AF4" s="10">
        <v>131.04</v>
      </c>
      <c r="AG4" s="9">
        <v>104.82</v>
      </c>
      <c r="AI4" s="7" t="s">
        <v>26</v>
      </c>
      <c r="AJ4" s="7"/>
      <c r="AK4" s="7" t="s">
        <v>28</v>
      </c>
      <c r="AL4" s="10">
        <v>103.94</v>
      </c>
      <c r="AM4" s="10">
        <v>105.7</v>
      </c>
      <c r="AN4" s="10">
        <v>105.74</v>
      </c>
      <c r="AO4" s="10">
        <v>105.69</v>
      </c>
      <c r="AP4" s="10">
        <v>107.63</v>
      </c>
      <c r="AQ4" s="10">
        <v>104.5</v>
      </c>
      <c r="AR4" s="10">
        <v>106.83</v>
      </c>
      <c r="AS4" s="10">
        <v>118.38</v>
      </c>
      <c r="AT4" s="10">
        <v>124.69</v>
      </c>
      <c r="AU4" s="10">
        <v>125.53</v>
      </c>
      <c r="AV4" s="10">
        <v>130.37</v>
      </c>
      <c r="AW4" s="10">
        <v>131.04</v>
      </c>
      <c r="AX4" s="9">
        <v>104.82</v>
      </c>
    </row>
    <row r="5" spans="1:50">
      <c r="A5" s="30" t="s">
        <v>26</v>
      </c>
      <c r="B5" s="30"/>
      <c r="C5" s="30" t="s">
        <v>29</v>
      </c>
      <c r="D5" s="36">
        <v>30</v>
      </c>
      <c r="E5" s="36">
        <v>28</v>
      </c>
      <c r="F5" s="36">
        <v>31</v>
      </c>
      <c r="G5" s="36">
        <v>30</v>
      </c>
      <c r="H5" s="36">
        <v>31</v>
      </c>
      <c r="I5" s="11"/>
      <c r="J5" s="11"/>
      <c r="K5" s="11"/>
      <c r="L5" s="11"/>
      <c r="M5" s="11"/>
      <c r="N5" s="11"/>
      <c r="O5" s="11"/>
      <c r="P5" s="43">
        <v>30</v>
      </c>
      <c r="Q5" s="24"/>
      <c r="R5" s="7" t="s">
        <v>26</v>
      </c>
      <c r="S5" s="7"/>
      <c r="T5" s="7" t="s">
        <v>29</v>
      </c>
      <c r="U5" s="11">
        <v>31</v>
      </c>
      <c r="V5" s="11">
        <v>28</v>
      </c>
      <c r="W5" s="11">
        <v>31</v>
      </c>
      <c r="X5" s="11">
        <v>30</v>
      </c>
      <c r="Y5" s="11">
        <v>31</v>
      </c>
      <c r="Z5" s="11">
        <v>30</v>
      </c>
      <c r="AA5" s="11">
        <v>31</v>
      </c>
      <c r="AB5" s="11">
        <v>31</v>
      </c>
      <c r="AC5" s="11">
        <v>30</v>
      </c>
      <c r="AD5" s="11">
        <v>33</v>
      </c>
      <c r="AE5" s="11">
        <v>30</v>
      </c>
      <c r="AF5" s="11">
        <v>32</v>
      </c>
      <c r="AG5" s="12">
        <v>31</v>
      </c>
      <c r="AI5" s="7" t="s">
        <v>26</v>
      </c>
      <c r="AJ5" s="7"/>
      <c r="AK5" s="7" t="s">
        <v>29</v>
      </c>
      <c r="AL5" s="11">
        <v>31</v>
      </c>
      <c r="AM5" s="11">
        <v>28</v>
      </c>
      <c r="AN5" s="11">
        <v>31</v>
      </c>
      <c r="AO5" s="11">
        <v>30</v>
      </c>
      <c r="AP5" s="11">
        <v>31</v>
      </c>
      <c r="AQ5" s="11">
        <v>30</v>
      </c>
      <c r="AR5" s="11">
        <v>31</v>
      </c>
      <c r="AS5" s="11">
        <v>31</v>
      </c>
      <c r="AT5" s="11">
        <v>30</v>
      </c>
      <c r="AU5" s="11">
        <v>33</v>
      </c>
      <c r="AV5" s="11">
        <v>30</v>
      </c>
      <c r="AW5" s="11">
        <v>32</v>
      </c>
      <c r="AX5" s="12">
        <v>31</v>
      </c>
    </row>
    <row r="6" spans="1:50">
      <c r="A6" s="30" t="s">
        <v>26</v>
      </c>
      <c r="B6" s="30"/>
      <c r="C6" s="30" t="s">
        <v>30</v>
      </c>
      <c r="D6" s="33">
        <v>382499.7</v>
      </c>
      <c r="E6" s="33">
        <v>341211.6</v>
      </c>
      <c r="F6" s="33">
        <v>367236.52</v>
      </c>
      <c r="G6" s="33">
        <v>376398.58</v>
      </c>
      <c r="H6" s="33">
        <v>444698.27</v>
      </c>
      <c r="I6" s="13"/>
      <c r="J6" s="13"/>
      <c r="K6" s="13"/>
      <c r="L6" s="13"/>
      <c r="M6" s="13"/>
      <c r="N6" s="13"/>
      <c r="O6" s="13"/>
      <c r="P6" s="40">
        <v>1912044.67</v>
      </c>
      <c r="Q6" s="24"/>
      <c r="R6" s="7" t="s">
        <v>26</v>
      </c>
      <c r="S6" s="7"/>
      <c r="T6" s="7" t="s">
        <v>30</v>
      </c>
      <c r="U6" s="13">
        <v>272702.08000000002</v>
      </c>
      <c r="V6" s="13">
        <v>251725.33</v>
      </c>
      <c r="W6" s="13">
        <v>276737.91999999998</v>
      </c>
      <c r="X6" s="13">
        <v>257590.93</v>
      </c>
      <c r="Y6" s="13">
        <v>275603.71000000002</v>
      </c>
      <c r="Z6" s="13">
        <v>249593.18</v>
      </c>
      <c r="AA6" s="13">
        <v>256675.38</v>
      </c>
      <c r="AB6" s="13">
        <v>297205.96000000002</v>
      </c>
      <c r="AC6" s="13">
        <v>291967.37</v>
      </c>
      <c r="AD6" s="13">
        <v>371560.75</v>
      </c>
      <c r="AE6" s="13">
        <v>344575.47</v>
      </c>
      <c r="AF6" s="13">
        <v>298903.08</v>
      </c>
      <c r="AG6" s="14">
        <v>3444841.16</v>
      </c>
      <c r="AI6" s="7" t="s">
        <v>26</v>
      </c>
      <c r="AJ6" s="7"/>
      <c r="AK6" s="7" t="s">
        <v>30</v>
      </c>
      <c r="AL6" s="13">
        <v>272702.08000000002</v>
      </c>
      <c r="AM6" s="13">
        <v>251725.33</v>
      </c>
      <c r="AN6" s="13">
        <v>276737.91999999998</v>
      </c>
      <c r="AO6" s="13">
        <v>257590.93</v>
      </c>
      <c r="AP6" s="13">
        <v>275603.71000000002</v>
      </c>
      <c r="AQ6" s="13">
        <v>249593.18</v>
      </c>
      <c r="AR6" s="13">
        <v>256675.38</v>
      </c>
      <c r="AS6" s="13">
        <v>297205.96000000002</v>
      </c>
      <c r="AT6" s="13">
        <v>291967.37</v>
      </c>
      <c r="AU6" s="13">
        <v>371560.75</v>
      </c>
      <c r="AV6" s="13">
        <v>344575.47</v>
      </c>
      <c r="AW6" s="13">
        <v>298903.08</v>
      </c>
      <c r="AX6" s="14">
        <v>3444841.16</v>
      </c>
    </row>
    <row r="7" spans="1:50">
      <c r="A7" s="30" t="s">
        <v>26</v>
      </c>
      <c r="B7" s="30"/>
      <c r="C7" s="30" t="s">
        <v>31</v>
      </c>
      <c r="D7" s="32">
        <v>384615.08</v>
      </c>
      <c r="E7" s="32">
        <v>343098.64</v>
      </c>
      <c r="F7" s="32">
        <v>367897.05</v>
      </c>
      <c r="G7" s="32">
        <v>379850.66</v>
      </c>
      <c r="H7" s="32">
        <v>447157.64</v>
      </c>
      <c r="I7" s="10"/>
      <c r="J7" s="10"/>
      <c r="K7" s="10"/>
      <c r="L7" s="10"/>
      <c r="M7" s="10"/>
      <c r="N7" s="10"/>
      <c r="O7" s="10"/>
      <c r="P7" s="39">
        <v>1922619.07</v>
      </c>
      <c r="Q7" s="24"/>
      <c r="R7" s="7" t="s">
        <v>26</v>
      </c>
      <c r="S7" s="7"/>
      <c r="T7" s="7" t="s">
        <v>31</v>
      </c>
      <c r="U7" s="10">
        <v>273043.38</v>
      </c>
      <c r="V7" s="10">
        <v>252040.38</v>
      </c>
      <c r="W7" s="10">
        <v>277084.28000000003</v>
      </c>
      <c r="X7" s="10">
        <v>257913.32</v>
      </c>
      <c r="Y7" s="10">
        <v>275948.65000000002</v>
      </c>
      <c r="Z7" s="10">
        <v>249905.56</v>
      </c>
      <c r="AA7" s="10">
        <v>256996.63</v>
      </c>
      <c r="AB7" s="10">
        <v>297577.93</v>
      </c>
      <c r="AC7" s="10">
        <v>292332.78999999998</v>
      </c>
      <c r="AD7" s="10">
        <v>372025.78</v>
      </c>
      <c r="AE7" s="10">
        <v>345006.73</v>
      </c>
      <c r="AF7" s="10">
        <v>318871.94</v>
      </c>
      <c r="AG7" s="9">
        <v>3468747.37</v>
      </c>
      <c r="AI7" s="7" t="s">
        <v>26</v>
      </c>
      <c r="AJ7" s="7"/>
      <c r="AK7" s="7" t="s">
        <v>31</v>
      </c>
      <c r="AL7" s="10">
        <v>273043.38</v>
      </c>
      <c r="AM7" s="10">
        <v>252040.38</v>
      </c>
      <c r="AN7" s="10">
        <v>277084.28000000003</v>
      </c>
      <c r="AO7" s="10">
        <v>257913.32</v>
      </c>
      <c r="AP7" s="10">
        <v>275948.65000000002</v>
      </c>
      <c r="AQ7" s="10">
        <v>249905.56</v>
      </c>
      <c r="AR7" s="10">
        <v>256996.63</v>
      </c>
      <c r="AS7" s="10">
        <v>297577.93</v>
      </c>
      <c r="AT7" s="10">
        <v>292332.78999999998</v>
      </c>
      <c r="AU7" s="10">
        <v>372025.78</v>
      </c>
      <c r="AV7" s="10">
        <v>345006.73</v>
      </c>
      <c r="AW7" s="10">
        <v>318871.94</v>
      </c>
      <c r="AX7" s="9">
        <v>3468747.37</v>
      </c>
    </row>
    <row r="8" spans="1:50">
      <c r="A8" s="30" t="s">
        <v>26</v>
      </c>
      <c r="B8" s="30"/>
      <c r="C8" s="30" t="s">
        <v>32</v>
      </c>
      <c r="D8" s="32">
        <v>-2115.38</v>
      </c>
      <c r="E8" s="32">
        <v>-1887.04</v>
      </c>
      <c r="F8" s="32">
        <v>-2023.43</v>
      </c>
      <c r="G8" s="32">
        <v>-2089.1799999999998</v>
      </c>
      <c r="H8" s="32">
        <v>-2459.37</v>
      </c>
      <c r="I8" s="10"/>
      <c r="J8" s="10"/>
      <c r="K8" s="10"/>
      <c r="L8" s="10"/>
      <c r="M8" s="10"/>
      <c r="N8" s="10"/>
      <c r="O8" s="10"/>
      <c r="P8" s="39">
        <v>-10574.4</v>
      </c>
      <c r="Q8" s="24"/>
      <c r="R8" s="7" t="s">
        <v>26</v>
      </c>
      <c r="S8" s="7"/>
      <c r="T8" s="7" t="s">
        <v>32</v>
      </c>
      <c r="U8" s="10">
        <v>-341.3</v>
      </c>
      <c r="V8" s="10">
        <v>-315.05</v>
      </c>
      <c r="W8" s="10">
        <v>-346.36</v>
      </c>
      <c r="X8" s="10">
        <v>-322.39</v>
      </c>
      <c r="Y8" s="10">
        <v>-344.94</v>
      </c>
      <c r="Z8" s="10">
        <v>-312.38</v>
      </c>
      <c r="AA8" s="10">
        <v>-321.25</v>
      </c>
      <c r="AB8" s="10">
        <v>-371.97</v>
      </c>
      <c r="AC8" s="10">
        <v>-365.42</v>
      </c>
      <c r="AD8" s="10">
        <v>-465.03</v>
      </c>
      <c r="AE8" s="10">
        <v>-431.26</v>
      </c>
      <c r="AF8" s="10">
        <v>-19968.86</v>
      </c>
      <c r="AG8" s="9">
        <v>-23906.21</v>
      </c>
      <c r="AI8" s="7" t="s">
        <v>26</v>
      </c>
      <c r="AJ8" s="7"/>
      <c r="AK8" s="7" t="s">
        <v>32</v>
      </c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50">
      <c r="A9" s="30" t="s">
        <v>26</v>
      </c>
      <c r="B9" s="30"/>
      <c r="C9" s="30" t="s">
        <v>33</v>
      </c>
      <c r="D9" s="32">
        <v>0</v>
      </c>
      <c r="E9" s="32">
        <v>0</v>
      </c>
      <c r="F9" s="32">
        <v>1362.9</v>
      </c>
      <c r="G9" s="32">
        <v>-1362.9</v>
      </c>
      <c r="H9" s="32">
        <v>0</v>
      </c>
      <c r="I9" s="10"/>
      <c r="J9" s="10"/>
      <c r="K9" s="10"/>
      <c r="L9" s="10"/>
      <c r="M9" s="10"/>
      <c r="N9" s="10"/>
      <c r="O9" s="10"/>
      <c r="P9" s="39">
        <v>0</v>
      </c>
      <c r="Q9" s="24"/>
      <c r="R9" s="7" t="s">
        <v>26</v>
      </c>
      <c r="S9" s="7"/>
      <c r="T9" s="7" t="s">
        <v>33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9">
        <v>0</v>
      </c>
      <c r="AI9" s="7" t="s">
        <v>26</v>
      </c>
      <c r="AJ9" s="7"/>
      <c r="AK9" s="7" t="s">
        <v>33</v>
      </c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9"/>
    </row>
    <row r="10" spans="1:50">
      <c r="A10" s="30" t="s">
        <v>26</v>
      </c>
      <c r="B10" s="30"/>
      <c r="C10" s="30" t="s">
        <v>34</v>
      </c>
      <c r="D10" s="33">
        <v>-344658.54</v>
      </c>
      <c r="E10" s="33">
        <v>-308127.13</v>
      </c>
      <c r="F10" s="33">
        <v>-332659.99</v>
      </c>
      <c r="G10" s="33">
        <v>-338087.55</v>
      </c>
      <c r="H10" s="33">
        <v>-400029.83</v>
      </c>
      <c r="I10" s="13"/>
      <c r="J10" s="13"/>
      <c r="K10" s="13"/>
      <c r="L10" s="13"/>
      <c r="M10" s="13"/>
      <c r="N10" s="13"/>
      <c r="O10" s="13"/>
      <c r="P10" s="40">
        <v>-1723563.04</v>
      </c>
      <c r="Q10" s="24"/>
      <c r="R10" s="7" t="s">
        <v>26</v>
      </c>
      <c r="S10" s="7"/>
      <c r="T10" s="7" t="s">
        <v>34</v>
      </c>
      <c r="U10" s="13">
        <v>-243465.4</v>
      </c>
      <c r="V10" s="13">
        <v>-224030.93</v>
      </c>
      <c r="W10" s="13">
        <v>-246611.62</v>
      </c>
      <c r="X10" s="13">
        <v>-230848.06</v>
      </c>
      <c r="Y10" s="13">
        <v>-246578.04</v>
      </c>
      <c r="Z10" s="13">
        <v>-222146.62</v>
      </c>
      <c r="AA10" s="13">
        <v>-230561.41</v>
      </c>
      <c r="AB10" s="13">
        <v>-268255.62</v>
      </c>
      <c r="AC10" s="13">
        <v>-261339.7</v>
      </c>
      <c r="AD10" s="13">
        <v>-330366.84999999998</v>
      </c>
      <c r="AE10" s="13">
        <v>-309124.96999999997</v>
      </c>
      <c r="AF10" s="13">
        <v>-285902.38</v>
      </c>
      <c r="AG10" s="14">
        <v>-3099231.6</v>
      </c>
      <c r="AI10" s="7" t="s">
        <v>26</v>
      </c>
      <c r="AJ10" s="7"/>
      <c r="AK10" s="7" t="s">
        <v>34</v>
      </c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4"/>
    </row>
    <row r="11" spans="1:50">
      <c r="A11" s="30" t="s">
        <v>26</v>
      </c>
      <c r="B11" s="30"/>
      <c r="C11" s="30" t="s">
        <v>35</v>
      </c>
      <c r="D11" s="31">
        <v>-247442.33</v>
      </c>
      <c r="E11" s="31">
        <v>-220761.04</v>
      </c>
      <c r="F11" s="31">
        <v>-237462.42</v>
      </c>
      <c r="G11" s="31">
        <v>-243230.42</v>
      </c>
      <c r="H11" s="31">
        <v>-287662.75</v>
      </c>
      <c r="I11" s="8"/>
      <c r="J11" s="8"/>
      <c r="K11" s="8"/>
      <c r="L11" s="8"/>
      <c r="M11" s="8"/>
      <c r="N11" s="8"/>
      <c r="O11" s="8"/>
      <c r="P11" s="39">
        <v>-1236558.96</v>
      </c>
      <c r="Q11" s="24"/>
      <c r="R11" s="7" t="s">
        <v>26</v>
      </c>
      <c r="S11" s="7"/>
      <c r="T11" s="7" t="s">
        <v>35</v>
      </c>
      <c r="U11" s="8">
        <v>-175128.48</v>
      </c>
      <c r="V11" s="8">
        <v>-161253.59</v>
      </c>
      <c r="W11" s="8">
        <v>-177730.25</v>
      </c>
      <c r="X11" s="8">
        <v>-165728.9</v>
      </c>
      <c r="Y11" s="8">
        <v>-177072.45</v>
      </c>
      <c r="Z11" s="8">
        <v>-159877.35999999999</v>
      </c>
      <c r="AA11" s="8">
        <v>-164886.66</v>
      </c>
      <c r="AB11" s="8">
        <v>-191318.71</v>
      </c>
      <c r="AC11" s="8">
        <v>-186758.39999999999</v>
      </c>
      <c r="AD11" s="8">
        <v>-238151.83</v>
      </c>
      <c r="AE11" s="8">
        <v>-221226.35</v>
      </c>
      <c r="AF11" s="8">
        <v>-204082.76</v>
      </c>
      <c r="AG11" s="9">
        <v>-2223215.7400000002</v>
      </c>
      <c r="AI11" s="7" t="s">
        <v>26</v>
      </c>
      <c r="AJ11" s="7"/>
      <c r="AK11" s="7" t="s">
        <v>35</v>
      </c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9"/>
    </row>
    <row r="12" spans="1:50">
      <c r="A12" s="30" t="s">
        <v>26</v>
      </c>
      <c r="B12" s="30"/>
      <c r="C12" s="30" t="s">
        <v>36</v>
      </c>
      <c r="D12" s="31">
        <v>-84886.33</v>
      </c>
      <c r="E12" s="31">
        <v>-76914.149999999994</v>
      </c>
      <c r="F12" s="31">
        <v>-83182.62</v>
      </c>
      <c r="G12" s="31">
        <v>-83860.25</v>
      </c>
      <c r="H12" s="31">
        <v>-99763.16</v>
      </c>
      <c r="I12" s="8"/>
      <c r="J12" s="8"/>
      <c r="K12" s="8"/>
      <c r="L12" s="8"/>
      <c r="M12" s="8"/>
      <c r="N12" s="8"/>
      <c r="O12" s="8"/>
      <c r="P12" s="39">
        <v>-428606.51</v>
      </c>
      <c r="Q12" s="24"/>
      <c r="R12" s="7" t="s">
        <v>26</v>
      </c>
      <c r="S12" s="7"/>
      <c r="T12" s="7" t="s">
        <v>36</v>
      </c>
      <c r="U12" s="8">
        <v>-60143.68</v>
      </c>
      <c r="V12" s="8">
        <v>-55072.55</v>
      </c>
      <c r="W12" s="8">
        <v>-60558.19</v>
      </c>
      <c r="X12" s="8">
        <v>-56810.2</v>
      </c>
      <c r="Y12" s="8">
        <v>-60902.42</v>
      </c>
      <c r="Z12" s="8">
        <v>-54550.48</v>
      </c>
      <c r="AA12" s="8">
        <v>-57398.99</v>
      </c>
      <c r="AB12" s="8">
        <v>-67565.100000000006</v>
      </c>
      <c r="AC12" s="8">
        <v>-65052.76</v>
      </c>
      <c r="AD12" s="8">
        <v>-80952.87</v>
      </c>
      <c r="AE12" s="8">
        <v>-76305.8</v>
      </c>
      <c r="AF12" s="8">
        <v>-70334.16</v>
      </c>
      <c r="AG12" s="9">
        <v>-765647.2</v>
      </c>
      <c r="AI12" s="7" t="s">
        <v>26</v>
      </c>
      <c r="AJ12" s="7"/>
      <c r="AK12" s="7" t="s">
        <v>36</v>
      </c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9"/>
    </row>
    <row r="13" spans="1:50">
      <c r="A13" s="30" t="s">
        <v>26</v>
      </c>
      <c r="B13" s="30"/>
      <c r="C13" s="30" t="s">
        <v>37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8"/>
      <c r="J13" s="8"/>
      <c r="K13" s="8"/>
      <c r="L13" s="8"/>
      <c r="M13" s="8"/>
      <c r="N13" s="8"/>
      <c r="O13" s="8"/>
      <c r="P13" s="39">
        <v>0</v>
      </c>
      <c r="Q13" s="24"/>
      <c r="R13" s="7" t="s">
        <v>26</v>
      </c>
      <c r="S13" s="7"/>
      <c r="T13" s="7" t="s">
        <v>37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9">
        <v>0</v>
      </c>
      <c r="AI13" s="7" t="s">
        <v>26</v>
      </c>
      <c r="AJ13" s="7"/>
      <c r="AK13" s="7" t="s">
        <v>37</v>
      </c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9"/>
    </row>
    <row r="14" spans="1:50">
      <c r="A14" s="30" t="s">
        <v>26</v>
      </c>
      <c r="B14" s="30"/>
      <c r="C14" s="30" t="s">
        <v>38</v>
      </c>
      <c r="D14" s="32">
        <v>-7431.33</v>
      </c>
      <c r="E14" s="32">
        <v>-6439.3</v>
      </c>
      <c r="F14" s="32">
        <v>-6722.76</v>
      </c>
      <c r="G14" s="32">
        <v>-7468.56</v>
      </c>
      <c r="H14" s="32">
        <v>-8534.92</v>
      </c>
      <c r="I14" s="10"/>
      <c r="J14" s="10"/>
      <c r="K14" s="10"/>
      <c r="L14" s="10"/>
      <c r="M14" s="10"/>
      <c r="N14" s="10"/>
      <c r="O14" s="10"/>
      <c r="P14" s="39">
        <v>-36596.870000000003</v>
      </c>
      <c r="Q14" s="24"/>
      <c r="R14" s="7" t="s">
        <v>26</v>
      </c>
      <c r="S14" s="7"/>
      <c r="T14" s="7" t="s">
        <v>38</v>
      </c>
      <c r="U14" s="10">
        <v>-5748.36</v>
      </c>
      <c r="V14" s="10">
        <v>-5228.3900000000003</v>
      </c>
      <c r="W14" s="10">
        <v>-5582.77</v>
      </c>
      <c r="X14" s="10">
        <v>-5436.51</v>
      </c>
      <c r="Y14" s="10">
        <v>-5722.67</v>
      </c>
      <c r="Z14" s="10">
        <v>-4849.95</v>
      </c>
      <c r="AA14" s="10">
        <v>-5451.82</v>
      </c>
      <c r="AB14" s="10">
        <v>-6218.01</v>
      </c>
      <c r="AC14" s="10">
        <v>-5464.43</v>
      </c>
      <c r="AD14" s="10">
        <v>-7137.54</v>
      </c>
      <c r="AE14" s="10">
        <v>-6537.58</v>
      </c>
      <c r="AF14" s="10">
        <v>-5734.01</v>
      </c>
      <c r="AG14" s="9">
        <v>-69112.039999999994</v>
      </c>
      <c r="AI14" s="7" t="s">
        <v>26</v>
      </c>
      <c r="AJ14" s="7"/>
      <c r="AK14" s="7" t="s">
        <v>38</v>
      </c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9"/>
    </row>
    <row r="15" spans="1:50">
      <c r="A15" s="30" t="s">
        <v>26</v>
      </c>
      <c r="B15" s="30"/>
      <c r="C15" s="30" t="s">
        <v>39</v>
      </c>
      <c r="D15" s="31">
        <v>0</v>
      </c>
      <c r="E15" s="31">
        <v>0</v>
      </c>
      <c r="F15" s="31">
        <v>-1362.9</v>
      </c>
      <c r="G15" s="31">
        <v>0</v>
      </c>
      <c r="H15" s="31">
        <v>0</v>
      </c>
      <c r="I15" s="8"/>
      <c r="J15" s="8"/>
      <c r="K15" s="8"/>
      <c r="L15" s="8"/>
      <c r="M15" s="8"/>
      <c r="N15" s="8"/>
      <c r="O15" s="8"/>
      <c r="P15" s="39">
        <v>-1362.9</v>
      </c>
      <c r="Q15" s="24"/>
      <c r="R15" s="7" t="s">
        <v>26</v>
      </c>
      <c r="S15" s="7"/>
      <c r="T15" s="7" t="s">
        <v>39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9">
        <v>0</v>
      </c>
      <c r="AI15" s="7" t="s">
        <v>26</v>
      </c>
      <c r="AJ15" s="7"/>
      <c r="AK15" s="7" t="s">
        <v>39</v>
      </c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9"/>
    </row>
    <row r="16" spans="1:50">
      <c r="A16" s="30" t="s">
        <v>26</v>
      </c>
      <c r="B16" s="30"/>
      <c r="C16" s="30" t="s">
        <v>40</v>
      </c>
      <c r="D16" s="31">
        <v>-3216.76</v>
      </c>
      <c r="E16" s="31">
        <v>-2869.98</v>
      </c>
      <c r="F16" s="31">
        <v>-2734.22</v>
      </c>
      <c r="G16" s="31">
        <v>-3040.32</v>
      </c>
      <c r="H16" s="31">
        <v>-3595.87</v>
      </c>
      <c r="I16" s="8"/>
      <c r="J16" s="8"/>
      <c r="K16" s="8"/>
      <c r="L16" s="8"/>
      <c r="M16" s="8"/>
      <c r="N16" s="8"/>
      <c r="O16" s="8"/>
      <c r="P16" s="39">
        <v>-15457.15</v>
      </c>
      <c r="Q16" s="24"/>
      <c r="R16" s="7" t="s">
        <v>26</v>
      </c>
      <c r="S16" s="7"/>
      <c r="T16" s="7" t="s">
        <v>40</v>
      </c>
      <c r="U16" s="8">
        <v>-2276.73</v>
      </c>
      <c r="V16" s="8">
        <v>-2096.3000000000002</v>
      </c>
      <c r="W16" s="8">
        <v>-2310.48</v>
      </c>
      <c r="X16" s="8">
        <v>-2154.4499999999998</v>
      </c>
      <c r="Y16" s="8">
        <v>-2301.86</v>
      </c>
      <c r="Z16" s="8">
        <v>-2078.34</v>
      </c>
      <c r="AA16" s="8">
        <v>-2143.5500000000002</v>
      </c>
      <c r="AB16" s="8">
        <v>-2487.19</v>
      </c>
      <c r="AC16" s="8">
        <v>-2427.85</v>
      </c>
      <c r="AD16" s="8">
        <v>-3095.95</v>
      </c>
      <c r="AE16" s="8">
        <v>-2875.84</v>
      </c>
      <c r="AF16" s="8">
        <v>-2653</v>
      </c>
      <c r="AG16" s="9">
        <v>-28901.54</v>
      </c>
      <c r="AI16" s="7" t="s">
        <v>26</v>
      </c>
      <c r="AJ16" s="7"/>
      <c r="AK16" s="7" t="s">
        <v>40</v>
      </c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9"/>
    </row>
    <row r="17" spans="1:50">
      <c r="A17" s="30" t="s">
        <v>26</v>
      </c>
      <c r="B17" s="30"/>
      <c r="C17" s="30" t="s">
        <v>41</v>
      </c>
      <c r="D17" s="31">
        <v>-76.86</v>
      </c>
      <c r="E17" s="31">
        <v>-74.81</v>
      </c>
      <c r="F17" s="31">
        <v>-80.25</v>
      </c>
      <c r="G17" s="31">
        <v>-79.63</v>
      </c>
      <c r="H17" s="31">
        <v>-96.89</v>
      </c>
      <c r="I17" s="8"/>
      <c r="J17" s="8"/>
      <c r="K17" s="8"/>
      <c r="L17" s="8"/>
      <c r="M17" s="8"/>
      <c r="N17" s="8"/>
      <c r="O17" s="8"/>
      <c r="P17" s="39">
        <v>-408.44</v>
      </c>
      <c r="Q17" s="24"/>
      <c r="R17" s="7" t="s">
        <v>26</v>
      </c>
      <c r="S17" s="7"/>
      <c r="T17" s="7" t="s">
        <v>41</v>
      </c>
      <c r="U17" s="8">
        <v>-62.91</v>
      </c>
      <c r="V17" s="8">
        <v>-58.08</v>
      </c>
      <c r="W17" s="8">
        <v>-63.31</v>
      </c>
      <c r="X17" s="8">
        <v>-59.5</v>
      </c>
      <c r="Y17" s="8">
        <v>-63.66</v>
      </c>
      <c r="Z17" s="8">
        <v>-57.61</v>
      </c>
      <c r="AA17" s="8">
        <v>-59.13</v>
      </c>
      <c r="AB17" s="8">
        <v>-68.44</v>
      </c>
      <c r="AC17" s="8">
        <v>-64.239999999999995</v>
      </c>
      <c r="AD17" s="8">
        <v>-82.36</v>
      </c>
      <c r="AE17" s="8">
        <v>-76.64</v>
      </c>
      <c r="AF17" s="8">
        <v>-70.52</v>
      </c>
      <c r="AG17" s="9">
        <v>-786.4</v>
      </c>
      <c r="AI17" s="7" t="s">
        <v>26</v>
      </c>
      <c r="AJ17" s="7"/>
      <c r="AK17" s="7" t="s">
        <v>41</v>
      </c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9"/>
    </row>
    <row r="18" spans="1:50">
      <c r="A18" s="30" t="s">
        <v>26</v>
      </c>
      <c r="B18" s="30"/>
      <c r="C18" s="30" t="s">
        <v>42</v>
      </c>
      <c r="D18" s="31">
        <v>-90.18</v>
      </c>
      <c r="E18" s="31">
        <v>-85.75</v>
      </c>
      <c r="F18" s="31">
        <v>-91.96</v>
      </c>
      <c r="G18" s="31">
        <v>-94.96</v>
      </c>
      <c r="H18" s="31">
        <v>-111.78</v>
      </c>
      <c r="I18" s="8"/>
      <c r="J18" s="8"/>
      <c r="K18" s="8"/>
      <c r="L18" s="8"/>
      <c r="M18" s="8"/>
      <c r="N18" s="8"/>
      <c r="O18" s="8"/>
      <c r="P18" s="39">
        <v>-474.63</v>
      </c>
      <c r="Q18" s="24"/>
      <c r="R18" s="7" t="s">
        <v>26</v>
      </c>
      <c r="S18" s="7"/>
      <c r="T18" s="7" t="s">
        <v>42</v>
      </c>
      <c r="U18" s="8">
        <v>-68.239999999999995</v>
      </c>
      <c r="V18" s="8">
        <v>-63.02</v>
      </c>
      <c r="W18" s="8">
        <v>-68.62</v>
      </c>
      <c r="X18" s="8">
        <v>-64.5</v>
      </c>
      <c r="Y18" s="8">
        <v>-68.98</v>
      </c>
      <c r="Z18" s="8">
        <v>-62.48</v>
      </c>
      <c r="AA18" s="8">
        <v>-64.260000000000005</v>
      </c>
      <c r="AB18" s="8">
        <v>-74.39</v>
      </c>
      <c r="AC18" s="8">
        <v>-73.09</v>
      </c>
      <c r="AD18" s="8">
        <v>-93.03</v>
      </c>
      <c r="AE18" s="8">
        <v>-86.25</v>
      </c>
      <c r="AF18" s="8">
        <v>-79.709999999999994</v>
      </c>
      <c r="AG18" s="9">
        <v>-866.57</v>
      </c>
      <c r="AI18" s="7" t="s">
        <v>26</v>
      </c>
      <c r="AJ18" s="7"/>
      <c r="AK18" s="7" t="s">
        <v>42</v>
      </c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9"/>
    </row>
    <row r="19" spans="1:50">
      <c r="A19" s="30" t="s">
        <v>26</v>
      </c>
      <c r="B19" s="30"/>
      <c r="C19" s="30" t="s">
        <v>43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8"/>
      <c r="J19" s="8"/>
      <c r="K19" s="8"/>
      <c r="L19" s="8"/>
      <c r="M19" s="8"/>
      <c r="N19" s="8"/>
      <c r="O19" s="8"/>
      <c r="P19" s="39">
        <v>0</v>
      </c>
      <c r="Q19" s="24"/>
      <c r="R19" s="7" t="s">
        <v>26</v>
      </c>
      <c r="S19" s="7"/>
      <c r="T19" s="7" t="s">
        <v>43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9">
        <v>0</v>
      </c>
      <c r="AI19" s="7" t="s">
        <v>26</v>
      </c>
      <c r="AJ19" s="7"/>
      <c r="AK19" s="7" t="s">
        <v>43</v>
      </c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9"/>
    </row>
    <row r="20" spans="1:50">
      <c r="A20" s="30" t="s">
        <v>26</v>
      </c>
      <c r="B20" s="30"/>
      <c r="C20" s="30" t="s">
        <v>44</v>
      </c>
      <c r="D20" s="31">
        <v>0</v>
      </c>
      <c r="E20" s="31">
        <v>0</v>
      </c>
      <c r="F20" s="31">
        <v>0</v>
      </c>
      <c r="G20" s="31">
        <v>-11.35</v>
      </c>
      <c r="H20" s="31">
        <v>0</v>
      </c>
      <c r="I20" s="8"/>
      <c r="J20" s="8"/>
      <c r="K20" s="8"/>
      <c r="L20" s="8"/>
      <c r="M20" s="8"/>
      <c r="N20" s="8"/>
      <c r="O20" s="8"/>
      <c r="P20" s="39">
        <v>-11.35</v>
      </c>
      <c r="Q20" s="24"/>
      <c r="R20" s="7" t="s">
        <v>26</v>
      </c>
      <c r="S20" s="7"/>
      <c r="T20" s="7" t="s">
        <v>44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-144.02000000000001</v>
      </c>
      <c r="AE20" s="8">
        <v>0</v>
      </c>
      <c r="AF20" s="8">
        <v>0</v>
      </c>
      <c r="AG20" s="9">
        <v>-144.02000000000001</v>
      </c>
      <c r="AI20" s="7" t="s">
        <v>26</v>
      </c>
      <c r="AJ20" s="7"/>
      <c r="AK20" s="7" t="s">
        <v>44</v>
      </c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9"/>
    </row>
    <row r="21" spans="1:50">
      <c r="A21" s="30" t="s">
        <v>26</v>
      </c>
      <c r="B21" s="30"/>
      <c r="C21" s="30" t="s">
        <v>45</v>
      </c>
      <c r="D21" s="31">
        <v>-1034.75</v>
      </c>
      <c r="E21" s="31">
        <v>-982.1</v>
      </c>
      <c r="F21" s="31">
        <v>-1022.86</v>
      </c>
      <c r="G21" s="31">
        <v>-302.06</v>
      </c>
      <c r="H21" s="31">
        <v>-264.45999999999998</v>
      </c>
      <c r="I21" s="8"/>
      <c r="J21" s="8"/>
      <c r="K21" s="8"/>
      <c r="L21" s="8"/>
      <c r="M21" s="8"/>
      <c r="N21" s="8"/>
      <c r="O21" s="8"/>
      <c r="P21" s="39">
        <v>-3606.23</v>
      </c>
      <c r="Q21" s="24"/>
      <c r="R21" s="7" t="s">
        <v>26</v>
      </c>
      <c r="S21" s="7"/>
      <c r="T21" s="7" t="s">
        <v>45</v>
      </c>
      <c r="U21" s="8">
        <v>-37</v>
      </c>
      <c r="V21" s="8">
        <v>-259</v>
      </c>
      <c r="W21" s="8">
        <v>0</v>
      </c>
      <c r="X21" s="8">
        <v>-296</v>
      </c>
      <c r="Y21" s="8">
        <v>-148</v>
      </c>
      <c r="Z21" s="8">
        <v>-372.4</v>
      </c>
      <c r="AA21" s="8">
        <v>-259</v>
      </c>
      <c r="AB21" s="8">
        <v>-225.78</v>
      </c>
      <c r="AC21" s="8">
        <v>-1200.93</v>
      </c>
      <c r="AD21" s="8">
        <v>-411.25</v>
      </c>
      <c r="AE21" s="8">
        <v>-1718.51</v>
      </c>
      <c r="AF21" s="8">
        <v>-2650.22</v>
      </c>
      <c r="AG21" s="9">
        <v>-7578.09</v>
      </c>
      <c r="AI21" s="7" t="s">
        <v>26</v>
      </c>
      <c r="AJ21" s="7"/>
      <c r="AK21" s="7" t="s">
        <v>45</v>
      </c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9"/>
    </row>
    <row r="22" spans="1:50">
      <c r="A22" s="30" t="s">
        <v>26</v>
      </c>
      <c r="B22" s="30"/>
      <c r="C22" s="30" t="s">
        <v>46</v>
      </c>
      <c r="D22" s="31">
        <v>-480</v>
      </c>
      <c r="E22" s="31">
        <v>0</v>
      </c>
      <c r="F22" s="31">
        <v>0</v>
      </c>
      <c r="G22" s="31">
        <v>0</v>
      </c>
      <c r="H22" s="31">
        <v>0</v>
      </c>
      <c r="I22" s="8"/>
      <c r="J22" s="8"/>
      <c r="K22" s="8"/>
      <c r="L22" s="8"/>
      <c r="M22" s="8"/>
      <c r="N22" s="8"/>
      <c r="O22" s="8"/>
      <c r="P22" s="39">
        <v>-480</v>
      </c>
      <c r="Q22" s="24"/>
      <c r="R22" s="7" t="s">
        <v>26</v>
      </c>
      <c r="S22" s="7"/>
      <c r="T22" s="7" t="s">
        <v>46</v>
      </c>
      <c r="U22" s="8">
        <v>0</v>
      </c>
      <c r="V22" s="8">
        <v>0</v>
      </c>
      <c r="W22" s="8">
        <v>-298</v>
      </c>
      <c r="X22" s="8">
        <v>-298</v>
      </c>
      <c r="Y22" s="8">
        <v>-298</v>
      </c>
      <c r="Z22" s="8">
        <v>-298</v>
      </c>
      <c r="AA22" s="8">
        <v>-298</v>
      </c>
      <c r="AB22" s="8">
        <v>-298</v>
      </c>
      <c r="AC22" s="8">
        <v>-298</v>
      </c>
      <c r="AD22" s="8">
        <v>-298</v>
      </c>
      <c r="AE22" s="8">
        <v>-298</v>
      </c>
      <c r="AF22" s="8">
        <v>-298</v>
      </c>
      <c r="AG22" s="9">
        <v>-2980</v>
      </c>
      <c r="AI22" s="7" t="s">
        <v>26</v>
      </c>
      <c r="AJ22" s="7"/>
      <c r="AK22" s="7" t="s">
        <v>46</v>
      </c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9"/>
    </row>
    <row r="23" spans="1:50">
      <c r="A23" s="30" t="s">
        <v>26</v>
      </c>
      <c r="B23" s="30"/>
      <c r="C23" s="30" t="s">
        <v>47</v>
      </c>
      <c r="D23" s="33">
        <v>37841.160000000003</v>
      </c>
      <c r="E23" s="33">
        <v>33084.47</v>
      </c>
      <c r="F23" s="33">
        <v>34576.53</v>
      </c>
      <c r="G23" s="33">
        <v>38311.03</v>
      </c>
      <c r="H23" s="33">
        <v>44668.44</v>
      </c>
      <c r="I23" s="13"/>
      <c r="J23" s="13"/>
      <c r="K23" s="13"/>
      <c r="L23" s="13"/>
      <c r="M23" s="13"/>
      <c r="N23" s="13"/>
      <c r="O23" s="13"/>
      <c r="P23" s="40">
        <v>188481.63</v>
      </c>
      <c r="Q23" s="24"/>
      <c r="R23" s="7" t="s">
        <v>26</v>
      </c>
      <c r="S23" s="7"/>
      <c r="T23" s="7" t="s">
        <v>47</v>
      </c>
      <c r="U23" s="13">
        <v>29236.68</v>
      </c>
      <c r="V23" s="13">
        <v>27694.400000000001</v>
      </c>
      <c r="W23" s="13">
        <v>30126.3</v>
      </c>
      <c r="X23" s="13">
        <v>26742.87</v>
      </c>
      <c r="Y23" s="13">
        <v>29025.67</v>
      </c>
      <c r="Z23" s="13">
        <v>27446.560000000001</v>
      </c>
      <c r="AA23" s="13">
        <v>26113.97</v>
      </c>
      <c r="AB23" s="13">
        <v>28950.34</v>
      </c>
      <c r="AC23" s="13">
        <v>30627.67</v>
      </c>
      <c r="AD23" s="13">
        <v>41193.9</v>
      </c>
      <c r="AE23" s="13">
        <v>35450.5</v>
      </c>
      <c r="AF23" s="13">
        <v>13000.7</v>
      </c>
      <c r="AG23" s="14">
        <v>345609.56</v>
      </c>
      <c r="AI23" s="7" t="s">
        <v>26</v>
      </c>
      <c r="AJ23" s="7"/>
      <c r="AK23" s="7" t="s">
        <v>47</v>
      </c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4"/>
    </row>
    <row r="24" spans="1:50">
      <c r="A24" s="30" t="s">
        <v>26</v>
      </c>
      <c r="B24" s="30"/>
      <c r="C24" s="30" t="s">
        <v>48</v>
      </c>
      <c r="D24" s="38">
        <v>9.8900000000000002E-2</v>
      </c>
      <c r="E24" s="38">
        <v>9.7000000000000003E-2</v>
      </c>
      <c r="F24" s="38">
        <v>9.4200000000000006E-2</v>
      </c>
      <c r="G24" s="38">
        <v>0.1018</v>
      </c>
      <c r="H24" s="38">
        <v>0.1004</v>
      </c>
      <c r="I24" s="15"/>
      <c r="J24" s="15"/>
      <c r="K24" s="15"/>
      <c r="L24" s="15"/>
      <c r="M24" s="15"/>
      <c r="N24" s="15"/>
      <c r="O24" s="15"/>
      <c r="P24" s="45">
        <v>9.8599999999999993E-2</v>
      </c>
      <c r="Q24" s="24"/>
      <c r="R24" s="7" t="s">
        <v>26</v>
      </c>
      <c r="S24" s="7"/>
      <c r="T24" s="7" t="s">
        <v>48</v>
      </c>
      <c r="U24" s="15">
        <v>0.1072</v>
      </c>
      <c r="V24" s="15">
        <v>0.11</v>
      </c>
      <c r="W24" s="15">
        <v>0.1089</v>
      </c>
      <c r="X24" s="15">
        <v>0.1038</v>
      </c>
      <c r="Y24" s="15">
        <v>0.1053</v>
      </c>
      <c r="Z24" s="15">
        <v>0.11</v>
      </c>
      <c r="AA24" s="15">
        <v>0.1017</v>
      </c>
      <c r="AB24" s="15">
        <v>9.74E-2</v>
      </c>
      <c r="AC24" s="15">
        <v>0.10489999999999999</v>
      </c>
      <c r="AD24" s="15">
        <v>0.1109</v>
      </c>
      <c r="AE24" s="15">
        <v>0.10290000000000001</v>
      </c>
      <c r="AF24" s="15">
        <v>4.3499999999999997E-2</v>
      </c>
      <c r="AG24" s="16">
        <v>0.1003</v>
      </c>
      <c r="AI24" s="7" t="s">
        <v>26</v>
      </c>
      <c r="AJ24" s="7"/>
      <c r="AK24" s="7" t="s">
        <v>48</v>
      </c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</row>
    <row r="25" spans="1:50">
      <c r="A25" s="30" t="s">
        <v>26</v>
      </c>
      <c r="B25" s="30"/>
      <c r="C25" s="30" t="s">
        <v>49</v>
      </c>
      <c r="D25" s="33">
        <v>0</v>
      </c>
      <c r="E25" s="33">
        <v>0</v>
      </c>
      <c r="F25" s="33">
        <v>1530</v>
      </c>
      <c r="G25" s="33">
        <v>0</v>
      </c>
      <c r="H25" s="33">
        <v>1250</v>
      </c>
      <c r="I25" s="13"/>
      <c r="J25" s="13"/>
      <c r="K25" s="13"/>
      <c r="L25" s="13"/>
      <c r="M25" s="13"/>
      <c r="N25" s="13"/>
      <c r="O25" s="13"/>
      <c r="P25" s="40">
        <v>2780</v>
      </c>
      <c r="Q25" s="24"/>
      <c r="R25" s="7" t="s">
        <v>26</v>
      </c>
      <c r="S25" s="7"/>
      <c r="T25" s="7" t="s">
        <v>49</v>
      </c>
      <c r="U25" s="13">
        <v>0</v>
      </c>
      <c r="V25" s="13">
        <v>0</v>
      </c>
      <c r="W25" s="13">
        <v>1710</v>
      </c>
      <c r="X25" s="13">
        <v>0</v>
      </c>
      <c r="Y25" s="13">
        <v>0</v>
      </c>
      <c r="Z25" s="13">
        <v>1440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4">
        <v>3150</v>
      </c>
      <c r="AI25" s="7" t="s">
        <v>26</v>
      </c>
      <c r="AJ25" s="7"/>
      <c r="AK25" s="7" t="s">
        <v>49</v>
      </c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4"/>
    </row>
    <row r="26" spans="1:50">
      <c r="A26" s="30" t="s">
        <v>26</v>
      </c>
      <c r="B26" s="30"/>
      <c r="C26" s="30" t="s">
        <v>50</v>
      </c>
      <c r="D26" s="32">
        <v>0</v>
      </c>
      <c r="E26" s="32">
        <v>0</v>
      </c>
      <c r="F26" s="32">
        <v>1530</v>
      </c>
      <c r="G26" s="32">
        <v>0</v>
      </c>
      <c r="H26" s="32">
        <v>1250</v>
      </c>
      <c r="I26" s="10"/>
      <c r="J26" s="10"/>
      <c r="K26" s="10"/>
      <c r="L26" s="10"/>
      <c r="M26" s="10"/>
      <c r="N26" s="10"/>
      <c r="O26" s="10"/>
      <c r="P26" s="39">
        <v>2780</v>
      </c>
      <c r="Q26" s="24"/>
      <c r="R26" s="7" t="s">
        <v>26</v>
      </c>
      <c r="S26" s="7"/>
      <c r="T26" s="7" t="s">
        <v>50</v>
      </c>
      <c r="U26" s="10">
        <v>0</v>
      </c>
      <c r="V26" s="10">
        <v>0</v>
      </c>
      <c r="W26" s="10">
        <v>1710</v>
      </c>
      <c r="X26" s="10">
        <v>0</v>
      </c>
      <c r="Y26" s="10">
        <v>0</v>
      </c>
      <c r="Z26" s="10">
        <v>1440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9">
        <v>3150</v>
      </c>
      <c r="AI26" s="7" t="s">
        <v>26</v>
      </c>
      <c r="AJ26" s="7"/>
      <c r="AK26" s="7" t="s">
        <v>50</v>
      </c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9"/>
    </row>
    <row r="27" spans="1:50">
      <c r="A27" s="30" t="s">
        <v>26</v>
      </c>
      <c r="B27" s="30"/>
      <c r="C27" s="30" t="s">
        <v>51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10"/>
      <c r="J27" s="10"/>
      <c r="K27" s="10"/>
      <c r="L27" s="10"/>
      <c r="M27" s="10"/>
      <c r="N27" s="10"/>
      <c r="O27" s="10"/>
      <c r="P27" s="39">
        <v>0</v>
      </c>
      <c r="Q27" s="24"/>
      <c r="R27" s="7" t="s">
        <v>26</v>
      </c>
      <c r="S27" s="7"/>
      <c r="T27" s="7" t="s">
        <v>51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9">
        <v>0</v>
      </c>
      <c r="AI27" s="7" t="s">
        <v>26</v>
      </c>
      <c r="AJ27" s="7"/>
      <c r="AK27" s="7" t="s">
        <v>51</v>
      </c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"/>
    </row>
    <row r="28" spans="1:50">
      <c r="A28" s="30" t="s">
        <v>26</v>
      </c>
      <c r="B28" s="30"/>
      <c r="C28" s="30" t="s">
        <v>52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8"/>
      <c r="J28" s="8"/>
      <c r="K28" s="8"/>
      <c r="L28" s="8"/>
      <c r="M28" s="8"/>
      <c r="N28" s="8"/>
      <c r="O28" s="8"/>
      <c r="P28" s="39">
        <v>0</v>
      </c>
      <c r="Q28" s="24"/>
      <c r="R28" s="7" t="s">
        <v>26</v>
      </c>
      <c r="S28" s="7"/>
      <c r="T28" s="7" t="s">
        <v>52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9">
        <v>0</v>
      </c>
      <c r="AI28" s="7" t="s">
        <v>26</v>
      </c>
      <c r="AJ28" s="7"/>
      <c r="AK28" s="7" t="s">
        <v>52</v>
      </c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9"/>
    </row>
    <row r="29" spans="1:50">
      <c r="A29" s="30" t="s">
        <v>26</v>
      </c>
      <c r="B29" s="30"/>
      <c r="C29" s="30" t="s">
        <v>53</v>
      </c>
      <c r="D29" s="33">
        <v>0</v>
      </c>
      <c r="E29" s="33">
        <v>0</v>
      </c>
      <c r="F29" s="33">
        <v>-0.38</v>
      </c>
      <c r="G29" s="33">
        <v>-15.42</v>
      </c>
      <c r="H29" s="33">
        <v>-0.31</v>
      </c>
      <c r="I29" s="13"/>
      <c r="J29" s="13"/>
      <c r="K29" s="13"/>
      <c r="L29" s="13"/>
      <c r="M29" s="13"/>
      <c r="N29" s="13"/>
      <c r="O29" s="13"/>
      <c r="P29" s="40">
        <v>-16.11</v>
      </c>
      <c r="Q29" s="24"/>
      <c r="R29" s="7" t="s">
        <v>26</v>
      </c>
      <c r="S29" s="7"/>
      <c r="T29" s="7" t="s">
        <v>53</v>
      </c>
      <c r="U29" s="13">
        <v>0</v>
      </c>
      <c r="V29" s="13">
        <v>0</v>
      </c>
      <c r="W29" s="13">
        <v>-0.43</v>
      </c>
      <c r="X29" s="13">
        <v>0</v>
      </c>
      <c r="Y29" s="13">
        <v>0</v>
      </c>
      <c r="Z29" s="13">
        <v>-0.36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4">
        <v>-0.79</v>
      </c>
      <c r="AI29" s="7" t="s">
        <v>26</v>
      </c>
      <c r="AJ29" s="7"/>
      <c r="AK29" s="7" t="s">
        <v>53</v>
      </c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4"/>
    </row>
    <row r="30" spans="1:50">
      <c r="A30" s="30" t="s">
        <v>26</v>
      </c>
      <c r="B30" s="30"/>
      <c r="C30" s="30" t="s">
        <v>54</v>
      </c>
      <c r="D30" s="31">
        <v>0</v>
      </c>
      <c r="E30" s="31">
        <v>0</v>
      </c>
      <c r="F30" s="31">
        <v>0</v>
      </c>
      <c r="G30" s="31">
        <v>-15.42</v>
      </c>
      <c r="H30" s="31">
        <v>0</v>
      </c>
      <c r="I30" s="8"/>
      <c r="J30" s="8"/>
      <c r="K30" s="8"/>
      <c r="L30" s="8"/>
      <c r="M30" s="8"/>
      <c r="N30" s="8"/>
      <c r="O30" s="8"/>
      <c r="P30" s="39">
        <v>-15.42</v>
      </c>
      <c r="Q30" s="24"/>
      <c r="R30" s="7" t="s">
        <v>26</v>
      </c>
      <c r="S30" s="7"/>
      <c r="T30" s="7" t="s">
        <v>54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9">
        <v>0</v>
      </c>
      <c r="AI30" s="7" t="s">
        <v>26</v>
      </c>
      <c r="AJ30" s="7"/>
      <c r="AK30" s="7" t="s">
        <v>54</v>
      </c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9"/>
    </row>
    <row r="31" spans="1:50">
      <c r="A31" s="30" t="s">
        <v>26</v>
      </c>
      <c r="B31" s="30"/>
      <c r="C31" s="30" t="s">
        <v>55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8"/>
      <c r="J31" s="8"/>
      <c r="K31" s="8"/>
      <c r="L31" s="8"/>
      <c r="M31" s="8"/>
      <c r="N31" s="8"/>
      <c r="O31" s="8"/>
      <c r="P31" s="39">
        <v>0</v>
      </c>
      <c r="Q31" s="24"/>
      <c r="R31" s="7" t="s">
        <v>26</v>
      </c>
      <c r="S31" s="7"/>
      <c r="T31" s="7" t="s">
        <v>55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9">
        <v>0</v>
      </c>
      <c r="AI31" s="7" t="s">
        <v>26</v>
      </c>
      <c r="AJ31" s="7"/>
      <c r="AK31" s="7" t="s">
        <v>55</v>
      </c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9"/>
    </row>
    <row r="32" spans="1:50">
      <c r="A32" s="30" t="s">
        <v>26</v>
      </c>
      <c r="B32" s="30"/>
      <c r="C32" s="30" t="s">
        <v>56</v>
      </c>
      <c r="D32" s="31">
        <v>0</v>
      </c>
      <c r="E32" s="31">
        <v>0</v>
      </c>
      <c r="F32" s="31">
        <v>-0.38</v>
      </c>
      <c r="G32" s="31">
        <v>0</v>
      </c>
      <c r="H32" s="31">
        <v>-0.31</v>
      </c>
      <c r="I32" s="8"/>
      <c r="J32" s="8"/>
      <c r="K32" s="8"/>
      <c r="L32" s="8"/>
      <c r="M32" s="8"/>
      <c r="N32" s="8"/>
      <c r="O32" s="8"/>
      <c r="P32" s="39">
        <v>-0.69</v>
      </c>
      <c r="Q32" s="24"/>
      <c r="R32" s="7" t="s">
        <v>26</v>
      </c>
      <c r="S32" s="7"/>
      <c r="T32" s="7" t="s">
        <v>56</v>
      </c>
      <c r="U32" s="8">
        <v>0</v>
      </c>
      <c r="V32" s="8">
        <v>0</v>
      </c>
      <c r="W32" s="8">
        <v>-0.43</v>
      </c>
      <c r="X32" s="8">
        <v>0</v>
      </c>
      <c r="Y32" s="8">
        <v>0</v>
      </c>
      <c r="Z32" s="8">
        <v>-0.36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9">
        <v>-0.79</v>
      </c>
      <c r="AI32" s="7" t="s">
        <v>26</v>
      </c>
      <c r="AJ32" s="7"/>
      <c r="AK32" s="7" t="s">
        <v>56</v>
      </c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9"/>
    </row>
    <row r="33" spans="1:50">
      <c r="A33" s="30" t="s">
        <v>26</v>
      </c>
      <c r="B33" s="30"/>
      <c r="C33" s="30" t="s">
        <v>57</v>
      </c>
      <c r="D33" s="33">
        <v>0</v>
      </c>
      <c r="E33" s="33">
        <v>0</v>
      </c>
      <c r="F33" s="33">
        <v>1529.62</v>
      </c>
      <c r="G33" s="33">
        <v>-15.42</v>
      </c>
      <c r="H33" s="33">
        <v>1249.69</v>
      </c>
      <c r="I33" s="13"/>
      <c r="J33" s="13"/>
      <c r="K33" s="13"/>
      <c r="L33" s="13"/>
      <c r="M33" s="13"/>
      <c r="N33" s="13"/>
      <c r="O33" s="13"/>
      <c r="P33" s="40">
        <v>2763.89</v>
      </c>
      <c r="Q33" s="24"/>
      <c r="R33" s="7" t="s">
        <v>26</v>
      </c>
      <c r="S33" s="7"/>
      <c r="T33" s="7" t="s">
        <v>57</v>
      </c>
      <c r="U33" s="13">
        <v>0</v>
      </c>
      <c r="V33" s="13">
        <v>0</v>
      </c>
      <c r="W33" s="13">
        <v>1709.57</v>
      </c>
      <c r="X33" s="13">
        <v>0</v>
      </c>
      <c r="Y33" s="13">
        <v>0</v>
      </c>
      <c r="Z33" s="13">
        <v>1439.64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4">
        <v>3149.21</v>
      </c>
      <c r="AI33" s="7" t="s">
        <v>26</v>
      </c>
      <c r="AJ33" s="7"/>
      <c r="AK33" s="7" t="s">
        <v>57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4"/>
    </row>
    <row r="34" spans="1:50">
      <c r="A34" s="30" t="s">
        <v>26</v>
      </c>
      <c r="B34" s="30"/>
      <c r="C34" s="30" t="s">
        <v>58</v>
      </c>
      <c r="D34" s="38">
        <v>0</v>
      </c>
      <c r="E34" s="38">
        <v>0</v>
      </c>
      <c r="F34" s="38">
        <v>0.99980000000000002</v>
      </c>
      <c r="G34" s="38">
        <v>0</v>
      </c>
      <c r="H34" s="38">
        <v>0.99980000000000002</v>
      </c>
      <c r="I34" s="15"/>
      <c r="J34" s="15"/>
      <c r="K34" s="15"/>
      <c r="L34" s="15"/>
      <c r="M34" s="15"/>
      <c r="N34" s="15"/>
      <c r="O34" s="15"/>
      <c r="P34" s="45">
        <v>0.99419999999999997</v>
      </c>
      <c r="Q34" s="24"/>
      <c r="R34" s="7" t="s">
        <v>26</v>
      </c>
      <c r="S34" s="7"/>
      <c r="T34" s="7" t="s">
        <v>58</v>
      </c>
      <c r="U34" s="15">
        <v>0</v>
      </c>
      <c r="V34" s="15">
        <v>0</v>
      </c>
      <c r="W34" s="15">
        <v>0.99970000000000003</v>
      </c>
      <c r="X34" s="15">
        <v>0</v>
      </c>
      <c r="Y34" s="15">
        <v>0</v>
      </c>
      <c r="Z34" s="15">
        <v>0.99980000000000002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0.99970000000000003</v>
      </c>
      <c r="AI34" s="7" t="s">
        <v>26</v>
      </c>
      <c r="AJ34" s="7"/>
      <c r="AK34" s="7" t="s">
        <v>58</v>
      </c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6"/>
    </row>
    <row r="35" spans="1:50">
      <c r="A35" s="30" t="s">
        <v>26</v>
      </c>
      <c r="B35" s="30"/>
      <c r="C35" s="30" t="s">
        <v>59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13"/>
      <c r="J35" s="13"/>
      <c r="K35" s="13"/>
      <c r="L35" s="13"/>
      <c r="M35" s="13"/>
      <c r="N35" s="13"/>
      <c r="O35" s="13"/>
      <c r="P35" s="40">
        <v>0</v>
      </c>
      <c r="Q35" s="24"/>
      <c r="R35" s="7" t="s">
        <v>26</v>
      </c>
      <c r="S35" s="7"/>
      <c r="T35" s="7" t="s">
        <v>59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4">
        <v>0</v>
      </c>
      <c r="AI35" s="7" t="s">
        <v>26</v>
      </c>
      <c r="AJ35" s="7"/>
      <c r="AK35" s="7" t="s">
        <v>59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4"/>
    </row>
    <row r="36" spans="1:50">
      <c r="A36" s="30" t="s">
        <v>26</v>
      </c>
      <c r="B36" s="30"/>
      <c r="C36" s="30" t="s">
        <v>60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10"/>
      <c r="J36" s="10"/>
      <c r="K36" s="10"/>
      <c r="L36" s="10"/>
      <c r="M36" s="10"/>
      <c r="N36" s="10"/>
      <c r="O36" s="10"/>
      <c r="P36" s="39">
        <v>0</v>
      </c>
      <c r="Q36" s="24"/>
      <c r="R36" s="7" t="s">
        <v>26</v>
      </c>
      <c r="S36" s="7"/>
      <c r="T36" s="7" t="s">
        <v>60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9">
        <v>0</v>
      </c>
      <c r="AI36" s="7" t="s">
        <v>26</v>
      </c>
      <c r="AJ36" s="7"/>
      <c r="AK36" s="7" t="s">
        <v>60</v>
      </c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9"/>
    </row>
    <row r="37" spans="1:50">
      <c r="A37" s="30" t="s">
        <v>26</v>
      </c>
      <c r="B37" s="30"/>
      <c r="C37" s="30" t="s">
        <v>61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10"/>
      <c r="J37" s="10"/>
      <c r="K37" s="10"/>
      <c r="L37" s="10"/>
      <c r="M37" s="10"/>
      <c r="N37" s="10"/>
      <c r="O37" s="10"/>
      <c r="P37" s="39">
        <v>0</v>
      </c>
      <c r="Q37" s="24"/>
      <c r="R37" s="7" t="s">
        <v>26</v>
      </c>
      <c r="S37" s="7"/>
      <c r="T37" s="7" t="s">
        <v>61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9">
        <v>0</v>
      </c>
      <c r="AI37" s="7" t="s">
        <v>26</v>
      </c>
      <c r="AJ37" s="7"/>
      <c r="AK37" s="7" t="s">
        <v>61</v>
      </c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9"/>
    </row>
    <row r="38" spans="1:50">
      <c r="A38" s="30" t="s">
        <v>26</v>
      </c>
      <c r="B38" s="30"/>
      <c r="C38" s="30" t="s">
        <v>62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8"/>
      <c r="J38" s="8"/>
      <c r="K38" s="8"/>
      <c r="L38" s="8"/>
      <c r="M38" s="8"/>
      <c r="N38" s="8"/>
      <c r="O38" s="8"/>
      <c r="P38" s="39">
        <v>0</v>
      </c>
      <c r="Q38" s="24"/>
      <c r="R38" s="7" t="s">
        <v>26</v>
      </c>
      <c r="S38" s="7"/>
      <c r="T38" s="7" t="s">
        <v>62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9">
        <v>0</v>
      </c>
      <c r="AI38" s="7" t="s">
        <v>26</v>
      </c>
      <c r="AJ38" s="7"/>
      <c r="AK38" s="7" t="s">
        <v>62</v>
      </c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9"/>
    </row>
    <row r="39" spans="1:50">
      <c r="A39" s="30" t="s">
        <v>26</v>
      </c>
      <c r="B39" s="30"/>
      <c r="C39" s="30" t="s">
        <v>63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13"/>
      <c r="J39" s="13"/>
      <c r="K39" s="13"/>
      <c r="L39" s="13"/>
      <c r="M39" s="13"/>
      <c r="N39" s="13"/>
      <c r="O39" s="13"/>
      <c r="P39" s="40">
        <v>0</v>
      </c>
      <c r="Q39" s="24"/>
      <c r="R39" s="7" t="s">
        <v>26</v>
      </c>
      <c r="S39" s="7"/>
      <c r="T39" s="7" t="s">
        <v>63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4">
        <v>0</v>
      </c>
      <c r="AI39" s="7" t="s">
        <v>26</v>
      </c>
      <c r="AJ39" s="7"/>
      <c r="AK39" s="7" t="s">
        <v>63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4"/>
    </row>
    <row r="40" spans="1:50">
      <c r="A40" s="30" t="s">
        <v>26</v>
      </c>
      <c r="B40" s="30"/>
      <c r="C40" s="30" t="s">
        <v>64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10"/>
      <c r="J40" s="10"/>
      <c r="K40" s="10"/>
      <c r="L40" s="10"/>
      <c r="M40" s="10"/>
      <c r="N40" s="10"/>
      <c r="O40" s="10"/>
      <c r="P40" s="39">
        <v>0</v>
      </c>
      <c r="Q40" s="24"/>
      <c r="R40" s="7" t="s">
        <v>26</v>
      </c>
      <c r="S40" s="7"/>
      <c r="T40" s="7" t="s">
        <v>64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9">
        <v>0</v>
      </c>
      <c r="AI40" s="7" t="s">
        <v>26</v>
      </c>
      <c r="AJ40" s="7"/>
      <c r="AK40" s="7" t="s">
        <v>64</v>
      </c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9"/>
    </row>
    <row r="41" spans="1:50">
      <c r="A41" s="30" t="s">
        <v>26</v>
      </c>
      <c r="B41" s="30"/>
      <c r="C41" s="30" t="s">
        <v>65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8"/>
      <c r="J41" s="8"/>
      <c r="K41" s="8"/>
      <c r="L41" s="8"/>
      <c r="M41" s="8"/>
      <c r="N41" s="8"/>
      <c r="O41" s="8"/>
      <c r="P41" s="39">
        <v>0</v>
      </c>
      <c r="Q41" s="24"/>
      <c r="R41" s="7" t="s">
        <v>26</v>
      </c>
      <c r="S41" s="7"/>
      <c r="T41" s="7" t="s">
        <v>65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9">
        <v>0</v>
      </c>
      <c r="AI41" s="7" t="s">
        <v>26</v>
      </c>
      <c r="AJ41" s="7"/>
      <c r="AK41" s="7" t="s">
        <v>65</v>
      </c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9"/>
    </row>
    <row r="42" spans="1:50">
      <c r="A42" s="30" t="s">
        <v>26</v>
      </c>
      <c r="B42" s="30"/>
      <c r="C42" s="30" t="s">
        <v>66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8"/>
      <c r="J42" s="8"/>
      <c r="K42" s="8"/>
      <c r="L42" s="8"/>
      <c r="M42" s="8"/>
      <c r="N42" s="8"/>
      <c r="O42" s="8"/>
      <c r="P42" s="39">
        <v>0</v>
      </c>
      <c r="Q42" s="24"/>
      <c r="R42" s="7" t="s">
        <v>26</v>
      </c>
      <c r="S42" s="7"/>
      <c r="T42" s="7" t="s">
        <v>66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9">
        <v>0</v>
      </c>
      <c r="AI42" s="7" t="s">
        <v>26</v>
      </c>
      <c r="AJ42" s="7"/>
      <c r="AK42" s="7" t="s">
        <v>66</v>
      </c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9"/>
    </row>
    <row r="43" spans="1:50">
      <c r="A43" s="30" t="s">
        <v>26</v>
      </c>
      <c r="B43" s="30"/>
      <c r="C43" s="30" t="s">
        <v>67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8"/>
      <c r="J43" s="8"/>
      <c r="K43" s="8"/>
      <c r="L43" s="8"/>
      <c r="M43" s="8"/>
      <c r="N43" s="8"/>
      <c r="O43" s="8"/>
      <c r="P43" s="39">
        <v>0</v>
      </c>
      <c r="Q43" s="24"/>
      <c r="R43" s="7" t="s">
        <v>26</v>
      </c>
      <c r="S43" s="7"/>
      <c r="T43" s="7" t="s">
        <v>67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9">
        <v>0</v>
      </c>
      <c r="AI43" s="7" t="s">
        <v>26</v>
      </c>
      <c r="AJ43" s="7"/>
      <c r="AK43" s="7" t="s">
        <v>67</v>
      </c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9"/>
    </row>
    <row r="44" spans="1:50">
      <c r="A44" s="30" t="s">
        <v>26</v>
      </c>
      <c r="B44" s="30"/>
      <c r="C44" s="30" t="s">
        <v>68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10"/>
      <c r="J44" s="10"/>
      <c r="K44" s="10"/>
      <c r="L44" s="10"/>
      <c r="M44" s="10"/>
      <c r="N44" s="10"/>
      <c r="O44" s="10"/>
      <c r="P44" s="39">
        <v>0</v>
      </c>
      <c r="Q44" s="24"/>
      <c r="R44" s="7" t="s">
        <v>26</v>
      </c>
      <c r="S44" s="7"/>
      <c r="T44" s="7" t="s">
        <v>68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9">
        <v>0</v>
      </c>
      <c r="AI44" s="7" t="s">
        <v>26</v>
      </c>
      <c r="AJ44" s="7"/>
      <c r="AK44" s="7" t="s">
        <v>68</v>
      </c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9"/>
    </row>
    <row r="45" spans="1:50">
      <c r="A45" s="30" t="s">
        <v>26</v>
      </c>
      <c r="B45" s="30"/>
      <c r="C45" s="30" t="s">
        <v>69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8"/>
      <c r="J45" s="8"/>
      <c r="K45" s="8"/>
      <c r="L45" s="8"/>
      <c r="M45" s="8"/>
      <c r="N45" s="8"/>
      <c r="O45" s="8"/>
      <c r="P45" s="39">
        <v>0</v>
      </c>
      <c r="Q45" s="24"/>
      <c r="R45" s="7" t="s">
        <v>26</v>
      </c>
      <c r="S45" s="7"/>
      <c r="T45" s="7" t="s">
        <v>69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9">
        <v>0</v>
      </c>
      <c r="AI45" s="7" t="s">
        <v>26</v>
      </c>
      <c r="AJ45" s="7"/>
      <c r="AK45" s="7" t="s">
        <v>69</v>
      </c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9"/>
    </row>
    <row r="46" spans="1:50">
      <c r="A46" s="30" t="s">
        <v>26</v>
      </c>
      <c r="B46" s="30"/>
      <c r="C46" s="30" t="s">
        <v>70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8"/>
      <c r="J46" s="8"/>
      <c r="K46" s="8"/>
      <c r="L46" s="8"/>
      <c r="M46" s="8"/>
      <c r="N46" s="8"/>
      <c r="O46" s="8"/>
      <c r="P46" s="39">
        <v>0</v>
      </c>
      <c r="Q46" s="24"/>
      <c r="R46" s="7" t="s">
        <v>26</v>
      </c>
      <c r="S46" s="7"/>
      <c r="T46" s="7" t="s">
        <v>70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9">
        <v>0</v>
      </c>
      <c r="AI46" s="7" t="s">
        <v>26</v>
      </c>
      <c r="AJ46" s="7"/>
      <c r="AK46" s="7" t="s">
        <v>70</v>
      </c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9"/>
    </row>
    <row r="47" spans="1:50">
      <c r="A47" s="30" t="s">
        <v>26</v>
      </c>
      <c r="B47" s="30"/>
      <c r="C47" s="30" t="s">
        <v>71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8"/>
      <c r="J47" s="8"/>
      <c r="K47" s="8"/>
      <c r="L47" s="8"/>
      <c r="M47" s="8"/>
      <c r="N47" s="8"/>
      <c r="O47" s="8"/>
      <c r="P47" s="39">
        <v>0</v>
      </c>
      <c r="Q47" s="24"/>
      <c r="R47" s="7" t="s">
        <v>26</v>
      </c>
      <c r="S47" s="7"/>
      <c r="T47" s="7" t="s">
        <v>71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9">
        <v>0</v>
      </c>
      <c r="AI47" s="7" t="s">
        <v>26</v>
      </c>
      <c r="AJ47" s="7"/>
      <c r="AK47" s="7" t="s">
        <v>71</v>
      </c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9"/>
    </row>
    <row r="48" spans="1:50">
      <c r="A48" s="30" t="s">
        <v>26</v>
      </c>
      <c r="B48" s="30"/>
      <c r="C48" s="30" t="s">
        <v>72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8"/>
      <c r="J48" s="8"/>
      <c r="K48" s="8"/>
      <c r="L48" s="8"/>
      <c r="M48" s="8"/>
      <c r="N48" s="8"/>
      <c r="O48" s="8"/>
      <c r="P48" s="39">
        <v>0</v>
      </c>
      <c r="Q48" s="24"/>
      <c r="R48" s="7" t="s">
        <v>26</v>
      </c>
      <c r="S48" s="7"/>
      <c r="T48" s="7" t="s">
        <v>72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9">
        <v>0</v>
      </c>
      <c r="AI48" s="7" t="s">
        <v>26</v>
      </c>
      <c r="AJ48" s="7"/>
      <c r="AK48" s="7" t="s">
        <v>72</v>
      </c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9"/>
    </row>
    <row r="49" spans="1:50">
      <c r="A49" s="30" t="s">
        <v>26</v>
      </c>
      <c r="B49" s="30"/>
      <c r="C49" s="30" t="s">
        <v>73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8"/>
      <c r="J49" s="8"/>
      <c r="K49" s="8"/>
      <c r="L49" s="8"/>
      <c r="M49" s="8"/>
      <c r="N49" s="8"/>
      <c r="O49" s="8"/>
      <c r="P49" s="39">
        <v>0</v>
      </c>
      <c r="Q49" s="24"/>
      <c r="R49" s="7" t="s">
        <v>26</v>
      </c>
      <c r="S49" s="7"/>
      <c r="T49" s="7" t="s">
        <v>73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9">
        <v>0</v>
      </c>
      <c r="AI49" s="7" t="s">
        <v>26</v>
      </c>
      <c r="AJ49" s="7"/>
      <c r="AK49" s="7" t="s">
        <v>73</v>
      </c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9"/>
    </row>
    <row r="50" spans="1:50">
      <c r="A50" s="30" t="s">
        <v>26</v>
      </c>
      <c r="B50" s="30"/>
      <c r="C50" s="30" t="s">
        <v>74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8"/>
      <c r="J50" s="8"/>
      <c r="K50" s="8"/>
      <c r="L50" s="8"/>
      <c r="M50" s="8"/>
      <c r="N50" s="8"/>
      <c r="O50" s="8"/>
      <c r="P50" s="39">
        <v>0</v>
      </c>
      <c r="Q50" s="24"/>
      <c r="R50" s="7" t="s">
        <v>26</v>
      </c>
      <c r="S50" s="7"/>
      <c r="T50" s="7" t="s">
        <v>74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9">
        <v>0</v>
      </c>
      <c r="AI50" s="7" t="s">
        <v>26</v>
      </c>
      <c r="AJ50" s="7"/>
      <c r="AK50" s="7" t="s">
        <v>74</v>
      </c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9"/>
    </row>
    <row r="51" spans="1:50">
      <c r="A51" s="30" t="s">
        <v>26</v>
      </c>
      <c r="B51" s="30"/>
      <c r="C51" s="30" t="s">
        <v>75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8"/>
      <c r="J51" s="8"/>
      <c r="K51" s="8"/>
      <c r="L51" s="8"/>
      <c r="M51" s="8"/>
      <c r="N51" s="8"/>
      <c r="O51" s="8"/>
      <c r="P51" s="39">
        <v>0</v>
      </c>
      <c r="Q51" s="24"/>
      <c r="R51" s="7" t="s">
        <v>26</v>
      </c>
      <c r="S51" s="7"/>
      <c r="T51" s="7" t="s">
        <v>75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9">
        <v>0</v>
      </c>
      <c r="AI51" s="7" t="s">
        <v>26</v>
      </c>
      <c r="AJ51" s="7"/>
      <c r="AK51" s="7" t="s">
        <v>75</v>
      </c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9"/>
    </row>
    <row r="52" spans="1:50">
      <c r="A52" s="30" t="s">
        <v>26</v>
      </c>
      <c r="B52" s="30"/>
      <c r="C52" s="30" t="s">
        <v>76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8"/>
      <c r="J52" s="8"/>
      <c r="K52" s="8"/>
      <c r="L52" s="8"/>
      <c r="M52" s="8"/>
      <c r="N52" s="8"/>
      <c r="O52" s="8"/>
      <c r="P52" s="39">
        <v>0</v>
      </c>
      <c r="Q52" s="24"/>
      <c r="R52" s="7" t="s">
        <v>26</v>
      </c>
      <c r="S52" s="7"/>
      <c r="T52" s="7" t="s">
        <v>76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9">
        <v>0</v>
      </c>
      <c r="AI52" s="7" t="s">
        <v>26</v>
      </c>
      <c r="AJ52" s="7"/>
      <c r="AK52" s="7" t="s">
        <v>76</v>
      </c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9"/>
    </row>
    <row r="53" spans="1:50">
      <c r="A53" s="30" t="s">
        <v>26</v>
      </c>
      <c r="B53" s="30"/>
      <c r="C53" s="30" t="s">
        <v>77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10"/>
      <c r="J53" s="10"/>
      <c r="K53" s="10"/>
      <c r="L53" s="10"/>
      <c r="M53" s="10"/>
      <c r="N53" s="10"/>
      <c r="O53" s="10"/>
      <c r="P53" s="39">
        <v>0</v>
      </c>
      <c r="Q53" s="24"/>
      <c r="R53" s="7" t="s">
        <v>26</v>
      </c>
      <c r="S53" s="7"/>
      <c r="T53" s="7" t="s">
        <v>77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9">
        <v>0</v>
      </c>
      <c r="AI53" s="7" t="s">
        <v>26</v>
      </c>
      <c r="AJ53" s="7"/>
      <c r="AK53" s="7" t="s">
        <v>77</v>
      </c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9"/>
    </row>
    <row r="54" spans="1:50">
      <c r="A54" s="30" t="s">
        <v>26</v>
      </c>
      <c r="B54" s="30"/>
      <c r="C54" s="30" t="s">
        <v>78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8"/>
      <c r="J54" s="8"/>
      <c r="K54" s="8"/>
      <c r="L54" s="8"/>
      <c r="M54" s="8"/>
      <c r="N54" s="8"/>
      <c r="O54" s="8"/>
      <c r="P54" s="39">
        <v>0</v>
      </c>
      <c r="Q54" s="24"/>
      <c r="R54" s="7" t="s">
        <v>26</v>
      </c>
      <c r="S54" s="7"/>
      <c r="T54" s="7" t="s">
        <v>78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9">
        <v>0</v>
      </c>
      <c r="AI54" s="7" t="s">
        <v>26</v>
      </c>
      <c r="AJ54" s="7"/>
      <c r="AK54" s="7" t="s">
        <v>78</v>
      </c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9"/>
    </row>
    <row r="55" spans="1:50">
      <c r="A55" s="30" t="s">
        <v>26</v>
      </c>
      <c r="B55" s="30"/>
      <c r="C55" s="30" t="s">
        <v>79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13"/>
      <c r="J55" s="13"/>
      <c r="K55" s="13"/>
      <c r="L55" s="13"/>
      <c r="M55" s="13"/>
      <c r="N55" s="13"/>
      <c r="O55" s="13"/>
      <c r="P55" s="40">
        <v>0</v>
      </c>
      <c r="Q55" s="24"/>
      <c r="R55" s="7" t="s">
        <v>26</v>
      </c>
      <c r="S55" s="7"/>
      <c r="T55" s="7" t="s">
        <v>79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4">
        <v>0</v>
      </c>
      <c r="AI55" s="7" t="s">
        <v>26</v>
      </c>
      <c r="AJ55" s="7"/>
      <c r="AK55" s="7" t="s">
        <v>79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4"/>
    </row>
    <row r="56" spans="1:50">
      <c r="A56" s="30" t="s">
        <v>26</v>
      </c>
      <c r="B56" s="30"/>
      <c r="C56" s="30" t="s">
        <v>80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15"/>
      <c r="J56" s="15"/>
      <c r="K56" s="15"/>
      <c r="L56" s="15"/>
      <c r="M56" s="15"/>
      <c r="N56" s="15"/>
      <c r="O56" s="15"/>
      <c r="P56" s="45">
        <v>0</v>
      </c>
      <c r="Q56" s="24"/>
      <c r="R56" s="7" t="s">
        <v>26</v>
      </c>
      <c r="S56" s="7"/>
      <c r="T56" s="7" t="s">
        <v>80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6">
        <v>0</v>
      </c>
      <c r="AI56" s="7" t="s">
        <v>26</v>
      </c>
      <c r="AJ56" s="7"/>
      <c r="AK56" s="7" t="s">
        <v>80</v>
      </c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6"/>
    </row>
    <row r="57" spans="1:50">
      <c r="A57" s="30" t="s">
        <v>26</v>
      </c>
      <c r="B57" s="30"/>
      <c r="C57" s="30" t="s">
        <v>81</v>
      </c>
      <c r="D57" s="33">
        <v>0</v>
      </c>
      <c r="E57" s="33">
        <v>2550</v>
      </c>
      <c r="F57" s="33">
        <v>930</v>
      </c>
      <c r="G57" s="33">
        <v>3492.9</v>
      </c>
      <c r="H57" s="33">
        <v>1288.9000000000001</v>
      </c>
      <c r="I57" s="13"/>
      <c r="J57" s="13"/>
      <c r="K57" s="13"/>
      <c r="L57" s="13"/>
      <c r="M57" s="13"/>
      <c r="N57" s="13"/>
      <c r="O57" s="13"/>
      <c r="P57" s="40">
        <v>8261.7999999999993</v>
      </c>
      <c r="Q57" s="24"/>
      <c r="R57" s="7" t="s">
        <v>26</v>
      </c>
      <c r="S57" s="7"/>
      <c r="T57" s="7" t="s">
        <v>81</v>
      </c>
      <c r="U57" s="13">
        <v>0</v>
      </c>
      <c r="V57" s="13">
        <v>259.2</v>
      </c>
      <c r="W57" s="13">
        <v>3080</v>
      </c>
      <c r="X57" s="13">
        <v>1908</v>
      </c>
      <c r="Y57" s="13">
        <v>1680.6</v>
      </c>
      <c r="Z57" s="13">
        <v>3360</v>
      </c>
      <c r="AA57" s="13">
        <v>1760</v>
      </c>
      <c r="AB57" s="13">
        <v>2384</v>
      </c>
      <c r="AC57" s="13">
        <v>510.3</v>
      </c>
      <c r="AD57" s="13">
        <v>750</v>
      </c>
      <c r="AE57" s="13">
        <v>0</v>
      </c>
      <c r="AF57" s="13">
        <v>0</v>
      </c>
      <c r="AG57" s="14">
        <v>15692.1</v>
      </c>
      <c r="AI57" s="7" t="s">
        <v>26</v>
      </c>
      <c r="AJ57" s="7"/>
      <c r="AK57" s="7" t="s">
        <v>81</v>
      </c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4"/>
    </row>
    <row r="58" spans="1:50">
      <c r="A58" s="30" t="s">
        <v>26</v>
      </c>
      <c r="B58" s="30"/>
      <c r="C58" s="30" t="s">
        <v>82</v>
      </c>
      <c r="D58" s="32">
        <v>0</v>
      </c>
      <c r="E58" s="32">
        <v>2550</v>
      </c>
      <c r="F58" s="32">
        <v>930</v>
      </c>
      <c r="G58" s="32">
        <v>3492.9</v>
      </c>
      <c r="H58" s="32">
        <v>1288.9000000000001</v>
      </c>
      <c r="I58" s="10"/>
      <c r="J58" s="10"/>
      <c r="K58" s="10"/>
      <c r="L58" s="10"/>
      <c r="M58" s="10"/>
      <c r="N58" s="10"/>
      <c r="O58" s="10"/>
      <c r="P58" s="39">
        <v>8261.7999999999993</v>
      </c>
      <c r="Q58" s="24"/>
      <c r="R58" s="7" t="s">
        <v>26</v>
      </c>
      <c r="S58" s="7"/>
      <c r="T58" s="7" t="s">
        <v>82</v>
      </c>
      <c r="U58" s="10">
        <v>0</v>
      </c>
      <c r="V58" s="10">
        <v>259.2</v>
      </c>
      <c r="W58" s="10">
        <v>3080</v>
      </c>
      <c r="X58" s="10">
        <v>1908</v>
      </c>
      <c r="Y58" s="10">
        <v>1680.6</v>
      </c>
      <c r="Z58" s="10">
        <v>3360</v>
      </c>
      <c r="AA58" s="10">
        <v>1760</v>
      </c>
      <c r="AB58" s="10">
        <v>2384</v>
      </c>
      <c r="AC58" s="10">
        <v>510.3</v>
      </c>
      <c r="AD58" s="10">
        <v>750</v>
      </c>
      <c r="AE58" s="10">
        <v>0</v>
      </c>
      <c r="AF58" s="10">
        <v>0</v>
      </c>
      <c r="AG58" s="9">
        <v>15692.1</v>
      </c>
      <c r="AI58" s="7" t="s">
        <v>26</v>
      </c>
      <c r="AJ58" s="7"/>
      <c r="AK58" s="7" t="s">
        <v>82</v>
      </c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9"/>
    </row>
    <row r="59" spans="1:50">
      <c r="A59" s="30" t="s">
        <v>26</v>
      </c>
      <c r="B59" s="30"/>
      <c r="C59" s="30" t="s">
        <v>83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8"/>
      <c r="J59" s="8"/>
      <c r="K59" s="8"/>
      <c r="L59" s="8"/>
      <c r="M59" s="8"/>
      <c r="N59" s="8"/>
      <c r="O59" s="8"/>
      <c r="P59" s="39">
        <v>0</v>
      </c>
      <c r="Q59" s="24"/>
      <c r="R59" s="7" t="s">
        <v>26</v>
      </c>
      <c r="S59" s="7"/>
      <c r="T59" s="7" t="s">
        <v>83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9">
        <v>0</v>
      </c>
      <c r="AI59" s="7" t="s">
        <v>26</v>
      </c>
      <c r="AJ59" s="7"/>
      <c r="AK59" s="7" t="s">
        <v>83</v>
      </c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9"/>
    </row>
    <row r="60" spans="1:50">
      <c r="A60" s="30" t="s">
        <v>26</v>
      </c>
      <c r="B60" s="30"/>
      <c r="C60" s="30" t="s">
        <v>84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10"/>
      <c r="J60" s="10"/>
      <c r="K60" s="10"/>
      <c r="L60" s="10"/>
      <c r="M60" s="10"/>
      <c r="N60" s="10"/>
      <c r="O60" s="10"/>
      <c r="P60" s="39">
        <v>0</v>
      </c>
      <c r="Q60" s="24"/>
      <c r="R60" s="7" t="s">
        <v>26</v>
      </c>
      <c r="S60" s="7"/>
      <c r="T60" s="7" t="s">
        <v>84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9">
        <v>0</v>
      </c>
      <c r="AI60" s="7" t="s">
        <v>26</v>
      </c>
      <c r="AJ60" s="7"/>
      <c r="AK60" s="7" t="s">
        <v>84</v>
      </c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9"/>
    </row>
    <row r="61" spans="1:50">
      <c r="A61" s="30" t="s">
        <v>26</v>
      </c>
      <c r="B61" s="30"/>
      <c r="C61" s="30" t="s">
        <v>85</v>
      </c>
      <c r="D61" s="33">
        <v>130</v>
      </c>
      <c r="E61" s="33">
        <v>-1278.25</v>
      </c>
      <c r="F61" s="33">
        <v>-376.86</v>
      </c>
      <c r="G61" s="33">
        <v>-2402.9699999999998</v>
      </c>
      <c r="H61" s="33">
        <v>-749.65</v>
      </c>
      <c r="I61" s="13"/>
      <c r="J61" s="13"/>
      <c r="K61" s="13"/>
      <c r="L61" s="13"/>
      <c r="M61" s="13"/>
      <c r="N61" s="13"/>
      <c r="O61" s="13"/>
      <c r="P61" s="40">
        <v>-4677.7299999999996</v>
      </c>
      <c r="Q61" s="24"/>
      <c r="R61" s="7" t="s">
        <v>26</v>
      </c>
      <c r="S61" s="7"/>
      <c r="T61" s="7" t="s">
        <v>85</v>
      </c>
      <c r="U61" s="13">
        <v>193.52</v>
      </c>
      <c r="V61" s="13">
        <v>-119.12</v>
      </c>
      <c r="W61" s="13">
        <v>-1518.52</v>
      </c>
      <c r="X61" s="13">
        <v>-707.96</v>
      </c>
      <c r="Y61" s="13">
        <v>-544.21</v>
      </c>
      <c r="Z61" s="13">
        <v>-1299.58</v>
      </c>
      <c r="AA61" s="13">
        <v>-796.89</v>
      </c>
      <c r="AB61" s="13">
        <v>-998.69</v>
      </c>
      <c r="AC61" s="13">
        <v>-231.01</v>
      </c>
      <c r="AD61" s="13">
        <v>-472.95</v>
      </c>
      <c r="AE61" s="13">
        <v>-7.56</v>
      </c>
      <c r="AF61" s="13">
        <v>75.599999999999994</v>
      </c>
      <c r="AG61" s="14">
        <v>-6427.37</v>
      </c>
      <c r="AI61" s="7" t="s">
        <v>26</v>
      </c>
      <c r="AJ61" s="7"/>
      <c r="AK61" s="7" t="s">
        <v>85</v>
      </c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4"/>
    </row>
    <row r="62" spans="1:50">
      <c r="A62" s="30" t="s">
        <v>26</v>
      </c>
      <c r="B62" s="30"/>
      <c r="C62" s="30" t="s">
        <v>86</v>
      </c>
      <c r="D62" s="31">
        <v>0</v>
      </c>
      <c r="E62" s="31">
        <v>-1117.5999999999999</v>
      </c>
      <c r="F62" s="31">
        <v>-320</v>
      </c>
      <c r="G62" s="31">
        <v>-2272.1</v>
      </c>
      <c r="H62" s="31">
        <v>-869.86</v>
      </c>
      <c r="I62" s="8"/>
      <c r="J62" s="8"/>
      <c r="K62" s="8"/>
      <c r="L62" s="8"/>
      <c r="M62" s="8"/>
      <c r="N62" s="8"/>
      <c r="O62" s="8"/>
      <c r="P62" s="39">
        <v>-4579.5600000000004</v>
      </c>
      <c r="Q62" s="24"/>
      <c r="R62" s="7" t="s">
        <v>26</v>
      </c>
      <c r="S62" s="7"/>
      <c r="T62" s="7" t="s">
        <v>86</v>
      </c>
      <c r="U62" s="8">
        <v>-316.48</v>
      </c>
      <c r="V62" s="8">
        <v>-168.43</v>
      </c>
      <c r="W62" s="8">
        <v>-424.29</v>
      </c>
      <c r="X62" s="8">
        <v>-1336.05</v>
      </c>
      <c r="Y62" s="8">
        <v>-420.73</v>
      </c>
      <c r="Z62" s="8">
        <v>0</v>
      </c>
      <c r="AA62" s="8">
        <v>-1429</v>
      </c>
      <c r="AB62" s="8">
        <v>-983.5</v>
      </c>
      <c r="AC62" s="8">
        <v>0</v>
      </c>
      <c r="AD62" s="8">
        <v>-350</v>
      </c>
      <c r="AE62" s="8">
        <v>0</v>
      </c>
      <c r="AF62" s="8">
        <v>0</v>
      </c>
      <c r="AG62" s="9">
        <v>-5428.48</v>
      </c>
      <c r="AI62" s="7" t="s">
        <v>26</v>
      </c>
      <c r="AJ62" s="7"/>
      <c r="AK62" s="7" t="s">
        <v>86</v>
      </c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9"/>
    </row>
    <row r="63" spans="1:50">
      <c r="A63" s="30" t="s">
        <v>26</v>
      </c>
      <c r="B63" s="30"/>
      <c r="C63" s="30" t="s">
        <v>87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8"/>
      <c r="J63" s="8"/>
      <c r="K63" s="8"/>
      <c r="L63" s="8"/>
      <c r="M63" s="8"/>
      <c r="N63" s="8"/>
      <c r="O63" s="8"/>
      <c r="P63" s="39">
        <v>0</v>
      </c>
      <c r="Q63" s="24"/>
      <c r="R63" s="7" t="s">
        <v>26</v>
      </c>
      <c r="S63" s="7"/>
      <c r="T63" s="7" t="s">
        <v>87</v>
      </c>
      <c r="U63" s="8">
        <v>0</v>
      </c>
      <c r="V63" s="8">
        <v>-250.63</v>
      </c>
      <c r="W63" s="8">
        <v>0</v>
      </c>
      <c r="X63" s="8">
        <v>0</v>
      </c>
      <c r="Y63" s="8">
        <v>0</v>
      </c>
      <c r="Z63" s="8">
        <v>0</v>
      </c>
      <c r="AA63" s="8">
        <v>-192.46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9">
        <v>-443.09</v>
      </c>
      <c r="AI63" s="7" t="s">
        <v>26</v>
      </c>
      <c r="AJ63" s="7"/>
      <c r="AK63" s="7" t="s">
        <v>87</v>
      </c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9"/>
    </row>
    <row r="64" spans="1:50">
      <c r="A64" s="30" t="s">
        <v>26</v>
      </c>
      <c r="B64" s="30"/>
      <c r="C64" s="30" t="s">
        <v>88</v>
      </c>
      <c r="D64" s="31">
        <v>0</v>
      </c>
      <c r="E64" s="31">
        <v>0</v>
      </c>
      <c r="F64" s="31">
        <v>-24.08</v>
      </c>
      <c r="G64" s="31">
        <v>-7.75</v>
      </c>
      <c r="H64" s="31">
        <v>-9.98</v>
      </c>
      <c r="I64" s="8"/>
      <c r="J64" s="8"/>
      <c r="K64" s="8"/>
      <c r="L64" s="8"/>
      <c r="M64" s="8"/>
      <c r="N64" s="8"/>
      <c r="O64" s="8"/>
      <c r="P64" s="39">
        <v>-41.81</v>
      </c>
      <c r="Q64" s="24"/>
      <c r="R64" s="7" t="s">
        <v>26</v>
      </c>
      <c r="S64" s="7"/>
      <c r="T64" s="7" t="s">
        <v>88</v>
      </c>
      <c r="U64" s="8">
        <v>0</v>
      </c>
      <c r="V64" s="8">
        <v>0</v>
      </c>
      <c r="W64" s="8">
        <v>0</v>
      </c>
      <c r="X64" s="8">
        <v>-20.059999999999999</v>
      </c>
      <c r="Y64" s="8">
        <v>0</v>
      </c>
      <c r="Z64" s="8">
        <v>-7.75</v>
      </c>
      <c r="AA64" s="8">
        <v>-22.87</v>
      </c>
      <c r="AB64" s="8">
        <v>-5.64</v>
      </c>
      <c r="AC64" s="8">
        <v>-10.42</v>
      </c>
      <c r="AD64" s="8">
        <v>0</v>
      </c>
      <c r="AE64" s="8">
        <v>-7.56</v>
      </c>
      <c r="AF64" s="8">
        <v>0</v>
      </c>
      <c r="AG64" s="9">
        <v>-74.3</v>
      </c>
      <c r="AI64" s="7" t="s">
        <v>26</v>
      </c>
      <c r="AJ64" s="7"/>
      <c r="AK64" s="7" t="s">
        <v>88</v>
      </c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9"/>
    </row>
    <row r="65" spans="1:50">
      <c r="A65" s="30" t="s">
        <v>26</v>
      </c>
      <c r="B65" s="30"/>
      <c r="C65" s="30" t="s">
        <v>89</v>
      </c>
      <c r="D65" s="32">
        <v>130</v>
      </c>
      <c r="E65" s="32">
        <v>-160.65</v>
      </c>
      <c r="F65" s="32">
        <v>-32.78</v>
      </c>
      <c r="G65" s="32">
        <v>-123.12</v>
      </c>
      <c r="H65" s="32">
        <v>130.19</v>
      </c>
      <c r="I65" s="10"/>
      <c r="J65" s="10"/>
      <c r="K65" s="10"/>
      <c r="L65" s="10"/>
      <c r="M65" s="10"/>
      <c r="N65" s="10"/>
      <c r="O65" s="10"/>
      <c r="P65" s="39">
        <v>-56.36</v>
      </c>
      <c r="Q65" s="24"/>
      <c r="R65" s="7" t="s">
        <v>26</v>
      </c>
      <c r="S65" s="7"/>
      <c r="T65" s="7" t="s">
        <v>89</v>
      </c>
      <c r="U65" s="10">
        <v>510</v>
      </c>
      <c r="V65" s="10">
        <v>299.94</v>
      </c>
      <c r="W65" s="10">
        <v>-1094.23</v>
      </c>
      <c r="X65" s="10">
        <v>648.15</v>
      </c>
      <c r="Y65" s="10">
        <v>-123.48</v>
      </c>
      <c r="Z65" s="10">
        <v>-1291.83</v>
      </c>
      <c r="AA65" s="10">
        <v>847.44</v>
      </c>
      <c r="AB65" s="10">
        <v>-9.5500000000000007</v>
      </c>
      <c r="AC65" s="10">
        <v>-220.59</v>
      </c>
      <c r="AD65" s="10">
        <v>-122.95</v>
      </c>
      <c r="AE65" s="10">
        <v>0</v>
      </c>
      <c r="AF65" s="10">
        <v>75.599999999999994</v>
      </c>
      <c r="AG65" s="9">
        <v>-481.5</v>
      </c>
      <c r="AI65" s="7" t="s">
        <v>26</v>
      </c>
      <c r="AJ65" s="7"/>
      <c r="AK65" s="7" t="s">
        <v>89</v>
      </c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9"/>
    </row>
    <row r="66" spans="1:50">
      <c r="A66" s="30" t="s">
        <v>26</v>
      </c>
      <c r="B66" s="30"/>
      <c r="C66" s="30" t="s">
        <v>90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10"/>
      <c r="J66" s="10"/>
      <c r="K66" s="10"/>
      <c r="L66" s="10"/>
      <c r="M66" s="10"/>
      <c r="N66" s="10"/>
      <c r="O66" s="10"/>
      <c r="P66" s="39">
        <v>0</v>
      </c>
      <c r="Q66" s="24"/>
      <c r="R66" s="7" t="s">
        <v>26</v>
      </c>
      <c r="S66" s="7"/>
      <c r="T66" s="7" t="s">
        <v>90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9">
        <v>0</v>
      </c>
      <c r="AI66" s="7" t="s">
        <v>26</v>
      </c>
      <c r="AJ66" s="7"/>
      <c r="AK66" s="7" t="s">
        <v>90</v>
      </c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9"/>
    </row>
    <row r="67" spans="1:50">
      <c r="A67" s="30" t="s">
        <v>26</v>
      </c>
      <c r="B67" s="30"/>
      <c r="C67" s="30" t="s">
        <v>91</v>
      </c>
      <c r="D67" s="33">
        <v>130</v>
      </c>
      <c r="E67" s="33">
        <v>1271.75</v>
      </c>
      <c r="F67" s="33">
        <v>553.14</v>
      </c>
      <c r="G67" s="33">
        <v>1089.93</v>
      </c>
      <c r="H67" s="33">
        <v>539.25</v>
      </c>
      <c r="I67" s="13"/>
      <c r="J67" s="13"/>
      <c r="K67" s="13"/>
      <c r="L67" s="13"/>
      <c r="M67" s="13"/>
      <c r="N67" s="13"/>
      <c r="O67" s="13"/>
      <c r="P67" s="40">
        <v>3584.07</v>
      </c>
      <c r="Q67" s="24"/>
      <c r="R67" s="7" t="s">
        <v>26</v>
      </c>
      <c r="S67" s="7"/>
      <c r="T67" s="7" t="s">
        <v>91</v>
      </c>
      <c r="U67" s="13">
        <v>193.52</v>
      </c>
      <c r="V67" s="13">
        <v>140.08000000000001</v>
      </c>
      <c r="W67" s="13">
        <v>1561.48</v>
      </c>
      <c r="X67" s="13">
        <v>1200.04</v>
      </c>
      <c r="Y67" s="13">
        <v>1136.3900000000001</v>
      </c>
      <c r="Z67" s="13">
        <v>2060.42</v>
      </c>
      <c r="AA67" s="13">
        <v>963.11</v>
      </c>
      <c r="AB67" s="13">
        <v>1385.31</v>
      </c>
      <c r="AC67" s="13">
        <v>279.29000000000002</v>
      </c>
      <c r="AD67" s="13">
        <v>277.05</v>
      </c>
      <c r="AE67" s="13">
        <v>-7.56</v>
      </c>
      <c r="AF67" s="13">
        <v>75.599999999999994</v>
      </c>
      <c r="AG67" s="14">
        <v>9264.73</v>
      </c>
      <c r="AI67" s="7" t="s">
        <v>26</v>
      </c>
      <c r="AJ67" s="7"/>
      <c r="AK67" s="7" t="s">
        <v>91</v>
      </c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4"/>
    </row>
    <row r="68" spans="1:50">
      <c r="A68" s="30" t="s">
        <v>26</v>
      </c>
      <c r="B68" s="30"/>
      <c r="C68" s="30" t="s">
        <v>92</v>
      </c>
      <c r="D68" s="38">
        <v>0</v>
      </c>
      <c r="E68" s="38">
        <v>0.49869999999999998</v>
      </c>
      <c r="F68" s="38">
        <v>0.5948</v>
      </c>
      <c r="G68" s="38">
        <v>0.312</v>
      </c>
      <c r="H68" s="38">
        <v>0.41839999999999999</v>
      </c>
      <c r="I68" s="15"/>
      <c r="J68" s="15"/>
      <c r="K68" s="15"/>
      <c r="L68" s="15"/>
      <c r="M68" s="15"/>
      <c r="N68" s="15"/>
      <c r="O68" s="15"/>
      <c r="P68" s="45">
        <v>0.43380000000000002</v>
      </c>
      <c r="Q68" s="24"/>
      <c r="R68" s="7" t="s">
        <v>26</v>
      </c>
      <c r="S68" s="7"/>
      <c r="T68" s="7" t="s">
        <v>92</v>
      </c>
      <c r="U68" s="15">
        <v>0</v>
      </c>
      <c r="V68" s="15">
        <v>0.54039999999999999</v>
      </c>
      <c r="W68" s="15">
        <v>0.50700000000000001</v>
      </c>
      <c r="X68" s="15">
        <v>0.629</v>
      </c>
      <c r="Y68" s="15">
        <v>0.67620000000000002</v>
      </c>
      <c r="Z68" s="15">
        <v>0.61319999999999997</v>
      </c>
      <c r="AA68" s="15">
        <v>0.54720000000000002</v>
      </c>
      <c r="AB68" s="15">
        <v>0.58109999999999995</v>
      </c>
      <c r="AC68" s="15">
        <v>0.54730000000000001</v>
      </c>
      <c r="AD68" s="15">
        <v>0.36940000000000001</v>
      </c>
      <c r="AE68" s="15">
        <v>0</v>
      </c>
      <c r="AF68" s="15">
        <v>0</v>
      </c>
      <c r="AG68" s="16">
        <v>0.59040000000000004</v>
      </c>
      <c r="AI68" s="7" t="s">
        <v>26</v>
      </c>
      <c r="AJ68" s="7"/>
      <c r="AK68" s="7" t="s">
        <v>92</v>
      </c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6"/>
    </row>
    <row r="69" spans="1:50">
      <c r="A69" s="30" t="s">
        <v>26</v>
      </c>
      <c r="B69" s="30"/>
      <c r="C69" s="30" t="s">
        <v>93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13"/>
      <c r="J69" s="13"/>
      <c r="K69" s="13"/>
      <c r="L69" s="13"/>
      <c r="M69" s="13"/>
      <c r="N69" s="13"/>
      <c r="O69" s="13"/>
      <c r="P69" s="40">
        <v>0</v>
      </c>
      <c r="Q69" s="24"/>
      <c r="R69" s="7" t="s">
        <v>26</v>
      </c>
      <c r="S69" s="7"/>
      <c r="T69" s="7" t="s">
        <v>93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4">
        <v>0</v>
      </c>
      <c r="AI69" s="7" t="s">
        <v>26</v>
      </c>
      <c r="AJ69" s="7"/>
      <c r="AK69" s="7" t="s">
        <v>93</v>
      </c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4"/>
    </row>
    <row r="70" spans="1:50">
      <c r="A70" s="30" t="s">
        <v>26</v>
      </c>
      <c r="B70" s="30"/>
      <c r="C70" s="30" t="s">
        <v>94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8"/>
      <c r="J70" s="8"/>
      <c r="K70" s="8"/>
      <c r="L70" s="8"/>
      <c r="M70" s="8"/>
      <c r="N70" s="8"/>
      <c r="O70" s="8"/>
      <c r="P70" s="39">
        <v>0</v>
      </c>
      <c r="Q70" s="24"/>
      <c r="R70" s="7" t="s">
        <v>26</v>
      </c>
      <c r="S70" s="7"/>
      <c r="T70" s="7" t="s">
        <v>94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9">
        <v>0</v>
      </c>
      <c r="AI70" s="7" t="s">
        <v>26</v>
      </c>
      <c r="AJ70" s="7"/>
      <c r="AK70" s="7" t="s">
        <v>94</v>
      </c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9"/>
    </row>
    <row r="71" spans="1:50">
      <c r="A71" s="30" t="s">
        <v>26</v>
      </c>
      <c r="B71" s="30"/>
      <c r="C71" s="30" t="s">
        <v>95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8"/>
      <c r="J71" s="8"/>
      <c r="K71" s="8"/>
      <c r="L71" s="8"/>
      <c r="M71" s="8"/>
      <c r="N71" s="8"/>
      <c r="O71" s="8"/>
      <c r="P71" s="39">
        <v>0</v>
      </c>
      <c r="Q71" s="24"/>
      <c r="R71" s="7" t="s">
        <v>26</v>
      </c>
      <c r="S71" s="7"/>
      <c r="T71" s="7" t="s">
        <v>95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9">
        <v>0</v>
      </c>
      <c r="AI71" s="7" t="s">
        <v>26</v>
      </c>
      <c r="AJ71" s="7"/>
      <c r="AK71" s="7" t="s">
        <v>95</v>
      </c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9"/>
    </row>
    <row r="72" spans="1:50">
      <c r="A72" s="30" t="s">
        <v>26</v>
      </c>
      <c r="B72" s="30"/>
      <c r="C72" s="30" t="s">
        <v>96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13"/>
      <c r="J72" s="13"/>
      <c r="K72" s="13"/>
      <c r="L72" s="13"/>
      <c r="M72" s="13"/>
      <c r="N72" s="13"/>
      <c r="O72" s="13"/>
      <c r="P72" s="40">
        <v>0</v>
      </c>
      <c r="Q72" s="24"/>
      <c r="R72" s="7" t="s">
        <v>26</v>
      </c>
      <c r="S72" s="7"/>
      <c r="T72" s="7" t="s">
        <v>96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4">
        <v>0</v>
      </c>
      <c r="AI72" s="7" t="s">
        <v>26</v>
      </c>
      <c r="AJ72" s="7"/>
      <c r="AK72" s="7" t="s">
        <v>96</v>
      </c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4"/>
    </row>
    <row r="73" spans="1:50">
      <c r="A73" s="30" t="s">
        <v>26</v>
      </c>
      <c r="B73" s="30"/>
      <c r="C73" s="30" t="s">
        <v>97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8"/>
      <c r="J73" s="8"/>
      <c r="K73" s="8"/>
      <c r="L73" s="8"/>
      <c r="M73" s="8"/>
      <c r="N73" s="8"/>
      <c r="O73" s="8"/>
      <c r="P73" s="39">
        <v>0</v>
      </c>
      <c r="Q73" s="24"/>
      <c r="R73" s="7" t="s">
        <v>26</v>
      </c>
      <c r="S73" s="7"/>
      <c r="T73" s="7" t="s">
        <v>97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9">
        <v>0</v>
      </c>
      <c r="AI73" s="7" t="s">
        <v>26</v>
      </c>
      <c r="AJ73" s="7"/>
      <c r="AK73" s="7" t="s">
        <v>97</v>
      </c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9"/>
    </row>
    <row r="74" spans="1:50">
      <c r="A74" s="30" t="s">
        <v>26</v>
      </c>
      <c r="B74" s="30"/>
      <c r="C74" s="30" t="s">
        <v>98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8"/>
      <c r="J74" s="8"/>
      <c r="K74" s="8"/>
      <c r="L74" s="8"/>
      <c r="M74" s="8"/>
      <c r="N74" s="8"/>
      <c r="O74" s="8"/>
      <c r="P74" s="39">
        <v>0</v>
      </c>
      <c r="Q74" s="24"/>
      <c r="R74" s="7" t="s">
        <v>26</v>
      </c>
      <c r="S74" s="7"/>
      <c r="T74" s="7" t="s">
        <v>98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9">
        <v>0</v>
      </c>
      <c r="AI74" s="7" t="s">
        <v>26</v>
      </c>
      <c r="AJ74" s="7"/>
      <c r="AK74" s="7" t="s">
        <v>98</v>
      </c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9"/>
    </row>
    <row r="75" spans="1:50">
      <c r="A75" s="30" t="s">
        <v>26</v>
      </c>
      <c r="B75" s="30"/>
      <c r="C75" s="30" t="s">
        <v>99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10"/>
      <c r="J75" s="10"/>
      <c r="K75" s="10"/>
      <c r="L75" s="10"/>
      <c r="M75" s="10"/>
      <c r="N75" s="10"/>
      <c r="O75" s="10"/>
      <c r="P75" s="39">
        <v>0</v>
      </c>
      <c r="Q75" s="24"/>
      <c r="R75" s="7" t="s">
        <v>26</v>
      </c>
      <c r="S75" s="7"/>
      <c r="T75" s="7" t="s">
        <v>99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9">
        <v>0</v>
      </c>
      <c r="AI75" s="7" t="s">
        <v>26</v>
      </c>
      <c r="AJ75" s="7"/>
      <c r="AK75" s="7" t="s">
        <v>99</v>
      </c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9"/>
    </row>
    <row r="76" spans="1:50">
      <c r="A76" s="30" t="s">
        <v>26</v>
      </c>
      <c r="B76" s="30"/>
      <c r="C76" s="30" t="s">
        <v>100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13"/>
      <c r="J76" s="13"/>
      <c r="K76" s="13"/>
      <c r="L76" s="13"/>
      <c r="M76" s="13"/>
      <c r="N76" s="13"/>
      <c r="O76" s="13"/>
      <c r="P76" s="40">
        <v>0</v>
      </c>
      <c r="Q76" s="24"/>
      <c r="R76" s="7" t="s">
        <v>26</v>
      </c>
      <c r="S76" s="7"/>
      <c r="T76" s="7" t="s">
        <v>100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4">
        <v>0</v>
      </c>
      <c r="AI76" s="7" t="s">
        <v>26</v>
      </c>
      <c r="AJ76" s="7"/>
      <c r="AK76" s="7" t="s">
        <v>100</v>
      </c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4"/>
    </row>
    <row r="77" spans="1:50">
      <c r="A77" s="30" t="s">
        <v>26</v>
      </c>
      <c r="B77" s="30"/>
      <c r="C77" s="30" t="s">
        <v>101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15"/>
      <c r="J77" s="15"/>
      <c r="K77" s="15"/>
      <c r="L77" s="15"/>
      <c r="M77" s="15"/>
      <c r="N77" s="15"/>
      <c r="O77" s="15"/>
      <c r="P77" s="45">
        <v>0</v>
      </c>
      <c r="Q77" s="24"/>
      <c r="R77" s="7" t="s">
        <v>26</v>
      </c>
      <c r="S77" s="7"/>
      <c r="T77" s="7" t="s">
        <v>101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6">
        <v>0</v>
      </c>
      <c r="AI77" s="7" t="s">
        <v>26</v>
      </c>
      <c r="AJ77" s="7"/>
      <c r="AK77" s="7" t="s">
        <v>101</v>
      </c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6"/>
    </row>
    <row r="78" spans="1:50">
      <c r="A78" s="30" t="s">
        <v>26</v>
      </c>
      <c r="B78" s="30"/>
      <c r="C78" s="30" t="s">
        <v>102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13"/>
      <c r="J78" s="13"/>
      <c r="K78" s="13"/>
      <c r="L78" s="13"/>
      <c r="M78" s="13"/>
      <c r="N78" s="13"/>
      <c r="O78" s="13"/>
      <c r="P78" s="40">
        <v>0</v>
      </c>
      <c r="Q78" s="24"/>
      <c r="R78" s="7" t="s">
        <v>26</v>
      </c>
      <c r="S78" s="7"/>
      <c r="T78" s="7" t="s">
        <v>102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4">
        <v>0</v>
      </c>
      <c r="AI78" s="7" t="s">
        <v>26</v>
      </c>
      <c r="AJ78" s="7"/>
      <c r="AK78" s="7" t="s">
        <v>102</v>
      </c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4"/>
    </row>
    <row r="79" spans="1:50">
      <c r="A79" s="30" t="s">
        <v>26</v>
      </c>
      <c r="B79" s="30"/>
      <c r="C79" s="30" t="s">
        <v>103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10"/>
      <c r="J79" s="10"/>
      <c r="K79" s="10"/>
      <c r="L79" s="10"/>
      <c r="M79" s="10"/>
      <c r="N79" s="10"/>
      <c r="O79" s="10"/>
      <c r="P79" s="39">
        <v>0</v>
      </c>
      <c r="Q79" s="24"/>
      <c r="R79" s="7" t="s">
        <v>26</v>
      </c>
      <c r="S79" s="7"/>
      <c r="T79" s="7" t="s">
        <v>103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9">
        <v>0</v>
      </c>
      <c r="AI79" s="7" t="s">
        <v>26</v>
      </c>
      <c r="AJ79" s="7"/>
      <c r="AK79" s="7" t="s">
        <v>103</v>
      </c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9"/>
    </row>
    <row r="80" spans="1:50">
      <c r="A80" s="30" t="s">
        <v>26</v>
      </c>
      <c r="B80" s="30"/>
      <c r="C80" s="30" t="s">
        <v>104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8"/>
      <c r="J80" s="8"/>
      <c r="K80" s="8"/>
      <c r="L80" s="8"/>
      <c r="M80" s="8"/>
      <c r="N80" s="8"/>
      <c r="O80" s="8"/>
      <c r="P80" s="39">
        <v>0</v>
      </c>
      <c r="Q80" s="24"/>
      <c r="R80" s="7" t="s">
        <v>26</v>
      </c>
      <c r="S80" s="7"/>
      <c r="T80" s="7" t="s">
        <v>104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9">
        <v>0</v>
      </c>
      <c r="AI80" s="7" t="s">
        <v>26</v>
      </c>
      <c r="AJ80" s="7"/>
      <c r="AK80" s="7" t="s">
        <v>104</v>
      </c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</row>
    <row r="81" spans="1:50">
      <c r="A81" s="30" t="s">
        <v>26</v>
      </c>
      <c r="B81" s="30"/>
      <c r="C81" s="30" t="s">
        <v>105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13"/>
      <c r="J81" s="13"/>
      <c r="K81" s="13"/>
      <c r="L81" s="13"/>
      <c r="M81" s="13"/>
      <c r="N81" s="13"/>
      <c r="O81" s="13"/>
      <c r="P81" s="40">
        <v>0</v>
      </c>
      <c r="Q81" s="24"/>
      <c r="R81" s="7" t="s">
        <v>26</v>
      </c>
      <c r="S81" s="7"/>
      <c r="T81" s="7" t="s">
        <v>105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4">
        <v>0</v>
      </c>
      <c r="AI81" s="7" t="s">
        <v>26</v>
      </c>
      <c r="AJ81" s="7"/>
      <c r="AK81" s="7" t="s">
        <v>105</v>
      </c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4"/>
    </row>
    <row r="82" spans="1:50">
      <c r="A82" s="30" t="s">
        <v>26</v>
      </c>
      <c r="B82" s="30"/>
      <c r="C82" s="30" t="s">
        <v>106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8"/>
      <c r="J82" s="8"/>
      <c r="K82" s="8"/>
      <c r="L82" s="8"/>
      <c r="M82" s="8"/>
      <c r="N82" s="8"/>
      <c r="O82" s="8"/>
      <c r="P82" s="39">
        <v>0</v>
      </c>
      <c r="Q82" s="24"/>
      <c r="R82" s="7" t="s">
        <v>26</v>
      </c>
      <c r="S82" s="7"/>
      <c r="T82" s="7" t="s">
        <v>106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9">
        <v>0</v>
      </c>
      <c r="AI82" s="7" t="s">
        <v>26</v>
      </c>
      <c r="AJ82" s="7"/>
      <c r="AK82" s="7" t="s">
        <v>106</v>
      </c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9"/>
    </row>
    <row r="83" spans="1:50">
      <c r="A83" s="30" t="s">
        <v>26</v>
      </c>
      <c r="B83" s="30"/>
      <c r="C83" s="30" t="s">
        <v>107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8"/>
      <c r="J83" s="8"/>
      <c r="K83" s="8"/>
      <c r="L83" s="8"/>
      <c r="M83" s="8"/>
      <c r="N83" s="8"/>
      <c r="O83" s="8"/>
      <c r="P83" s="39">
        <v>0</v>
      </c>
      <c r="Q83" s="24"/>
      <c r="R83" s="7" t="s">
        <v>26</v>
      </c>
      <c r="S83" s="7"/>
      <c r="T83" s="7" t="s">
        <v>107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9">
        <v>0</v>
      </c>
      <c r="AI83" s="7" t="s">
        <v>26</v>
      </c>
      <c r="AJ83" s="7"/>
      <c r="AK83" s="7" t="s">
        <v>107</v>
      </c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</row>
    <row r="84" spans="1:50">
      <c r="A84" s="30" t="s">
        <v>26</v>
      </c>
      <c r="B84" s="30"/>
      <c r="C84" s="30" t="s">
        <v>108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8"/>
      <c r="J84" s="8"/>
      <c r="K84" s="8"/>
      <c r="L84" s="8"/>
      <c r="M84" s="8"/>
      <c r="N84" s="8"/>
      <c r="O84" s="8"/>
      <c r="P84" s="39">
        <v>0</v>
      </c>
      <c r="Q84" s="24"/>
      <c r="R84" s="7" t="s">
        <v>26</v>
      </c>
      <c r="S84" s="7"/>
      <c r="T84" s="7" t="s">
        <v>108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9">
        <v>0</v>
      </c>
      <c r="AI84" s="7" t="s">
        <v>26</v>
      </c>
      <c r="AJ84" s="7"/>
      <c r="AK84" s="7" t="s">
        <v>108</v>
      </c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</row>
    <row r="85" spans="1:50">
      <c r="A85" s="30" t="s">
        <v>26</v>
      </c>
      <c r="B85" s="30"/>
      <c r="C85" s="30" t="s">
        <v>109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8"/>
      <c r="J85" s="8"/>
      <c r="K85" s="8"/>
      <c r="L85" s="8"/>
      <c r="M85" s="8"/>
      <c r="N85" s="8"/>
      <c r="O85" s="8"/>
      <c r="P85" s="39">
        <v>0</v>
      </c>
      <c r="Q85" s="24"/>
      <c r="R85" s="7" t="s">
        <v>26</v>
      </c>
      <c r="S85" s="7"/>
      <c r="T85" s="7" t="s">
        <v>109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9">
        <v>0</v>
      </c>
      <c r="AI85" s="7" t="s">
        <v>26</v>
      </c>
      <c r="AJ85" s="7"/>
      <c r="AK85" s="7" t="s">
        <v>109</v>
      </c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9"/>
    </row>
    <row r="86" spans="1:50">
      <c r="A86" s="30" t="s">
        <v>26</v>
      </c>
      <c r="B86" s="30"/>
      <c r="C86" s="30" t="s">
        <v>110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8"/>
      <c r="J86" s="8"/>
      <c r="K86" s="8"/>
      <c r="L86" s="8"/>
      <c r="M86" s="8"/>
      <c r="N86" s="8"/>
      <c r="O86" s="8"/>
      <c r="P86" s="39">
        <v>0</v>
      </c>
      <c r="Q86" s="24"/>
      <c r="R86" s="7" t="s">
        <v>26</v>
      </c>
      <c r="S86" s="7"/>
      <c r="T86" s="7" t="s">
        <v>110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9">
        <v>0</v>
      </c>
      <c r="AI86" s="7" t="s">
        <v>26</v>
      </c>
      <c r="AJ86" s="7"/>
      <c r="AK86" s="7" t="s">
        <v>110</v>
      </c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9"/>
    </row>
    <row r="87" spans="1:50">
      <c r="A87" s="30" t="s">
        <v>26</v>
      </c>
      <c r="B87" s="30"/>
      <c r="C87" s="30" t="s">
        <v>111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8"/>
      <c r="J87" s="8"/>
      <c r="K87" s="8"/>
      <c r="L87" s="8"/>
      <c r="M87" s="8"/>
      <c r="N87" s="8"/>
      <c r="O87" s="8"/>
      <c r="P87" s="39">
        <v>0</v>
      </c>
      <c r="Q87" s="24"/>
      <c r="R87" s="7" t="s">
        <v>26</v>
      </c>
      <c r="S87" s="7"/>
      <c r="T87" s="7" t="s">
        <v>111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9">
        <v>0</v>
      </c>
      <c r="AI87" s="7" t="s">
        <v>26</v>
      </c>
      <c r="AJ87" s="7"/>
      <c r="AK87" s="7" t="s">
        <v>111</v>
      </c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9"/>
    </row>
    <row r="88" spans="1:50">
      <c r="A88" s="30" t="s">
        <v>26</v>
      </c>
      <c r="B88" s="30"/>
      <c r="C88" s="30" t="s">
        <v>112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8"/>
      <c r="J88" s="8"/>
      <c r="K88" s="8"/>
      <c r="L88" s="8"/>
      <c r="M88" s="8"/>
      <c r="N88" s="8"/>
      <c r="O88" s="8"/>
      <c r="P88" s="39">
        <v>0</v>
      </c>
      <c r="Q88" s="24"/>
      <c r="R88" s="7" t="s">
        <v>26</v>
      </c>
      <c r="S88" s="7"/>
      <c r="T88" s="7" t="s">
        <v>112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9">
        <v>0</v>
      </c>
      <c r="AI88" s="7" t="s">
        <v>26</v>
      </c>
      <c r="AJ88" s="7"/>
      <c r="AK88" s="7" t="s">
        <v>112</v>
      </c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9"/>
    </row>
    <row r="89" spans="1:50">
      <c r="A89" s="30" t="s">
        <v>26</v>
      </c>
      <c r="B89" s="30"/>
      <c r="C89" s="30" t="s">
        <v>113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8"/>
      <c r="J89" s="8"/>
      <c r="K89" s="8"/>
      <c r="L89" s="8"/>
      <c r="M89" s="8"/>
      <c r="N89" s="8"/>
      <c r="O89" s="8"/>
      <c r="P89" s="39">
        <v>0</v>
      </c>
      <c r="Q89" s="24"/>
      <c r="R89" s="7" t="s">
        <v>26</v>
      </c>
      <c r="S89" s="7"/>
      <c r="T89" s="7" t="s">
        <v>113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9">
        <v>0</v>
      </c>
      <c r="AI89" s="7" t="s">
        <v>26</v>
      </c>
      <c r="AJ89" s="7"/>
      <c r="AK89" s="7" t="s">
        <v>113</v>
      </c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9"/>
    </row>
    <row r="90" spans="1:50">
      <c r="A90" s="30" t="s">
        <v>26</v>
      </c>
      <c r="B90" s="30"/>
      <c r="C90" s="30" t="s">
        <v>114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13"/>
      <c r="J90" s="13"/>
      <c r="K90" s="13"/>
      <c r="L90" s="13"/>
      <c r="M90" s="13"/>
      <c r="N90" s="13"/>
      <c r="O90" s="13"/>
      <c r="P90" s="40">
        <v>0</v>
      </c>
      <c r="Q90" s="24"/>
      <c r="R90" s="7" t="s">
        <v>26</v>
      </c>
      <c r="S90" s="7"/>
      <c r="T90" s="7" t="s">
        <v>114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4">
        <v>0</v>
      </c>
      <c r="AI90" s="7" t="s">
        <v>26</v>
      </c>
      <c r="AJ90" s="7"/>
      <c r="AK90" s="7" t="s">
        <v>114</v>
      </c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4"/>
    </row>
    <row r="91" spans="1:50">
      <c r="A91" s="30" t="s">
        <v>26</v>
      </c>
      <c r="B91" s="30"/>
      <c r="C91" s="30" t="s">
        <v>115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15"/>
      <c r="J91" s="15"/>
      <c r="K91" s="15"/>
      <c r="L91" s="15"/>
      <c r="M91" s="15"/>
      <c r="N91" s="15"/>
      <c r="O91" s="15"/>
      <c r="P91" s="45">
        <v>0</v>
      </c>
      <c r="Q91" s="24"/>
      <c r="R91" s="7" t="s">
        <v>26</v>
      </c>
      <c r="S91" s="7"/>
      <c r="T91" s="7" t="s">
        <v>115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6">
        <v>0</v>
      </c>
      <c r="AI91" s="7" t="s">
        <v>26</v>
      </c>
      <c r="AJ91" s="7"/>
      <c r="AK91" s="7" t="s">
        <v>115</v>
      </c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6"/>
    </row>
    <row r="92" spans="1:50">
      <c r="A92" s="30" t="s">
        <v>26</v>
      </c>
      <c r="B92" s="30"/>
      <c r="C92" s="30" t="s">
        <v>116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13"/>
      <c r="J92" s="13"/>
      <c r="K92" s="13"/>
      <c r="L92" s="13"/>
      <c r="M92" s="13"/>
      <c r="N92" s="13"/>
      <c r="O92" s="13"/>
      <c r="P92" s="40">
        <v>0</v>
      </c>
      <c r="Q92" s="24"/>
      <c r="R92" s="7" t="s">
        <v>26</v>
      </c>
      <c r="S92" s="7"/>
      <c r="T92" s="7" t="s">
        <v>116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4">
        <v>0</v>
      </c>
      <c r="AI92" s="7" t="s">
        <v>26</v>
      </c>
      <c r="AJ92" s="7"/>
      <c r="AK92" s="7" t="s">
        <v>116</v>
      </c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4"/>
    </row>
    <row r="93" spans="1:50">
      <c r="A93" s="30" t="s">
        <v>26</v>
      </c>
      <c r="B93" s="30"/>
      <c r="C93" s="30" t="s">
        <v>117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10"/>
      <c r="J93" s="10"/>
      <c r="K93" s="10"/>
      <c r="L93" s="10"/>
      <c r="M93" s="10"/>
      <c r="N93" s="10"/>
      <c r="O93" s="10"/>
      <c r="P93" s="39">
        <v>0</v>
      </c>
      <c r="Q93" s="24"/>
      <c r="R93" s="7" t="s">
        <v>26</v>
      </c>
      <c r="S93" s="7"/>
      <c r="T93" s="7" t="s">
        <v>117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9">
        <v>0</v>
      </c>
      <c r="AI93" s="7" t="s">
        <v>26</v>
      </c>
      <c r="AJ93" s="7"/>
      <c r="AK93" s="7" t="s">
        <v>117</v>
      </c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9"/>
    </row>
    <row r="94" spans="1:50">
      <c r="A94" s="30" t="s">
        <v>26</v>
      </c>
      <c r="B94" s="30"/>
      <c r="C94" s="30" t="s">
        <v>118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8"/>
      <c r="J94" s="8"/>
      <c r="K94" s="8"/>
      <c r="L94" s="8"/>
      <c r="M94" s="8"/>
      <c r="N94" s="8"/>
      <c r="O94" s="8"/>
      <c r="P94" s="39">
        <v>0</v>
      </c>
      <c r="Q94" s="24"/>
      <c r="R94" s="7" t="s">
        <v>26</v>
      </c>
      <c r="S94" s="7"/>
      <c r="T94" s="7" t="s">
        <v>118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9">
        <v>0</v>
      </c>
      <c r="AI94" s="7" t="s">
        <v>26</v>
      </c>
      <c r="AJ94" s="7"/>
      <c r="AK94" s="7" t="s">
        <v>118</v>
      </c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9"/>
    </row>
    <row r="95" spans="1:50">
      <c r="A95" s="30" t="s">
        <v>26</v>
      </c>
      <c r="B95" s="30"/>
      <c r="C95" s="30" t="s">
        <v>119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13"/>
      <c r="J95" s="13"/>
      <c r="K95" s="13"/>
      <c r="L95" s="13"/>
      <c r="M95" s="13"/>
      <c r="N95" s="13"/>
      <c r="O95" s="13"/>
      <c r="P95" s="40">
        <v>0</v>
      </c>
      <c r="Q95" s="24"/>
      <c r="R95" s="7" t="s">
        <v>26</v>
      </c>
      <c r="S95" s="7"/>
      <c r="T95" s="7" t="s">
        <v>119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4">
        <v>0</v>
      </c>
      <c r="AI95" s="7" t="s">
        <v>26</v>
      </c>
      <c r="AJ95" s="7"/>
      <c r="AK95" s="7" t="s">
        <v>119</v>
      </c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4"/>
    </row>
    <row r="96" spans="1:50">
      <c r="A96" s="30" t="s">
        <v>26</v>
      </c>
      <c r="B96" s="30"/>
      <c r="C96" s="30" t="s">
        <v>120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8"/>
      <c r="J96" s="8"/>
      <c r="K96" s="8"/>
      <c r="L96" s="8"/>
      <c r="M96" s="8"/>
      <c r="N96" s="8"/>
      <c r="O96" s="8"/>
      <c r="P96" s="39">
        <v>0</v>
      </c>
      <c r="Q96" s="24"/>
      <c r="R96" s="7" t="s">
        <v>26</v>
      </c>
      <c r="S96" s="7"/>
      <c r="T96" s="7" t="s">
        <v>120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9">
        <v>0</v>
      </c>
      <c r="AI96" s="7" t="s">
        <v>26</v>
      </c>
      <c r="AJ96" s="7"/>
      <c r="AK96" s="7" t="s">
        <v>120</v>
      </c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9"/>
    </row>
    <row r="97" spans="1:50">
      <c r="A97" s="30" t="s">
        <v>26</v>
      </c>
      <c r="B97" s="30"/>
      <c r="C97" s="30" t="s">
        <v>121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8"/>
      <c r="J97" s="8"/>
      <c r="K97" s="8"/>
      <c r="L97" s="8"/>
      <c r="M97" s="8"/>
      <c r="N97" s="8"/>
      <c r="O97" s="8"/>
      <c r="P97" s="39">
        <v>0</v>
      </c>
      <c r="Q97" s="24"/>
      <c r="R97" s="7" t="s">
        <v>26</v>
      </c>
      <c r="S97" s="7"/>
      <c r="T97" s="7" t="s">
        <v>121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9">
        <v>0</v>
      </c>
      <c r="AI97" s="7" t="s">
        <v>26</v>
      </c>
      <c r="AJ97" s="7"/>
      <c r="AK97" s="7" t="s">
        <v>121</v>
      </c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9"/>
    </row>
    <row r="98" spans="1:50">
      <c r="A98" s="30" t="s">
        <v>26</v>
      </c>
      <c r="B98" s="30"/>
      <c r="C98" s="30" t="s">
        <v>122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8"/>
      <c r="J98" s="8"/>
      <c r="K98" s="8"/>
      <c r="L98" s="8"/>
      <c r="M98" s="8"/>
      <c r="N98" s="8"/>
      <c r="O98" s="8"/>
      <c r="P98" s="39">
        <v>0</v>
      </c>
      <c r="Q98" s="24"/>
      <c r="R98" s="7" t="s">
        <v>26</v>
      </c>
      <c r="S98" s="7"/>
      <c r="T98" s="7" t="s">
        <v>122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9">
        <v>0</v>
      </c>
      <c r="AI98" s="7" t="s">
        <v>26</v>
      </c>
      <c r="AJ98" s="7"/>
      <c r="AK98" s="7" t="s">
        <v>122</v>
      </c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9"/>
    </row>
    <row r="99" spans="1:50">
      <c r="A99" s="30" t="s">
        <v>26</v>
      </c>
      <c r="B99" s="30"/>
      <c r="C99" s="30" t="s">
        <v>123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13"/>
      <c r="J99" s="13"/>
      <c r="K99" s="13"/>
      <c r="L99" s="13"/>
      <c r="M99" s="13"/>
      <c r="N99" s="13"/>
      <c r="O99" s="13"/>
      <c r="P99" s="40">
        <v>0</v>
      </c>
      <c r="Q99" s="24"/>
      <c r="R99" s="7" t="s">
        <v>26</v>
      </c>
      <c r="S99" s="7"/>
      <c r="T99" s="7" t="s">
        <v>123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4">
        <v>0</v>
      </c>
      <c r="AI99" s="7" t="s">
        <v>26</v>
      </c>
      <c r="AJ99" s="7"/>
      <c r="AK99" s="7" t="s">
        <v>123</v>
      </c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4"/>
    </row>
    <row r="100" spans="1:50">
      <c r="A100" s="30" t="s">
        <v>26</v>
      </c>
      <c r="B100" s="30"/>
      <c r="C100" s="30" t="s">
        <v>124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5"/>
      <c r="J100" s="15"/>
      <c r="K100" s="15"/>
      <c r="L100" s="15"/>
      <c r="M100" s="15"/>
      <c r="N100" s="15"/>
      <c r="O100" s="15"/>
      <c r="P100" s="45">
        <v>0</v>
      </c>
      <c r="Q100" s="24"/>
      <c r="R100" s="7" t="s">
        <v>26</v>
      </c>
      <c r="S100" s="7"/>
      <c r="T100" s="7" t="s">
        <v>124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6">
        <v>0</v>
      </c>
      <c r="AI100" s="7" t="s">
        <v>26</v>
      </c>
      <c r="AJ100" s="7"/>
      <c r="AK100" s="7" t="s">
        <v>124</v>
      </c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6"/>
    </row>
    <row r="101" spans="1:50">
      <c r="A101" s="30" t="s">
        <v>26</v>
      </c>
      <c r="B101" s="30"/>
      <c r="C101" s="30" t="s">
        <v>125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8"/>
      <c r="J101" s="8"/>
      <c r="K101" s="8"/>
      <c r="L101" s="8"/>
      <c r="M101" s="8"/>
      <c r="N101" s="8"/>
      <c r="O101" s="8"/>
      <c r="P101" s="39">
        <v>0</v>
      </c>
      <c r="Q101" s="24"/>
      <c r="R101" s="7" t="s">
        <v>26</v>
      </c>
      <c r="S101" s="7"/>
      <c r="T101" s="7" t="s">
        <v>125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9">
        <v>0</v>
      </c>
      <c r="AI101" s="7" t="s">
        <v>26</v>
      </c>
      <c r="AJ101" s="7"/>
      <c r="AK101" s="7" t="s">
        <v>125</v>
      </c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9"/>
    </row>
    <row r="102" spans="1:50">
      <c r="A102" s="30" t="s">
        <v>26</v>
      </c>
      <c r="B102" s="30"/>
      <c r="C102" s="30" t="s">
        <v>126</v>
      </c>
      <c r="D102" s="34">
        <v>382499.7</v>
      </c>
      <c r="E102" s="34">
        <v>343761.6</v>
      </c>
      <c r="F102" s="34">
        <v>369696.52</v>
      </c>
      <c r="G102" s="34">
        <v>379891.48</v>
      </c>
      <c r="H102" s="34">
        <v>447237.17</v>
      </c>
      <c r="I102" s="17"/>
      <c r="J102" s="17"/>
      <c r="K102" s="17"/>
      <c r="L102" s="17"/>
      <c r="M102" s="17"/>
      <c r="N102" s="17"/>
      <c r="O102" s="17"/>
      <c r="P102" s="41">
        <v>1923086.47</v>
      </c>
      <c r="Q102" s="24"/>
      <c r="R102" s="7" t="s">
        <v>26</v>
      </c>
      <c r="S102" s="7"/>
      <c r="T102" s="7" t="s">
        <v>126</v>
      </c>
      <c r="U102" s="17">
        <v>272702.08000000002</v>
      </c>
      <c r="V102" s="17">
        <v>251984.53</v>
      </c>
      <c r="W102" s="17">
        <v>281527.92</v>
      </c>
      <c r="X102" s="17">
        <v>259498.93</v>
      </c>
      <c r="Y102" s="17">
        <v>277284.31</v>
      </c>
      <c r="Z102" s="17">
        <v>254393.18</v>
      </c>
      <c r="AA102" s="17">
        <v>258435.38</v>
      </c>
      <c r="AB102" s="17">
        <v>299589.96000000002</v>
      </c>
      <c r="AC102" s="17">
        <v>292477.67</v>
      </c>
      <c r="AD102" s="17">
        <v>372310.75</v>
      </c>
      <c r="AE102" s="17">
        <v>344575.47</v>
      </c>
      <c r="AF102" s="17">
        <v>298903.08</v>
      </c>
      <c r="AG102" s="18">
        <v>3463683.26</v>
      </c>
      <c r="AI102" s="7" t="s">
        <v>26</v>
      </c>
      <c r="AJ102" s="7"/>
      <c r="AK102" s="7" t="s">
        <v>126</v>
      </c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8"/>
    </row>
    <row r="103" spans="1:50">
      <c r="A103" s="30" t="s">
        <v>26</v>
      </c>
      <c r="B103" s="30"/>
      <c r="C103" s="30" t="s">
        <v>127</v>
      </c>
      <c r="D103" s="33">
        <v>360708.87</v>
      </c>
      <c r="E103" s="33">
        <v>345648.64000000001</v>
      </c>
      <c r="F103" s="33">
        <v>370357.05</v>
      </c>
      <c r="G103" s="33">
        <v>383343.56</v>
      </c>
      <c r="H103" s="33">
        <v>449696.54</v>
      </c>
      <c r="I103" s="13"/>
      <c r="J103" s="13"/>
      <c r="K103" s="13"/>
      <c r="L103" s="13"/>
      <c r="M103" s="13"/>
      <c r="N103" s="13"/>
      <c r="O103" s="13"/>
      <c r="P103" s="40">
        <v>1909754.66</v>
      </c>
      <c r="Q103" s="24"/>
      <c r="R103" s="7" t="s">
        <v>26</v>
      </c>
      <c r="S103" s="7"/>
      <c r="T103" s="7" t="s">
        <v>127</v>
      </c>
      <c r="U103" s="13">
        <v>273043.38</v>
      </c>
      <c r="V103" s="13">
        <v>252299.58</v>
      </c>
      <c r="W103" s="13">
        <v>279262.36</v>
      </c>
      <c r="X103" s="13">
        <v>259821.32</v>
      </c>
      <c r="Y103" s="13">
        <v>277629.25</v>
      </c>
      <c r="Z103" s="13">
        <v>254705.56</v>
      </c>
      <c r="AA103" s="13">
        <v>258756.63</v>
      </c>
      <c r="AB103" s="13">
        <v>299961.93</v>
      </c>
      <c r="AC103" s="13">
        <v>292843.09000000003</v>
      </c>
      <c r="AD103" s="13">
        <v>372775.78</v>
      </c>
      <c r="AE103" s="13">
        <v>345006.73</v>
      </c>
      <c r="AF103" s="13">
        <v>318871.94</v>
      </c>
      <c r="AG103" s="14">
        <v>3484977.55</v>
      </c>
      <c r="AI103" s="7" t="s">
        <v>26</v>
      </c>
      <c r="AJ103" s="7"/>
      <c r="AK103" s="7" t="s">
        <v>127</v>
      </c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4"/>
    </row>
    <row r="104" spans="1:50">
      <c r="A104" s="30" t="s">
        <v>26</v>
      </c>
      <c r="B104" s="30"/>
      <c r="C104" s="30" t="s">
        <v>128</v>
      </c>
      <c r="D104" s="34">
        <v>-344528.54</v>
      </c>
      <c r="E104" s="34">
        <v>-309405.38</v>
      </c>
      <c r="F104" s="34">
        <v>-333037.23</v>
      </c>
      <c r="G104" s="34">
        <v>-340505.94</v>
      </c>
      <c r="H104" s="34">
        <v>-400779.79</v>
      </c>
      <c r="I104" s="17"/>
      <c r="J104" s="17"/>
      <c r="K104" s="17"/>
      <c r="L104" s="17"/>
      <c r="M104" s="17"/>
      <c r="N104" s="17"/>
      <c r="O104" s="17"/>
      <c r="P104" s="41">
        <v>-1728256.88</v>
      </c>
      <c r="Q104" s="24"/>
      <c r="R104" s="7" t="s">
        <v>26</v>
      </c>
      <c r="S104" s="7"/>
      <c r="T104" s="7" t="s">
        <v>128</v>
      </c>
      <c r="U104" s="17">
        <v>-243271.88</v>
      </c>
      <c r="V104" s="17">
        <v>-224150.05</v>
      </c>
      <c r="W104" s="17">
        <v>-248130.57</v>
      </c>
      <c r="X104" s="17">
        <v>-231556.02</v>
      </c>
      <c r="Y104" s="17">
        <v>-247122.25</v>
      </c>
      <c r="Z104" s="17">
        <v>-223446.56</v>
      </c>
      <c r="AA104" s="17">
        <v>-231358.3</v>
      </c>
      <c r="AB104" s="17">
        <v>-269254.31</v>
      </c>
      <c r="AC104" s="17">
        <v>-261570.71</v>
      </c>
      <c r="AD104" s="17">
        <v>-330839.8</v>
      </c>
      <c r="AE104" s="17">
        <v>-309132.53000000003</v>
      </c>
      <c r="AF104" s="17">
        <v>-285826.78000000003</v>
      </c>
      <c r="AG104" s="18">
        <v>-3105659.76</v>
      </c>
      <c r="AI104" s="7" t="s">
        <v>26</v>
      </c>
      <c r="AJ104" s="7"/>
      <c r="AK104" s="7" t="s">
        <v>128</v>
      </c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8"/>
    </row>
    <row r="105" spans="1:50">
      <c r="A105" s="30" t="s">
        <v>26</v>
      </c>
      <c r="B105" s="30"/>
      <c r="C105" s="30" t="s">
        <v>129</v>
      </c>
      <c r="D105" s="34">
        <v>37971.160000000003</v>
      </c>
      <c r="E105" s="34">
        <v>34356.22</v>
      </c>
      <c r="F105" s="34">
        <v>36659.29</v>
      </c>
      <c r="G105" s="34">
        <v>39385.54</v>
      </c>
      <c r="H105" s="34">
        <v>46457.38</v>
      </c>
      <c r="I105" s="17"/>
      <c r="J105" s="17"/>
      <c r="K105" s="17"/>
      <c r="L105" s="17"/>
      <c r="M105" s="17"/>
      <c r="N105" s="17"/>
      <c r="O105" s="17"/>
      <c r="P105" s="41">
        <v>194829.59</v>
      </c>
      <c r="Q105" s="24"/>
      <c r="R105" s="7" t="s">
        <v>26</v>
      </c>
      <c r="S105" s="7"/>
      <c r="T105" s="7" t="s">
        <v>129</v>
      </c>
      <c r="U105" s="17">
        <v>29430.2</v>
      </c>
      <c r="V105" s="17">
        <v>27834.48</v>
      </c>
      <c r="W105" s="17">
        <v>33397.35</v>
      </c>
      <c r="X105" s="17">
        <v>27942.91</v>
      </c>
      <c r="Y105" s="17">
        <v>30162.06</v>
      </c>
      <c r="Z105" s="17">
        <v>30946.62</v>
      </c>
      <c r="AA105" s="17">
        <v>27077.08</v>
      </c>
      <c r="AB105" s="17">
        <v>30335.65</v>
      </c>
      <c r="AC105" s="17">
        <v>30906.959999999999</v>
      </c>
      <c r="AD105" s="17">
        <v>41470.949999999997</v>
      </c>
      <c r="AE105" s="17">
        <v>35442.94</v>
      </c>
      <c r="AF105" s="17">
        <v>13076.3</v>
      </c>
      <c r="AG105" s="18">
        <v>358023.5</v>
      </c>
      <c r="AI105" s="7" t="s">
        <v>26</v>
      </c>
      <c r="AJ105" s="7"/>
      <c r="AK105" s="7" t="s">
        <v>129</v>
      </c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8"/>
    </row>
    <row r="106" spans="1:50">
      <c r="A106" s="30" t="s">
        <v>26</v>
      </c>
      <c r="B106" s="30"/>
      <c r="C106" s="30" t="s">
        <v>130</v>
      </c>
      <c r="D106" s="38">
        <v>9.9299999999999999E-2</v>
      </c>
      <c r="E106" s="38">
        <v>9.9900000000000003E-2</v>
      </c>
      <c r="F106" s="38">
        <v>9.9199999999999997E-2</v>
      </c>
      <c r="G106" s="38">
        <v>0.1037</v>
      </c>
      <c r="H106" s="38">
        <v>0.10390000000000001</v>
      </c>
      <c r="I106" s="15"/>
      <c r="J106" s="15"/>
      <c r="K106" s="15"/>
      <c r="L106" s="15"/>
      <c r="M106" s="15"/>
      <c r="N106" s="15"/>
      <c r="O106" s="15"/>
      <c r="P106" s="45">
        <v>0.1013</v>
      </c>
      <c r="Q106" s="24"/>
      <c r="R106" s="7" t="s">
        <v>26</v>
      </c>
      <c r="S106" s="7"/>
      <c r="T106" s="7" t="s">
        <v>130</v>
      </c>
      <c r="U106" s="15">
        <v>0.1079</v>
      </c>
      <c r="V106" s="15">
        <v>0.1105</v>
      </c>
      <c r="W106" s="15">
        <v>0.1186</v>
      </c>
      <c r="X106" s="15">
        <v>0.1077</v>
      </c>
      <c r="Y106" s="15">
        <v>0.10879999999999999</v>
      </c>
      <c r="Z106" s="15">
        <v>0.1216</v>
      </c>
      <c r="AA106" s="15">
        <v>0.1048</v>
      </c>
      <c r="AB106" s="15">
        <v>0.1013</v>
      </c>
      <c r="AC106" s="15">
        <v>0.1057</v>
      </c>
      <c r="AD106" s="15">
        <v>0.1114</v>
      </c>
      <c r="AE106" s="15">
        <v>0.10290000000000001</v>
      </c>
      <c r="AF106" s="15">
        <v>4.3700000000000003E-2</v>
      </c>
      <c r="AG106" s="16">
        <v>0.10340000000000001</v>
      </c>
      <c r="AI106" s="7" t="s">
        <v>26</v>
      </c>
      <c r="AJ106" s="7"/>
      <c r="AK106" s="7" t="s">
        <v>130</v>
      </c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6"/>
    </row>
    <row r="107" spans="1:50">
      <c r="A107" s="30" t="s">
        <v>26</v>
      </c>
      <c r="B107" s="30"/>
      <c r="C107" s="30" t="s">
        <v>131</v>
      </c>
      <c r="D107" s="34">
        <v>-6695.73</v>
      </c>
      <c r="E107" s="34">
        <v>-5807.77</v>
      </c>
      <c r="F107" s="34">
        <v>-5781.46</v>
      </c>
      <c r="G107" s="34">
        <v>-6337.39</v>
      </c>
      <c r="H107" s="34">
        <v>-5908.65</v>
      </c>
      <c r="I107" s="17"/>
      <c r="J107" s="17"/>
      <c r="K107" s="17"/>
      <c r="L107" s="17"/>
      <c r="M107" s="17"/>
      <c r="N107" s="17"/>
      <c r="O107" s="17"/>
      <c r="P107" s="41">
        <v>-30531</v>
      </c>
      <c r="Q107" s="24"/>
      <c r="R107" s="7" t="s">
        <v>26</v>
      </c>
      <c r="S107" s="7"/>
      <c r="T107" s="7" t="s">
        <v>131</v>
      </c>
      <c r="U107" s="17">
        <v>-2784.79</v>
      </c>
      <c r="V107" s="17">
        <v>-3608.97</v>
      </c>
      <c r="W107" s="17">
        <v>-3933.98</v>
      </c>
      <c r="X107" s="17">
        <v>-4674.32</v>
      </c>
      <c r="Y107" s="17">
        <v>-3426.7</v>
      </c>
      <c r="Z107" s="17">
        <v>-3537.55</v>
      </c>
      <c r="AA107" s="17">
        <v>-3694.55</v>
      </c>
      <c r="AB107" s="17">
        <v>-4182.1499999999996</v>
      </c>
      <c r="AC107" s="17">
        <v>-4041.06</v>
      </c>
      <c r="AD107" s="17">
        <v>-4031.46</v>
      </c>
      <c r="AE107" s="17">
        <v>-4421.6099999999997</v>
      </c>
      <c r="AF107" s="17">
        <v>-3097.82</v>
      </c>
      <c r="AG107" s="18">
        <v>-45434.96</v>
      </c>
      <c r="AI107" s="7" t="s">
        <v>26</v>
      </c>
      <c r="AJ107" s="7"/>
      <c r="AK107" s="7" t="s">
        <v>131</v>
      </c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8"/>
    </row>
    <row r="108" spans="1:50">
      <c r="A108" s="30" t="s">
        <v>26</v>
      </c>
      <c r="B108" s="30"/>
      <c r="C108" s="30" t="s">
        <v>132</v>
      </c>
      <c r="D108" s="34">
        <v>-3957.98</v>
      </c>
      <c r="E108" s="34">
        <v>-5343.29</v>
      </c>
      <c r="F108" s="34">
        <v>-5178.1099999999997</v>
      </c>
      <c r="G108" s="34">
        <v>-5690.52</v>
      </c>
      <c r="H108" s="34">
        <v>-5189.16</v>
      </c>
      <c r="I108" s="17"/>
      <c r="J108" s="17"/>
      <c r="K108" s="17"/>
      <c r="L108" s="17"/>
      <c r="M108" s="17"/>
      <c r="N108" s="17"/>
      <c r="O108" s="17"/>
      <c r="P108" s="41">
        <v>-25359.06</v>
      </c>
      <c r="Q108" s="24"/>
      <c r="R108" s="7" t="s">
        <v>26</v>
      </c>
      <c r="S108" s="7"/>
      <c r="T108" s="7" t="s">
        <v>132</v>
      </c>
      <c r="U108" s="17">
        <v>-2685.74</v>
      </c>
      <c r="V108" s="17">
        <v>-2747.9</v>
      </c>
      <c r="W108" s="17">
        <v>-2966.99</v>
      </c>
      <c r="X108" s="17">
        <v>-3761.98</v>
      </c>
      <c r="Y108" s="17">
        <v>-2704.88</v>
      </c>
      <c r="Z108" s="17">
        <v>-2721.78</v>
      </c>
      <c r="AA108" s="17">
        <v>-2786.62</v>
      </c>
      <c r="AB108" s="17">
        <v>-3454.82</v>
      </c>
      <c r="AC108" s="17">
        <v>-3246.43</v>
      </c>
      <c r="AD108" s="17">
        <v>-3295.99</v>
      </c>
      <c r="AE108" s="17">
        <v>-3283.09</v>
      </c>
      <c r="AF108" s="17">
        <v>-3119.76</v>
      </c>
      <c r="AG108" s="18">
        <v>-36775.980000000003</v>
      </c>
      <c r="AI108" s="7" t="s">
        <v>26</v>
      </c>
      <c r="AJ108" s="7"/>
      <c r="AK108" s="7" t="s">
        <v>132</v>
      </c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8"/>
    </row>
    <row r="109" spans="1:50">
      <c r="A109" s="30" t="s">
        <v>26</v>
      </c>
      <c r="B109" s="30"/>
      <c r="C109" s="30" t="s">
        <v>133</v>
      </c>
      <c r="D109" s="32">
        <f>-D107</f>
        <v>6695.73</v>
      </c>
      <c r="E109" s="32">
        <f t="shared" ref="E109:O109" si="0">-E107</f>
        <v>5807.77</v>
      </c>
      <c r="F109" s="32">
        <f t="shared" si="0"/>
        <v>5781.46</v>
      </c>
      <c r="G109" s="32">
        <f t="shared" si="0"/>
        <v>6337.39</v>
      </c>
      <c r="H109" s="32">
        <f t="shared" si="0"/>
        <v>5908.65</v>
      </c>
      <c r="I109" s="32">
        <f t="shared" si="0"/>
        <v>0</v>
      </c>
      <c r="J109" s="32">
        <f t="shared" si="0"/>
        <v>0</v>
      </c>
      <c r="K109" s="32">
        <f t="shared" si="0"/>
        <v>0</v>
      </c>
      <c r="L109" s="32">
        <f t="shared" si="0"/>
        <v>0</v>
      </c>
      <c r="M109" s="32">
        <f t="shared" si="0"/>
        <v>0</v>
      </c>
      <c r="N109" s="32">
        <f t="shared" si="0"/>
        <v>0</v>
      </c>
      <c r="O109" s="32">
        <f t="shared" si="0"/>
        <v>0</v>
      </c>
      <c r="P109" s="39">
        <v>-14338.69</v>
      </c>
      <c r="Q109" s="24"/>
      <c r="R109" s="7" t="s">
        <v>26</v>
      </c>
      <c r="S109" s="7"/>
      <c r="T109" s="7" t="s">
        <v>133</v>
      </c>
      <c r="U109" s="10">
        <v>-1716.67</v>
      </c>
      <c r="V109" s="10">
        <v>-1716.67</v>
      </c>
      <c r="W109" s="10">
        <v>-1716.67</v>
      </c>
      <c r="X109" s="10">
        <v>-1716.67</v>
      </c>
      <c r="Y109" s="10">
        <v>-1716.67</v>
      </c>
      <c r="Z109" s="10">
        <v>-1716.67</v>
      </c>
      <c r="AA109" s="10">
        <v>-1716.67</v>
      </c>
      <c r="AB109" s="10">
        <v>-1716.67</v>
      </c>
      <c r="AC109" s="10">
        <v>-1716.67</v>
      </c>
      <c r="AD109" s="10">
        <v>-1716.67</v>
      </c>
      <c r="AE109" s="10">
        <v>-1716.67</v>
      </c>
      <c r="AF109" s="10">
        <v>-1716.67</v>
      </c>
      <c r="AG109" s="9">
        <v>-20600.04</v>
      </c>
      <c r="AI109" s="7" t="s">
        <v>26</v>
      </c>
      <c r="AJ109" s="7"/>
      <c r="AK109" s="7" t="s">
        <v>133</v>
      </c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9"/>
    </row>
    <row r="110" spans="1:50">
      <c r="A110" s="30" t="s">
        <v>26</v>
      </c>
      <c r="B110" s="30"/>
      <c r="C110" s="30" t="s">
        <v>134</v>
      </c>
      <c r="D110" s="31">
        <v>-1321.75</v>
      </c>
      <c r="E110" s="31">
        <v>-1164.75</v>
      </c>
      <c r="F110" s="31">
        <v>-1195.0999999999999</v>
      </c>
      <c r="G110" s="31">
        <v>-1282.21</v>
      </c>
      <c r="H110" s="31">
        <v>-1251.42</v>
      </c>
      <c r="I110" s="8"/>
      <c r="J110" s="8"/>
      <c r="K110" s="8"/>
      <c r="L110" s="8"/>
      <c r="M110" s="8"/>
      <c r="N110" s="8"/>
      <c r="O110" s="8"/>
      <c r="P110" s="39">
        <v>-6215.23</v>
      </c>
      <c r="Q110" s="24"/>
      <c r="R110" s="7" t="s">
        <v>26</v>
      </c>
      <c r="S110" s="7"/>
      <c r="T110" s="7" t="s">
        <v>134</v>
      </c>
      <c r="U110" s="8">
        <v>-788.71</v>
      </c>
      <c r="V110" s="8">
        <v>-816.37</v>
      </c>
      <c r="W110" s="8">
        <v>-850.96</v>
      </c>
      <c r="X110" s="8">
        <v>-832.83</v>
      </c>
      <c r="Y110" s="8">
        <v>-773.35</v>
      </c>
      <c r="Z110" s="8">
        <v>-801.75</v>
      </c>
      <c r="AA110" s="8">
        <v>-832.09</v>
      </c>
      <c r="AB110" s="8">
        <v>-775.67</v>
      </c>
      <c r="AC110" s="8">
        <v>-810.34</v>
      </c>
      <c r="AD110" s="8">
        <v>-784.5</v>
      </c>
      <c r="AE110" s="8">
        <v>-910.9</v>
      </c>
      <c r="AF110" s="8">
        <v>-683.67</v>
      </c>
      <c r="AG110" s="9">
        <v>-9661.14</v>
      </c>
      <c r="AI110" s="7" t="s">
        <v>26</v>
      </c>
      <c r="AJ110" s="7"/>
      <c r="AK110" s="7" t="s">
        <v>134</v>
      </c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9"/>
    </row>
    <row r="111" spans="1:50">
      <c r="A111" s="30" t="s">
        <v>26</v>
      </c>
      <c r="B111" s="30"/>
      <c r="C111" s="30" t="s">
        <v>135</v>
      </c>
      <c r="D111" s="31">
        <v>-184</v>
      </c>
      <c r="E111" s="31">
        <v>-230</v>
      </c>
      <c r="F111" s="31">
        <v>-184</v>
      </c>
      <c r="G111" s="31">
        <v>-241.5</v>
      </c>
      <c r="H111" s="31">
        <v>-149.5</v>
      </c>
      <c r="I111" s="8"/>
      <c r="J111" s="8"/>
      <c r="K111" s="8"/>
      <c r="L111" s="8"/>
      <c r="M111" s="8"/>
      <c r="N111" s="8"/>
      <c r="O111" s="8"/>
      <c r="P111" s="39">
        <v>-989</v>
      </c>
      <c r="Q111" s="24"/>
      <c r="R111" s="7" t="s">
        <v>26</v>
      </c>
      <c r="S111" s="7"/>
      <c r="T111" s="7" t="s">
        <v>135</v>
      </c>
      <c r="U111" s="8">
        <v>-149.5</v>
      </c>
      <c r="V111" s="8">
        <v>-184</v>
      </c>
      <c r="W111" s="8">
        <v>-218.5</v>
      </c>
      <c r="X111" s="8">
        <v>-195.5</v>
      </c>
      <c r="Y111" s="8">
        <v>-184</v>
      </c>
      <c r="Z111" s="8">
        <v>-172.5</v>
      </c>
      <c r="AA111" s="8">
        <v>-207</v>
      </c>
      <c r="AB111" s="8">
        <v>-195.5</v>
      </c>
      <c r="AC111" s="8">
        <v>-195.5</v>
      </c>
      <c r="AD111" s="8">
        <v>-184</v>
      </c>
      <c r="AE111" s="8">
        <v>-218.5</v>
      </c>
      <c r="AF111" s="8">
        <v>-195.5</v>
      </c>
      <c r="AG111" s="9">
        <v>-2300</v>
      </c>
      <c r="AI111" s="7" t="s">
        <v>26</v>
      </c>
      <c r="AJ111" s="7"/>
      <c r="AK111" s="7" t="s">
        <v>135</v>
      </c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9"/>
    </row>
    <row r="112" spans="1:50">
      <c r="A112" s="30" t="s">
        <v>26</v>
      </c>
      <c r="B112" s="30"/>
      <c r="C112" s="30" t="s">
        <v>136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8"/>
      <c r="J112" s="8"/>
      <c r="K112" s="8"/>
      <c r="L112" s="8"/>
      <c r="M112" s="8"/>
      <c r="N112" s="8"/>
      <c r="O112" s="8"/>
      <c r="P112" s="39">
        <v>0</v>
      </c>
      <c r="Q112" s="24"/>
      <c r="R112" s="7" t="s">
        <v>26</v>
      </c>
      <c r="S112" s="7"/>
      <c r="T112" s="7" t="s">
        <v>136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9">
        <v>0</v>
      </c>
      <c r="AI112" s="7" t="s">
        <v>26</v>
      </c>
      <c r="AJ112" s="7"/>
      <c r="AK112" s="7" t="s">
        <v>136</v>
      </c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9"/>
    </row>
    <row r="113" spans="1:50">
      <c r="A113" s="30" t="s">
        <v>26</v>
      </c>
      <c r="B113" s="30"/>
      <c r="C113" s="30" t="s">
        <v>137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8"/>
      <c r="J113" s="8"/>
      <c r="K113" s="8"/>
      <c r="L113" s="8"/>
      <c r="M113" s="8"/>
      <c r="N113" s="8"/>
      <c r="O113" s="8"/>
      <c r="P113" s="39">
        <v>0</v>
      </c>
      <c r="Q113" s="24"/>
      <c r="R113" s="7" t="s">
        <v>26</v>
      </c>
      <c r="S113" s="7"/>
      <c r="T113" s="7" t="s">
        <v>137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9">
        <v>0</v>
      </c>
      <c r="AI113" s="7" t="s">
        <v>26</v>
      </c>
      <c r="AJ113" s="7"/>
      <c r="AK113" s="7" t="s">
        <v>137</v>
      </c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9"/>
    </row>
    <row r="114" spans="1:50">
      <c r="A114" s="30" t="s">
        <v>26</v>
      </c>
      <c r="B114" s="30"/>
      <c r="C114" s="30" t="s">
        <v>138</v>
      </c>
      <c r="D114" s="31">
        <v>-491.51</v>
      </c>
      <c r="E114" s="31">
        <v>-533.02</v>
      </c>
      <c r="F114" s="31">
        <v>-491.51</v>
      </c>
      <c r="G114" s="31">
        <v>-491.51</v>
      </c>
      <c r="H114" s="31">
        <v>-491.51</v>
      </c>
      <c r="I114" s="8"/>
      <c r="J114" s="8"/>
      <c r="K114" s="8"/>
      <c r="L114" s="8"/>
      <c r="M114" s="8"/>
      <c r="N114" s="8"/>
      <c r="O114" s="8"/>
      <c r="P114" s="39">
        <v>-2499.06</v>
      </c>
      <c r="Q114" s="24"/>
      <c r="R114" s="7" t="s">
        <v>26</v>
      </c>
      <c r="S114" s="7"/>
      <c r="T114" s="7" t="s">
        <v>138</v>
      </c>
      <c r="U114" s="8">
        <v>0</v>
      </c>
      <c r="V114" s="8">
        <v>0</v>
      </c>
      <c r="W114" s="8">
        <v>0</v>
      </c>
      <c r="X114" s="8">
        <v>-986.12</v>
      </c>
      <c r="Y114" s="8">
        <v>0</v>
      </c>
      <c r="Z114" s="8">
        <v>0</v>
      </c>
      <c r="AA114" s="8">
        <v>0</v>
      </c>
      <c r="AB114" s="8">
        <v>-736.12</v>
      </c>
      <c r="AC114" s="8">
        <v>-493.06</v>
      </c>
      <c r="AD114" s="8">
        <v>-493.06</v>
      </c>
      <c r="AE114" s="8">
        <v>-493.06</v>
      </c>
      <c r="AF114" s="8">
        <v>-493.06</v>
      </c>
      <c r="AG114" s="9">
        <v>-3694.48</v>
      </c>
      <c r="AI114" s="7" t="s">
        <v>26</v>
      </c>
      <c r="AJ114" s="7"/>
      <c r="AK114" s="7" t="s">
        <v>138</v>
      </c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9"/>
    </row>
    <row r="115" spans="1:50">
      <c r="A115" s="30" t="s">
        <v>26</v>
      </c>
      <c r="B115" s="30"/>
      <c r="C115" s="30" t="s">
        <v>139</v>
      </c>
      <c r="D115" s="31">
        <v>-31.94</v>
      </c>
      <c r="E115" s="31">
        <v>-31.94</v>
      </c>
      <c r="F115" s="31">
        <v>-69.540000000000006</v>
      </c>
      <c r="G115" s="31">
        <v>-182.35</v>
      </c>
      <c r="H115" s="31">
        <v>-69.55</v>
      </c>
      <c r="I115" s="8"/>
      <c r="J115" s="8"/>
      <c r="K115" s="8"/>
      <c r="L115" s="8"/>
      <c r="M115" s="8"/>
      <c r="N115" s="8"/>
      <c r="O115" s="8"/>
      <c r="P115" s="39">
        <v>-385.32</v>
      </c>
      <c r="Q115" s="24"/>
      <c r="R115" s="7" t="s">
        <v>26</v>
      </c>
      <c r="S115" s="7"/>
      <c r="T115" s="7" t="s">
        <v>139</v>
      </c>
      <c r="U115" s="8">
        <v>-30.86</v>
      </c>
      <c r="V115" s="8">
        <v>-30.86</v>
      </c>
      <c r="W115" s="8">
        <v>-30.86</v>
      </c>
      <c r="X115" s="8">
        <v>-30.86</v>
      </c>
      <c r="Y115" s="8">
        <v>-30.86</v>
      </c>
      <c r="Z115" s="8">
        <v>-30.86</v>
      </c>
      <c r="AA115" s="8">
        <v>-30.86</v>
      </c>
      <c r="AB115" s="8">
        <v>-30.86</v>
      </c>
      <c r="AC115" s="8">
        <v>-30.86</v>
      </c>
      <c r="AD115" s="8">
        <v>-117.76</v>
      </c>
      <c r="AE115" s="8">
        <v>56.04</v>
      </c>
      <c r="AF115" s="8">
        <v>-30.86</v>
      </c>
      <c r="AG115" s="9">
        <v>-370.32</v>
      </c>
      <c r="AI115" s="7" t="s">
        <v>26</v>
      </c>
      <c r="AJ115" s="7"/>
      <c r="AK115" s="7" t="s">
        <v>139</v>
      </c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9"/>
    </row>
    <row r="116" spans="1:50">
      <c r="A116" s="30" t="s">
        <v>26</v>
      </c>
      <c r="B116" s="30"/>
      <c r="C116" s="30" t="s">
        <v>140</v>
      </c>
      <c r="D116" s="31">
        <v>0</v>
      </c>
      <c r="E116" s="31">
        <v>0</v>
      </c>
      <c r="F116" s="31">
        <v>-72.58</v>
      </c>
      <c r="G116" s="31">
        <v>-374.59</v>
      </c>
      <c r="H116" s="31">
        <v>-108.82</v>
      </c>
      <c r="I116" s="8"/>
      <c r="J116" s="8"/>
      <c r="K116" s="8"/>
      <c r="L116" s="8"/>
      <c r="M116" s="8"/>
      <c r="N116" s="8"/>
      <c r="O116" s="8"/>
      <c r="P116" s="39">
        <v>-555.99</v>
      </c>
      <c r="Q116" s="24"/>
      <c r="R116" s="7" t="s">
        <v>26</v>
      </c>
      <c r="S116" s="7"/>
      <c r="T116" s="7" t="s">
        <v>140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9">
        <v>0</v>
      </c>
      <c r="AI116" s="7" t="s">
        <v>26</v>
      </c>
      <c r="AJ116" s="7"/>
      <c r="AK116" s="7" t="s">
        <v>140</v>
      </c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9"/>
    </row>
    <row r="117" spans="1:50">
      <c r="A117" s="30" t="s">
        <v>26</v>
      </c>
      <c r="B117" s="30"/>
      <c r="C117" s="30" t="s">
        <v>141</v>
      </c>
      <c r="D117" s="31">
        <v>0</v>
      </c>
      <c r="E117" s="31">
        <v>-144.72</v>
      </c>
      <c r="F117" s="31">
        <v>-81.05</v>
      </c>
      <c r="G117" s="31">
        <v>0</v>
      </c>
      <c r="H117" s="31">
        <v>0</v>
      </c>
      <c r="I117" s="8"/>
      <c r="J117" s="8"/>
      <c r="K117" s="8"/>
      <c r="L117" s="8"/>
      <c r="M117" s="8"/>
      <c r="N117" s="8"/>
      <c r="O117" s="8"/>
      <c r="P117" s="39">
        <v>-225.77</v>
      </c>
      <c r="Q117" s="24"/>
      <c r="R117" s="7" t="s">
        <v>26</v>
      </c>
      <c r="S117" s="7"/>
      <c r="T117" s="7" t="s">
        <v>141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9">
        <v>0</v>
      </c>
      <c r="AI117" s="7" t="s">
        <v>26</v>
      </c>
      <c r="AJ117" s="7"/>
      <c r="AK117" s="7" t="s">
        <v>141</v>
      </c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9"/>
    </row>
    <row r="118" spans="1:50">
      <c r="A118" s="30" t="s">
        <v>26</v>
      </c>
      <c r="B118" s="30"/>
      <c r="C118" s="30" t="s">
        <v>142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8"/>
      <c r="J118" s="8"/>
      <c r="K118" s="8"/>
      <c r="L118" s="8"/>
      <c r="M118" s="8"/>
      <c r="N118" s="8"/>
      <c r="O118" s="8"/>
      <c r="P118" s="39">
        <v>0</v>
      </c>
      <c r="Q118" s="24"/>
      <c r="R118" s="7" t="s">
        <v>26</v>
      </c>
      <c r="S118" s="7"/>
      <c r="T118" s="7" t="s">
        <v>142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9">
        <v>0</v>
      </c>
      <c r="AI118" s="7" t="s">
        <v>26</v>
      </c>
      <c r="AJ118" s="7"/>
      <c r="AK118" s="7" t="s">
        <v>142</v>
      </c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9"/>
    </row>
    <row r="119" spans="1:50">
      <c r="A119" s="30" t="s">
        <v>26</v>
      </c>
      <c r="B119" s="30"/>
      <c r="C119" s="30" t="s">
        <v>143</v>
      </c>
      <c r="D119" s="31">
        <v>0</v>
      </c>
      <c r="E119" s="31">
        <v>-150</v>
      </c>
      <c r="F119" s="31">
        <v>0</v>
      </c>
      <c r="G119" s="31">
        <v>0</v>
      </c>
      <c r="H119" s="31">
        <v>0</v>
      </c>
      <c r="I119" s="8"/>
      <c r="J119" s="8"/>
      <c r="K119" s="8"/>
      <c r="L119" s="8"/>
      <c r="M119" s="8"/>
      <c r="N119" s="8"/>
      <c r="O119" s="8"/>
      <c r="P119" s="39">
        <v>-150</v>
      </c>
      <c r="Q119" s="24"/>
      <c r="R119" s="7" t="s">
        <v>26</v>
      </c>
      <c r="S119" s="7"/>
      <c r="T119" s="7" t="s">
        <v>143</v>
      </c>
      <c r="U119" s="8">
        <v>0</v>
      </c>
      <c r="V119" s="8">
        <v>0</v>
      </c>
      <c r="W119" s="8">
        <v>-150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9">
        <v>-150</v>
      </c>
      <c r="AI119" s="7" t="s">
        <v>26</v>
      </c>
      <c r="AJ119" s="7"/>
      <c r="AK119" s="7" t="s">
        <v>143</v>
      </c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9"/>
    </row>
    <row r="120" spans="1:50">
      <c r="A120" s="30" t="s">
        <v>26</v>
      </c>
      <c r="B120" s="30"/>
      <c r="C120" s="30" t="s">
        <v>144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10"/>
      <c r="J120" s="10"/>
      <c r="K120" s="10"/>
      <c r="L120" s="10"/>
      <c r="M120" s="10"/>
      <c r="N120" s="10"/>
      <c r="O120" s="10"/>
      <c r="P120" s="39">
        <v>0</v>
      </c>
      <c r="Q120" s="24"/>
      <c r="R120" s="7" t="s">
        <v>26</v>
      </c>
      <c r="S120" s="7"/>
      <c r="T120" s="7" t="s">
        <v>144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9">
        <v>0</v>
      </c>
      <c r="AI120" s="7" t="s">
        <v>26</v>
      </c>
      <c r="AJ120" s="7"/>
      <c r="AK120" s="7" t="s">
        <v>144</v>
      </c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9"/>
    </row>
    <row r="121" spans="1:50">
      <c r="A121" s="30" t="s">
        <v>26</v>
      </c>
      <c r="B121" s="30"/>
      <c r="C121" s="30" t="s">
        <v>145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8"/>
      <c r="J121" s="8"/>
      <c r="K121" s="8"/>
      <c r="L121" s="8"/>
      <c r="M121" s="8"/>
      <c r="N121" s="8"/>
      <c r="O121" s="8"/>
      <c r="P121" s="39">
        <v>0</v>
      </c>
      <c r="Q121" s="24"/>
      <c r="R121" s="7" t="s">
        <v>26</v>
      </c>
      <c r="S121" s="7"/>
      <c r="T121" s="7" t="s">
        <v>145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9">
        <v>0</v>
      </c>
      <c r="AI121" s="7" t="s">
        <v>26</v>
      </c>
      <c r="AJ121" s="7"/>
      <c r="AK121" s="7" t="s">
        <v>145</v>
      </c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9"/>
    </row>
    <row r="122" spans="1:50">
      <c r="A122" s="30" t="s">
        <v>26</v>
      </c>
      <c r="B122" s="30"/>
      <c r="C122" s="30" t="s">
        <v>146</v>
      </c>
      <c r="D122" s="34">
        <v>-2737.75</v>
      </c>
      <c r="E122" s="34">
        <v>-464.48</v>
      </c>
      <c r="F122" s="34">
        <v>-603.35</v>
      </c>
      <c r="G122" s="34">
        <v>-646.87</v>
      </c>
      <c r="H122" s="34">
        <v>-719.49</v>
      </c>
      <c r="I122" s="17"/>
      <c r="J122" s="17"/>
      <c r="K122" s="17"/>
      <c r="L122" s="17"/>
      <c r="M122" s="17"/>
      <c r="N122" s="17"/>
      <c r="O122" s="17"/>
      <c r="P122" s="41">
        <v>-5171.9399999999996</v>
      </c>
      <c r="Q122" s="24"/>
      <c r="R122" s="7" t="s">
        <v>26</v>
      </c>
      <c r="S122" s="7"/>
      <c r="T122" s="7" t="s">
        <v>146</v>
      </c>
      <c r="U122" s="17">
        <v>-99.05</v>
      </c>
      <c r="V122" s="17">
        <v>-861.07</v>
      </c>
      <c r="W122" s="17">
        <v>-966.99</v>
      </c>
      <c r="X122" s="17">
        <v>-912.34</v>
      </c>
      <c r="Y122" s="17">
        <v>-721.82</v>
      </c>
      <c r="Z122" s="17">
        <v>-815.77</v>
      </c>
      <c r="AA122" s="17">
        <v>-907.93</v>
      </c>
      <c r="AB122" s="17">
        <v>-727.33</v>
      </c>
      <c r="AC122" s="17">
        <v>-794.63</v>
      </c>
      <c r="AD122" s="17">
        <v>-735.47</v>
      </c>
      <c r="AE122" s="17">
        <v>-1138.52</v>
      </c>
      <c r="AF122" s="17">
        <v>21.94</v>
      </c>
      <c r="AG122" s="18">
        <v>-8658.98</v>
      </c>
      <c r="AI122" s="7" t="s">
        <v>26</v>
      </c>
      <c r="AJ122" s="7"/>
      <c r="AK122" s="7" t="s">
        <v>146</v>
      </c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8"/>
    </row>
    <row r="123" spans="1:50">
      <c r="A123" s="30" t="s">
        <v>26</v>
      </c>
      <c r="B123" s="30"/>
      <c r="C123" s="30" t="s">
        <v>147</v>
      </c>
      <c r="D123" s="32">
        <v>-2737.75</v>
      </c>
      <c r="E123" s="32">
        <v>-464.48</v>
      </c>
      <c r="F123" s="32">
        <v>-603.35</v>
      </c>
      <c r="G123" s="32">
        <v>-646.87</v>
      </c>
      <c r="H123" s="32">
        <v>-719.49</v>
      </c>
      <c r="I123" s="10"/>
      <c r="J123" s="10"/>
      <c r="K123" s="10"/>
      <c r="L123" s="10"/>
      <c r="M123" s="10"/>
      <c r="N123" s="10"/>
      <c r="O123" s="10"/>
      <c r="P123" s="39">
        <v>-5171.9399999999996</v>
      </c>
      <c r="Q123" s="24"/>
      <c r="R123" s="7" t="s">
        <v>26</v>
      </c>
      <c r="S123" s="7"/>
      <c r="T123" s="7" t="s">
        <v>147</v>
      </c>
      <c r="U123" s="10">
        <v>-99.05</v>
      </c>
      <c r="V123" s="10">
        <v>-861.07</v>
      </c>
      <c r="W123" s="10">
        <v>-966.99</v>
      </c>
      <c r="X123" s="10">
        <v>-912.34</v>
      </c>
      <c r="Y123" s="10">
        <v>-721.82</v>
      </c>
      <c r="Z123" s="10">
        <v>-815.77</v>
      </c>
      <c r="AA123" s="10">
        <v>-907.93</v>
      </c>
      <c r="AB123" s="10">
        <v>-727.33</v>
      </c>
      <c r="AC123" s="10">
        <v>-794.63</v>
      </c>
      <c r="AD123" s="10">
        <v>-735.47</v>
      </c>
      <c r="AE123" s="10">
        <v>-1138.52</v>
      </c>
      <c r="AF123" s="10">
        <v>21.94</v>
      </c>
      <c r="AG123" s="9">
        <v>-8658.98</v>
      </c>
      <c r="AI123" s="7" t="s">
        <v>26</v>
      </c>
      <c r="AJ123" s="7"/>
      <c r="AK123" s="7" t="s">
        <v>147</v>
      </c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9"/>
    </row>
    <row r="124" spans="1:50">
      <c r="A124" s="30" t="s">
        <v>26</v>
      </c>
      <c r="B124" s="30"/>
      <c r="C124" s="30" t="s">
        <v>148</v>
      </c>
      <c r="D124" s="34">
        <v>-160.44</v>
      </c>
      <c r="E124" s="34">
        <v>-314.19</v>
      </c>
      <c r="F124" s="34">
        <v>-613.62</v>
      </c>
      <c r="G124" s="34">
        <v>-244.47</v>
      </c>
      <c r="H124" s="34">
        <v>-156.38</v>
      </c>
      <c r="I124" s="17"/>
      <c r="J124" s="17"/>
      <c r="K124" s="17"/>
      <c r="L124" s="17"/>
      <c r="M124" s="17"/>
      <c r="N124" s="17"/>
      <c r="O124" s="17"/>
      <c r="P124" s="41">
        <v>-1489.1</v>
      </c>
      <c r="Q124" s="24"/>
      <c r="R124" s="7" t="s">
        <v>26</v>
      </c>
      <c r="S124" s="7"/>
      <c r="T124" s="7" t="s">
        <v>148</v>
      </c>
      <c r="U124" s="17">
        <v>-109.26</v>
      </c>
      <c r="V124" s="17">
        <v>-127.52</v>
      </c>
      <c r="W124" s="17">
        <v>-172.46</v>
      </c>
      <c r="X124" s="17">
        <v>-110.81</v>
      </c>
      <c r="Y124" s="17">
        <v>-198.86</v>
      </c>
      <c r="Z124" s="17">
        <v>-210.68</v>
      </c>
      <c r="AA124" s="17">
        <v>-114.11</v>
      </c>
      <c r="AB124" s="17">
        <v>-114.82</v>
      </c>
      <c r="AC124" s="17">
        <v>-266.76</v>
      </c>
      <c r="AD124" s="17">
        <v>-112.42</v>
      </c>
      <c r="AE124" s="17">
        <v>-144.59</v>
      </c>
      <c r="AF124" s="17">
        <v>-224.8</v>
      </c>
      <c r="AG124" s="18">
        <v>-1907.09</v>
      </c>
      <c r="AI124" s="7" t="s">
        <v>26</v>
      </c>
      <c r="AJ124" s="7"/>
      <c r="AK124" s="7" t="s">
        <v>148</v>
      </c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8"/>
    </row>
    <row r="125" spans="1:50">
      <c r="A125" s="30" t="s">
        <v>26</v>
      </c>
      <c r="B125" s="30"/>
      <c r="C125" s="30" t="s">
        <v>149</v>
      </c>
      <c r="D125" s="34">
        <v>0</v>
      </c>
      <c r="E125" s="34">
        <v>0</v>
      </c>
      <c r="F125" s="34">
        <v>-396</v>
      </c>
      <c r="G125" s="34">
        <v>0</v>
      </c>
      <c r="H125" s="34">
        <v>0</v>
      </c>
      <c r="I125" s="17"/>
      <c r="J125" s="17"/>
      <c r="K125" s="17"/>
      <c r="L125" s="17"/>
      <c r="M125" s="17"/>
      <c r="N125" s="17"/>
      <c r="O125" s="17"/>
      <c r="P125" s="41">
        <v>-396</v>
      </c>
      <c r="Q125" s="24"/>
      <c r="R125" s="7" t="s">
        <v>26</v>
      </c>
      <c r="S125" s="7"/>
      <c r="T125" s="7" t="s">
        <v>149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8">
        <v>0</v>
      </c>
      <c r="AI125" s="7" t="s">
        <v>26</v>
      </c>
      <c r="AJ125" s="7"/>
      <c r="AK125" s="7" t="s">
        <v>149</v>
      </c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8"/>
    </row>
    <row r="126" spans="1:50">
      <c r="A126" s="30" t="s">
        <v>26</v>
      </c>
      <c r="B126" s="30"/>
      <c r="C126" s="30" t="s">
        <v>150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8"/>
      <c r="J126" s="8"/>
      <c r="K126" s="8"/>
      <c r="L126" s="8"/>
      <c r="M126" s="8"/>
      <c r="N126" s="8"/>
      <c r="O126" s="8"/>
      <c r="P126" s="39">
        <v>0</v>
      </c>
      <c r="Q126" s="24"/>
      <c r="R126" s="7" t="s">
        <v>26</v>
      </c>
      <c r="S126" s="7"/>
      <c r="T126" s="7" t="s">
        <v>150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9">
        <v>0</v>
      </c>
      <c r="AI126" s="7" t="s">
        <v>26</v>
      </c>
      <c r="AJ126" s="7"/>
      <c r="AK126" s="7" t="s">
        <v>150</v>
      </c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9"/>
    </row>
    <row r="127" spans="1:50">
      <c r="A127" s="30" t="s">
        <v>26</v>
      </c>
      <c r="B127" s="30"/>
      <c r="C127" s="30" t="s">
        <v>151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8"/>
      <c r="J127" s="8"/>
      <c r="K127" s="8"/>
      <c r="L127" s="8"/>
      <c r="M127" s="8"/>
      <c r="N127" s="8"/>
      <c r="O127" s="8"/>
      <c r="P127" s="39">
        <v>0</v>
      </c>
      <c r="Q127" s="24"/>
      <c r="R127" s="7" t="s">
        <v>26</v>
      </c>
      <c r="S127" s="7"/>
      <c r="T127" s="7" t="s">
        <v>151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9">
        <v>0</v>
      </c>
      <c r="AI127" s="7" t="s">
        <v>26</v>
      </c>
      <c r="AJ127" s="7"/>
      <c r="AK127" s="7" t="s">
        <v>151</v>
      </c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9"/>
    </row>
    <row r="128" spans="1:50">
      <c r="A128" s="30" t="s">
        <v>26</v>
      </c>
      <c r="B128" s="30"/>
      <c r="C128" s="30" t="s">
        <v>152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8"/>
      <c r="J128" s="8"/>
      <c r="K128" s="8"/>
      <c r="L128" s="8"/>
      <c r="M128" s="8"/>
      <c r="N128" s="8"/>
      <c r="O128" s="8"/>
      <c r="P128" s="39">
        <v>0</v>
      </c>
      <c r="Q128" s="24"/>
      <c r="R128" s="7" t="s">
        <v>26</v>
      </c>
      <c r="S128" s="7"/>
      <c r="T128" s="7" t="s">
        <v>152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9">
        <v>0</v>
      </c>
      <c r="AI128" s="7" t="s">
        <v>26</v>
      </c>
      <c r="AJ128" s="7"/>
      <c r="AK128" s="7" t="s">
        <v>152</v>
      </c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9"/>
    </row>
    <row r="129" spans="1:50">
      <c r="A129" s="30" t="s">
        <v>26</v>
      </c>
      <c r="B129" s="30"/>
      <c r="C129" s="30" t="s">
        <v>14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8"/>
      <c r="J129" s="8"/>
      <c r="K129" s="8"/>
      <c r="L129" s="8"/>
      <c r="M129" s="8"/>
      <c r="N129" s="8"/>
      <c r="O129" s="8"/>
      <c r="P129" s="39">
        <v>0</v>
      </c>
      <c r="Q129" s="24"/>
      <c r="R129" s="7" t="s">
        <v>26</v>
      </c>
      <c r="S129" s="7"/>
      <c r="T129" s="7" t="s">
        <v>14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9">
        <v>0</v>
      </c>
      <c r="AI129" s="7" t="s">
        <v>26</v>
      </c>
      <c r="AJ129" s="7"/>
      <c r="AK129" s="7" t="s">
        <v>14</v>
      </c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9"/>
    </row>
    <row r="130" spans="1:50">
      <c r="A130" s="30" t="s">
        <v>26</v>
      </c>
      <c r="B130" s="30"/>
      <c r="C130" s="30" t="s">
        <v>153</v>
      </c>
      <c r="D130" s="31">
        <v>0</v>
      </c>
      <c r="E130" s="31">
        <v>0</v>
      </c>
      <c r="F130" s="31">
        <v>-396</v>
      </c>
      <c r="G130" s="31">
        <v>0</v>
      </c>
      <c r="H130" s="31">
        <v>0</v>
      </c>
      <c r="I130" s="8"/>
      <c r="J130" s="8"/>
      <c r="K130" s="8"/>
      <c r="L130" s="8"/>
      <c r="M130" s="8"/>
      <c r="N130" s="8"/>
      <c r="O130" s="8"/>
      <c r="P130" s="39">
        <v>-396</v>
      </c>
      <c r="Q130" s="24"/>
      <c r="R130" s="7" t="s">
        <v>26</v>
      </c>
      <c r="S130" s="7"/>
      <c r="T130" s="7" t="s">
        <v>153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9">
        <v>0</v>
      </c>
      <c r="AI130" s="7" t="s">
        <v>26</v>
      </c>
      <c r="AJ130" s="7"/>
      <c r="AK130" s="7" t="s">
        <v>153</v>
      </c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9"/>
    </row>
    <row r="131" spans="1:50">
      <c r="A131" s="30" t="s">
        <v>26</v>
      </c>
      <c r="B131" s="30"/>
      <c r="C131" s="30" t="s">
        <v>154</v>
      </c>
      <c r="D131" s="34">
        <v>-96.58</v>
      </c>
      <c r="E131" s="34">
        <v>-96.58</v>
      </c>
      <c r="F131" s="34">
        <v>-96.58</v>
      </c>
      <c r="G131" s="34">
        <v>-96.58</v>
      </c>
      <c r="H131" s="34">
        <v>-96.58</v>
      </c>
      <c r="I131" s="17"/>
      <c r="J131" s="17"/>
      <c r="K131" s="17"/>
      <c r="L131" s="17"/>
      <c r="M131" s="17"/>
      <c r="N131" s="17"/>
      <c r="O131" s="17"/>
      <c r="P131" s="41">
        <v>-482.9</v>
      </c>
      <c r="Q131" s="24"/>
      <c r="R131" s="7" t="s">
        <v>26</v>
      </c>
      <c r="S131" s="7"/>
      <c r="T131" s="7" t="s">
        <v>154</v>
      </c>
      <c r="U131" s="17">
        <v>-52.81</v>
      </c>
      <c r="V131" s="17">
        <v>-90.32</v>
      </c>
      <c r="W131" s="17">
        <v>-56.98</v>
      </c>
      <c r="X131" s="17">
        <v>-56.98</v>
      </c>
      <c r="Y131" s="17">
        <v>-56.98</v>
      </c>
      <c r="Z131" s="17">
        <v>-56.98</v>
      </c>
      <c r="AA131" s="17">
        <v>-56.98</v>
      </c>
      <c r="AB131" s="17">
        <v>-56.98</v>
      </c>
      <c r="AC131" s="17">
        <v>-56.98</v>
      </c>
      <c r="AD131" s="17">
        <v>-56.98</v>
      </c>
      <c r="AE131" s="17">
        <v>-76.819999999999993</v>
      </c>
      <c r="AF131" s="17">
        <v>-76.819999999999993</v>
      </c>
      <c r="AG131" s="18">
        <v>-752.61</v>
      </c>
      <c r="AI131" s="7" t="s">
        <v>26</v>
      </c>
      <c r="AJ131" s="7"/>
      <c r="AK131" s="7" t="s">
        <v>154</v>
      </c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8"/>
    </row>
    <row r="132" spans="1:50">
      <c r="A132" s="30" t="s">
        <v>26</v>
      </c>
      <c r="B132" s="30"/>
      <c r="C132" s="30" t="s">
        <v>155</v>
      </c>
      <c r="D132" s="31">
        <v>-96.58</v>
      </c>
      <c r="E132" s="31">
        <v>-96.58</v>
      </c>
      <c r="F132" s="31">
        <v>-96.58</v>
      </c>
      <c r="G132" s="31">
        <v>-96.58</v>
      </c>
      <c r="H132" s="31">
        <v>-96.58</v>
      </c>
      <c r="I132" s="8"/>
      <c r="J132" s="8"/>
      <c r="K132" s="8"/>
      <c r="L132" s="8"/>
      <c r="M132" s="8"/>
      <c r="N132" s="8"/>
      <c r="O132" s="8"/>
      <c r="P132" s="39">
        <v>-482.9</v>
      </c>
      <c r="Q132" s="24"/>
      <c r="R132" s="7" t="s">
        <v>26</v>
      </c>
      <c r="S132" s="7"/>
      <c r="T132" s="7" t="s">
        <v>155</v>
      </c>
      <c r="U132" s="8">
        <v>-52.81</v>
      </c>
      <c r="V132" s="8">
        <v>-90.32</v>
      </c>
      <c r="W132" s="8">
        <v>-56.98</v>
      </c>
      <c r="X132" s="8">
        <v>-56.98</v>
      </c>
      <c r="Y132" s="8">
        <v>-56.98</v>
      </c>
      <c r="Z132" s="8">
        <v>-56.98</v>
      </c>
      <c r="AA132" s="8">
        <v>-56.98</v>
      </c>
      <c r="AB132" s="8">
        <v>-56.98</v>
      </c>
      <c r="AC132" s="8">
        <v>-56.98</v>
      </c>
      <c r="AD132" s="8">
        <v>-56.98</v>
      </c>
      <c r="AE132" s="8">
        <v>-76.819999999999993</v>
      </c>
      <c r="AF132" s="8">
        <v>-76.819999999999993</v>
      </c>
      <c r="AG132" s="9">
        <v>-752.61</v>
      </c>
      <c r="AI132" s="7" t="s">
        <v>26</v>
      </c>
      <c r="AJ132" s="7"/>
      <c r="AK132" s="7" t="s">
        <v>155</v>
      </c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9"/>
    </row>
    <row r="133" spans="1:50">
      <c r="A133" s="30" t="s">
        <v>26</v>
      </c>
      <c r="B133" s="30"/>
      <c r="C133" s="30" t="s">
        <v>156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8"/>
      <c r="J133" s="8"/>
      <c r="K133" s="8"/>
      <c r="L133" s="8"/>
      <c r="M133" s="8"/>
      <c r="N133" s="8"/>
      <c r="O133" s="8"/>
      <c r="P133" s="39">
        <v>0</v>
      </c>
      <c r="Q133" s="24"/>
      <c r="R133" s="7" t="s">
        <v>26</v>
      </c>
      <c r="S133" s="7"/>
      <c r="T133" s="7" t="s">
        <v>156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9">
        <v>0</v>
      </c>
      <c r="AI133" s="7" t="s">
        <v>26</v>
      </c>
      <c r="AJ133" s="7"/>
      <c r="AK133" s="7" t="s">
        <v>156</v>
      </c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9"/>
    </row>
    <row r="134" spans="1:50">
      <c r="A134" s="30" t="s">
        <v>26</v>
      </c>
      <c r="B134" s="30"/>
      <c r="C134" s="30" t="s">
        <v>157</v>
      </c>
      <c r="D134" s="34">
        <v>-63.86</v>
      </c>
      <c r="E134" s="34">
        <v>-128.56</v>
      </c>
      <c r="F134" s="34">
        <v>-64.930000000000007</v>
      </c>
      <c r="G134" s="34">
        <v>-147.88999999999999</v>
      </c>
      <c r="H134" s="34">
        <v>-59.8</v>
      </c>
      <c r="I134" s="17"/>
      <c r="J134" s="17"/>
      <c r="K134" s="17"/>
      <c r="L134" s="17"/>
      <c r="M134" s="17"/>
      <c r="N134" s="17"/>
      <c r="O134" s="17"/>
      <c r="P134" s="41">
        <v>-465.04</v>
      </c>
      <c r="Q134" s="24"/>
      <c r="R134" s="7" t="s">
        <v>26</v>
      </c>
      <c r="S134" s="7"/>
      <c r="T134" s="7" t="s">
        <v>157</v>
      </c>
      <c r="U134" s="17">
        <v>-43.09</v>
      </c>
      <c r="V134" s="17">
        <v>-37.200000000000003</v>
      </c>
      <c r="W134" s="17">
        <v>-89.98</v>
      </c>
      <c r="X134" s="17">
        <v>-53.83</v>
      </c>
      <c r="Y134" s="17">
        <v>-141.88</v>
      </c>
      <c r="Z134" s="17">
        <v>-101.35</v>
      </c>
      <c r="AA134" s="17">
        <v>-57.13</v>
      </c>
      <c r="AB134" s="17">
        <v>-57.84</v>
      </c>
      <c r="AC134" s="17">
        <v>-119.78</v>
      </c>
      <c r="AD134" s="17">
        <v>-55.44</v>
      </c>
      <c r="AE134" s="17">
        <v>-67.77</v>
      </c>
      <c r="AF134" s="17">
        <v>-105.93</v>
      </c>
      <c r="AG134" s="18">
        <v>-931.22</v>
      </c>
      <c r="AI134" s="7" t="s">
        <v>26</v>
      </c>
      <c r="AJ134" s="7"/>
      <c r="AK134" s="7" t="s">
        <v>157</v>
      </c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8"/>
    </row>
    <row r="135" spans="1:50">
      <c r="A135" s="30" t="s">
        <v>26</v>
      </c>
      <c r="B135" s="30"/>
      <c r="C135" s="30" t="s">
        <v>158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8"/>
      <c r="J135" s="8"/>
      <c r="K135" s="8"/>
      <c r="L135" s="8"/>
      <c r="M135" s="8"/>
      <c r="N135" s="8"/>
      <c r="O135" s="8"/>
      <c r="P135" s="39">
        <v>0</v>
      </c>
      <c r="Q135" s="24"/>
      <c r="R135" s="7" t="s">
        <v>26</v>
      </c>
      <c r="S135" s="7"/>
      <c r="T135" s="7" t="s">
        <v>158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9">
        <v>0</v>
      </c>
      <c r="AI135" s="7" t="s">
        <v>26</v>
      </c>
      <c r="AJ135" s="7"/>
      <c r="AK135" s="7" t="s">
        <v>158</v>
      </c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9"/>
    </row>
    <row r="136" spans="1:50">
      <c r="A136" s="30" t="s">
        <v>26</v>
      </c>
      <c r="B136" s="30"/>
      <c r="C136" s="30" t="s">
        <v>159</v>
      </c>
      <c r="D136" s="31">
        <v>-31.52</v>
      </c>
      <c r="E136" s="31">
        <v>-26.06</v>
      </c>
      <c r="F136" s="31">
        <v>-32.35</v>
      </c>
      <c r="G136" s="31">
        <v>-32.74</v>
      </c>
      <c r="H136" s="31">
        <v>-47.96</v>
      </c>
      <c r="I136" s="8"/>
      <c r="J136" s="8"/>
      <c r="K136" s="8"/>
      <c r="L136" s="8"/>
      <c r="M136" s="8"/>
      <c r="N136" s="8"/>
      <c r="O136" s="8"/>
      <c r="P136" s="39">
        <v>-170.63</v>
      </c>
      <c r="Q136" s="24"/>
      <c r="R136" s="7" t="s">
        <v>26</v>
      </c>
      <c r="S136" s="7"/>
      <c r="T136" s="7" t="s">
        <v>159</v>
      </c>
      <c r="U136" s="8">
        <v>-24.83</v>
      </c>
      <c r="V136" s="8">
        <v>-23.98</v>
      </c>
      <c r="W136" s="8">
        <v>-29.92</v>
      </c>
      <c r="X136" s="8">
        <v>-29.57</v>
      </c>
      <c r="Y136" s="8">
        <v>-26.28</v>
      </c>
      <c r="Z136" s="8">
        <v>-32.729999999999997</v>
      </c>
      <c r="AA136" s="8">
        <v>-28.27</v>
      </c>
      <c r="AB136" s="8">
        <v>-29.44</v>
      </c>
      <c r="AC136" s="8">
        <v>-35.159999999999997</v>
      </c>
      <c r="AD136" s="8">
        <v>-31.18</v>
      </c>
      <c r="AE136" s="8">
        <v>-31.01</v>
      </c>
      <c r="AF136" s="8">
        <v>-30.92</v>
      </c>
      <c r="AG136" s="9">
        <v>-353.29</v>
      </c>
      <c r="AI136" s="7" t="s">
        <v>26</v>
      </c>
      <c r="AJ136" s="7"/>
      <c r="AK136" s="7" t="s">
        <v>159</v>
      </c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9"/>
    </row>
    <row r="137" spans="1:50">
      <c r="A137" s="30" t="s">
        <v>26</v>
      </c>
      <c r="B137" s="30"/>
      <c r="C137" s="30" t="s">
        <v>160</v>
      </c>
      <c r="D137" s="31">
        <v>-10</v>
      </c>
      <c r="E137" s="31">
        <v>-10</v>
      </c>
      <c r="F137" s="31">
        <v>-10</v>
      </c>
      <c r="G137" s="31">
        <v>-10</v>
      </c>
      <c r="H137" s="31">
        <v>-10</v>
      </c>
      <c r="I137" s="8"/>
      <c r="J137" s="8"/>
      <c r="K137" s="8"/>
      <c r="L137" s="8"/>
      <c r="M137" s="8"/>
      <c r="N137" s="8"/>
      <c r="O137" s="8"/>
      <c r="P137" s="39">
        <v>-50</v>
      </c>
      <c r="Q137" s="24"/>
      <c r="R137" s="7" t="s">
        <v>26</v>
      </c>
      <c r="S137" s="7"/>
      <c r="T137" s="7" t="s">
        <v>160</v>
      </c>
      <c r="U137" s="8">
        <v>-10</v>
      </c>
      <c r="V137" s="8">
        <v>-10</v>
      </c>
      <c r="W137" s="8">
        <v>-10</v>
      </c>
      <c r="X137" s="8">
        <v>-10</v>
      </c>
      <c r="Y137" s="8">
        <v>-10</v>
      </c>
      <c r="Z137" s="8">
        <v>-10</v>
      </c>
      <c r="AA137" s="8">
        <v>-10</v>
      </c>
      <c r="AB137" s="8">
        <v>-10</v>
      </c>
      <c r="AC137" s="8">
        <v>-10</v>
      </c>
      <c r="AD137" s="8">
        <v>-10</v>
      </c>
      <c r="AE137" s="8">
        <v>-10</v>
      </c>
      <c r="AF137" s="8">
        <v>-10</v>
      </c>
      <c r="AG137" s="9">
        <v>-120</v>
      </c>
      <c r="AI137" s="7" t="s">
        <v>26</v>
      </c>
      <c r="AJ137" s="7"/>
      <c r="AK137" s="7" t="s">
        <v>160</v>
      </c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9"/>
    </row>
    <row r="138" spans="1:50">
      <c r="A138" s="30" t="s">
        <v>26</v>
      </c>
      <c r="B138" s="30"/>
      <c r="C138" s="30" t="s">
        <v>161</v>
      </c>
      <c r="D138" s="31">
        <v>-9.89</v>
      </c>
      <c r="E138" s="31">
        <v>-17.25</v>
      </c>
      <c r="F138" s="31">
        <v>-17.25</v>
      </c>
      <c r="G138" s="31">
        <v>-35.19</v>
      </c>
      <c r="H138" s="31">
        <v>3.68</v>
      </c>
      <c r="I138" s="8"/>
      <c r="J138" s="8"/>
      <c r="K138" s="8"/>
      <c r="L138" s="8"/>
      <c r="M138" s="8"/>
      <c r="N138" s="8"/>
      <c r="O138" s="8"/>
      <c r="P138" s="39">
        <v>-75.900000000000006</v>
      </c>
      <c r="Q138" s="24"/>
      <c r="R138" s="7" t="s">
        <v>26</v>
      </c>
      <c r="S138" s="7"/>
      <c r="T138" s="7" t="s">
        <v>161</v>
      </c>
      <c r="U138" s="8">
        <v>-0.23</v>
      </c>
      <c r="V138" s="8">
        <v>-3.22</v>
      </c>
      <c r="W138" s="8">
        <v>-11.96</v>
      </c>
      <c r="X138" s="8">
        <v>-8.74</v>
      </c>
      <c r="Y138" s="8">
        <v>-5.98</v>
      </c>
      <c r="Z138" s="8">
        <v>-2.2999999999999998</v>
      </c>
      <c r="AA138" s="8">
        <v>-2.2999999999999998</v>
      </c>
      <c r="AB138" s="8">
        <v>-7.36</v>
      </c>
      <c r="AC138" s="8">
        <v>-14.26</v>
      </c>
      <c r="AD138" s="8">
        <v>-14.26</v>
      </c>
      <c r="AE138" s="8">
        <v>-21.24</v>
      </c>
      <c r="AF138" s="8">
        <v>-1.61</v>
      </c>
      <c r="AG138" s="9">
        <v>-93.46</v>
      </c>
      <c r="AI138" s="7" t="s">
        <v>26</v>
      </c>
      <c r="AJ138" s="7"/>
      <c r="AK138" s="7" t="s">
        <v>161</v>
      </c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9"/>
    </row>
    <row r="139" spans="1:50">
      <c r="A139" s="30" t="s">
        <v>26</v>
      </c>
      <c r="B139" s="30"/>
      <c r="C139" s="30" t="s">
        <v>162</v>
      </c>
      <c r="D139" s="31">
        <v>0</v>
      </c>
      <c r="E139" s="31">
        <v>-48.1</v>
      </c>
      <c r="F139" s="31">
        <v>-5.33</v>
      </c>
      <c r="G139" s="31">
        <v>0</v>
      </c>
      <c r="H139" s="31">
        <v>-5.52</v>
      </c>
      <c r="I139" s="8"/>
      <c r="J139" s="8"/>
      <c r="K139" s="8"/>
      <c r="L139" s="8"/>
      <c r="M139" s="8"/>
      <c r="N139" s="8"/>
      <c r="O139" s="8"/>
      <c r="P139" s="39">
        <v>-58.95</v>
      </c>
      <c r="Q139" s="24"/>
      <c r="R139" s="7" t="s">
        <v>26</v>
      </c>
      <c r="S139" s="7"/>
      <c r="T139" s="7" t="s">
        <v>162</v>
      </c>
      <c r="U139" s="8">
        <v>0</v>
      </c>
      <c r="V139" s="8">
        <v>0</v>
      </c>
      <c r="W139" s="8">
        <v>-22.39</v>
      </c>
      <c r="X139" s="8">
        <v>-5.52</v>
      </c>
      <c r="Y139" s="8">
        <v>-11.04</v>
      </c>
      <c r="Z139" s="8">
        <v>-56.32</v>
      </c>
      <c r="AA139" s="8">
        <v>-16.559999999999999</v>
      </c>
      <c r="AB139" s="8">
        <v>-11.04</v>
      </c>
      <c r="AC139" s="8">
        <v>-8.34</v>
      </c>
      <c r="AD139" s="8">
        <v>0</v>
      </c>
      <c r="AE139" s="8">
        <v>-5.52</v>
      </c>
      <c r="AF139" s="8">
        <v>-5.52</v>
      </c>
      <c r="AG139" s="9">
        <v>-142.25</v>
      </c>
      <c r="AI139" s="7" t="s">
        <v>26</v>
      </c>
      <c r="AJ139" s="7"/>
      <c r="AK139" s="7" t="s">
        <v>162</v>
      </c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9"/>
    </row>
    <row r="140" spans="1:50">
      <c r="A140" s="30" t="s">
        <v>26</v>
      </c>
      <c r="B140" s="30"/>
      <c r="C140" s="30" t="s">
        <v>163</v>
      </c>
      <c r="D140" s="31">
        <v>-12.45</v>
      </c>
      <c r="E140" s="31">
        <v>-27.15</v>
      </c>
      <c r="F140" s="31">
        <v>0</v>
      </c>
      <c r="G140" s="31">
        <v>-69.959999999999994</v>
      </c>
      <c r="H140" s="31">
        <v>0</v>
      </c>
      <c r="I140" s="8"/>
      <c r="J140" s="8"/>
      <c r="K140" s="8"/>
      <c r="L140" s="8"/>
      <c r="M140" s="8"/>
      <c r="N140" s="8"/>
      <c r="O140" s="8"/>
      <c r="P140" s="39">
        <v>-109.56</v>
      </c>
      <c r="Q140" s="24"/>
      <c r="R140" s="7" t="s">
        <v>26</v>
      </c>
      <c r="S140" s="7"/>
      <c r="T140" s="7" t="s">
        <v>163</v>
      </c>
      <c r="U140" s="8">
        <v>-8.0299999999999994</v>
      </c>
      <c r="V140" s="8">
        <v>0</v>
      </c>
      <c r="W140" s="8">
        <v>0</v>
      </c>
      <c r="X140" s="8">
        <v>0</v>
      </c>
      <c r="Y140" s="8">
        <v>-88.58</v>
      </c>
      <c r="Z140" s="8">
        <v>0</v>
      </c>
      <c r="AA140" s="8">
        <v>0</v>
      </c>
      <c r="AB140" s="8">
        <v>0</v>
      </c>
      <c r="AC140" s="8">
        <v>-52.02</v>
      </c>
      <c r="AD140" s="8">
        <v>0</v>
      </c>
      <c r="AE140" s="8">
        <v>0</v>
      </c>
      <c r="AF140" s="8">
        <v>-42.17</v>
      </c>
      <c r="AG140" s="9">
        <v>-190.8</v>
      </c>
      <c r="AI140" s="7" t="s">
        <v>26</v>
      </c>
      <c r="AJ140" s="7"/>
      <c r="AK140" s="7" t="s">
        <v>163</v>
      </c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9"/>
    </row>
    <row r="141" spans="1:50">
      <c r="A141" s="30" t="s">
        <v>26</v>
      </c>
      <c r="B141" s="30"/>
      <c r="C141" s="30" t="s">
        <v>164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8"/>
      <c r="J141" s="8"/>
      <c r="K141" s="8"/>
      <c r="L141" s="8"/>
      <c r="M141" s="8"/>
      <c r="N141" s="8"/>
      <c r="O141" s="8"/>
      <c r="P141" s="39">
        <v>0</v>
      </c>
      <c r="Q141" s="24"/>
      <c r="R141" s="7" t="s">
        <v>26</v>
      </c>
      <c r="S141" s="7"/>
      <c r="T141" s="7" t="s">
        <v>164</v>
      </c>
      <c r="U141" s="8">
        <v>0</v>
      </c>
      <c r="V141" s="8">
        <v>0</v>
      </c>
      <c r="W141" s="8">
        <v>-15.71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-15.71</v>
      </c>
      <c r="AG141" s="9">
        <v>-31.42</v>
      </c>
      <c r="AI141" s="7" t="s">
        <v>26</v>
      </c>
      <c r="AJ141" s="7"/>
      <c r="AK141" s="7" t="s">
        <v>164</v>
      </c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9"/>
    </row>
    <row r="142" spans="1:50">
      <c r="A142" s="30" t="s">
        <v>26</v>
      </c>
      <c r="B142" s="30"/>
      <c r="C142" s="30" t="s">
        <v>165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8"/>
      <c r="J142" s="8"/>
      <c r="K142" s="8"/>
      <c r="L142" s="8"/>
      <c r="M142" s="8"/>
      <c r="N142" s="8"/>
      <c r="O142" s="8"/>
      <c r="P142" s="39">
        <v>0</v>
      </c>
      <c r="Q142" s="24"/>
      <c r="R142" s="7" t="s">
        <v>26</v>
      </c>
      <c r="S142" s="7"/>
      <c r="T142" s="7" t="s">
        <v>165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9">
        <v>0</v>
      </c>
      <c r="AI142" s="7" t="s">
        <v>26</v>
      </c>
      <c r="AJ142" s="7"/>
      <c r="AK142" s="7" t="s">
        <v>165</v>
      </c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9"/>
    </row>
    <row r="143" spans="1:50">
      <c r="A143" s="30" t="s">
        <v>26</v>
      </c>
      <c r="B143" s="30"/>
      <c r="C143" s="30" t="s">
        <v>166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8"/>
      <c r="J143" s="8"/>
      <c r="K143" s="8"/>
      <c r="L143" s="8"/>
      <c r="M143" s="8"/>
      <c r="N143" s="8"/>
      <c r="O143" s="8"/>
      <c r="P143" s="39">
        <v>0</v>
      </c>
      <c r="Q143" s="24"/>
      <c r="R143" s="7" t="s">
        <v>26</v>
      </c>
      <c r="S143" s="7"/>
      <c r="T143" s="7" t="s">
        <v>166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9">
        <v>0</v>
      </c>
      <c r="AI143" s="7" t="s">
        <v>26</v>
      </c>
      <c r="AJ143" s="7"/>
      <c r="AK143" s="7" t="s">
        <v>166</v>
      </c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9"/>
    </row>
    <row r="144" spans="1:50">
      <c r="A144" s="30" t="s">
        <v>26</v>
      </c>
      <c r="B144" s="30"/>
      <c r="C144" s="30" t="s">
        <v>167</v>
      </c>
      <c r="D144" s="34">
        <v>0</v>
      </c>
      <c r="E144" s="34">
        <v>-89.05</v>
      </c>
      <c r="F144" s="34">
        <v>-56.11</v>
      </c>
      <c r="G144" s="34">
        <v>0</v>
      </c>
      <c r="H144" s="34">
        <v>0</v>
      </c>
      <c r="I144" s="17"/>
      <c r="J144" s="17"/>
      <c r="K144" s="17"/>
      <c r="L144" s="17"/>
      <c r="M144" s="17"/>
      <c r="N144" s="17"/>
      <c r="O144" s="17"/>
      <c r="P144" s="41">
        <v>-145.16</v>
      </c>
      <c r="Q144" s="24"/>
      <c r="R144" s="7" t="s">
        <v>26</v>
      </c>
      <c r="S144" s="7"/>
      <c r="T144" s="7" t="s">
        <v>167</v>
      </c>
      <c r="U144" s="17">
        <v>-13.36</v>
      </c>
      <c r="V144" s="17">
        <v>0</v>
      </c>
      <c r="W144" s="17">
        <v>-25.5</v>
      </c>
      <c r="X144" s="17">
        <v>0</v>
      </c>
      <c r="Y144" s="17">
        <v>0</v>
      </c>
      <c r="Z144" s="17">
        <v>-52.35</v>
      </c>
      <c r="AA144" s="17">
        <v>0</v>
      </c>
      <c r="AB144" s="17">
        <v>0</v>
      </c>
      <c r="AC144" s="17">
        <v>-90</v>
      </c>
      <c r="AD144" s="17">
        <v>0</v>
      </c>
      <c r="AE144" s="17">
        <v>0</v>
      </c>
      <c r="AF144" s="17">
        <v>-42.05</v>
      </c>
      <c r="AG144" s="18">
        <v>-223.26</v>
      </c>
      <c r="AI144" s="7" t="s">
        <v>26</v>
      </c>
      <c r="AJ144" s="7"/>
      <c r="AK144" s="7" t="s">
        <v>167</v>
      </c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8"/>
    </row>
    <row r="145" spans="1:50">
      <c r="A145" s="30" t="s">
        <v>26</v>
      </c>
      <c r="B145" s="30"/>
      <c r="C145" s="30" t="s">
        <v>168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8"/>
      <c r="J145" s="8"/>
      <c r="K145" s="8"/>
      <c r="L145" s="8"/>
      <c r="M145" s="8"/>
      <c r="N145" s="8"/>
      <c r="O145" s="8"/>
      <c r="P145" s="39">
        <v>0</v>
      </c>
      <c r="Q145" s="24"/>
      <c r="R145" s="7" t="s">
        <v>26</v>
      </c>
      <c r="S145" s="7"/>
      <c r="T145" s="7" t="s">
        <v>168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9">
        <v>0</v>
      </c>
      <c r="AI145" s="7" t="s">
        <v>26</v>
      </c>
      <c r="AJ145" s="7"/>
      <c r="AK145" s="7" t="s">
        <v>168</v>
      </c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9"/>
    </row>
    <row r="146" spans="1:50">
      <c r="A146" s="30" t="s">
        <v>26</v>
      </c>
      <c r="B146" s="30"/>
      <c r="C146" s="30" t="s">
        <v>169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8"/>
      <c r="J146" s="8"/>
      <c r="K146" s="8"/>
      <c r="L146" s="8"/>
      <c r="M146" s="8"/>
      <c r="N146" s="8"/>
      <c r="O146" s="8"/>
      <c r="P146" s="39">
        <v>0</v>
      </c>
      <c r="Q146" s="24"/>
      <c r="R146" s="7" t="s">
        <v>26</v>
      </c>
      <c r="S146" s="7"/>
      <c r="T146" s="7" t="s">
        <v>169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9">
        <v>0</v>
      </c>
      <c r="AI146" s="7" t="s">
        <v>26</v>
      </c>
      <c r="AJ146" s="7"/>
      <c r="AK146" s="7" t="s">
        <v>169</v>
      </c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9"/>
    </row>
    <row r="147" spans="1:50">
      <c r="A147" s="30" t="s">
        <v>26</v>
      </c>
      <c r="B147" s="30"/>
      <c r="C147" s="30" t="s">
        <v>170</v>
      </c>
      <c r="D147" s="31">
        <v>0</v>
      </c>
      <c r="E147" s="31">
        <v>-89.05</v>
      </c>
      <c r="F147" s="31">
        <v>-56.11</v>
      </c>
      <c r="G147" s="31">
        <v>0</v>
      </c>
      <c r="H147" s="31">
        <v>0</v>
      </c>
      <c r="I147" s="8"/>
      <c r="J147" s="8"/>
      <c r="K147" s="8"/>
      <c r="L147" s="8"/>
      <c r="M147" s="8"/>
      <c r="N147" s="8"/>
      <c r="O147" s="8"/>
      <c r="P147" s="39">
        <v>-145.16</v>
      </c>
      <c r="Q147" s="24"/>
      <c r="R147" s="7" t="s">
        <v>26</v>
      </c>
      <c r="S147" s="7"/>
      <c r="T147" s="7" t="s">
        <v>170</v>
      </c>
      <c r="U147" s="8">
        <v>-13.36</v>
      </c>
      <c r="V147" s="8">
        <v>0</v>
      </c>
      <c r="W147" s="8">
        <v>-25.5</v>
      </c>
      <c r="X147" s="8">
        <v>0</v>
      </c>
      <c r="Y147" s="8">
        <v>0</v>
      </c>
      <c r="Z147" s="8">
        <v>-52.35</v>
      </c>
      <c r="AA147" s="8">
        <v>0</v>
      </c>
      <c r="AB147" s="8">
        <v>0</v>
      </c>
      <c r="AC147" s="8">
        <v>-90</v>
      </c>
      <c r="AD147" s="8">
        <v>0</v>
      </c>
      <c r="AE147" s="8">
        <v>0</v>
      </c>
      <c r="AF147" s="8">
        <v>-42.05</v>
      </c>
      <c r="AG147" s="9">
        <v>-223.26</v>
      </c>
      <c r="AI147" s="7" t="s">
        <v>26</v>
      </c>
      <c r="AJ147" s="7"/>
      <c r="AK147" s="7" t="s">
        <v>170</v>
      </c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9"/>
    </row>
    <row r="148" spans="1:50">
      <c r="A148" s="30" t="s">
        <v>26</v>
      </c>
      <c r="B148" s="30"/>
      <c r="C148" s="30" t="s">
        <v>171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8"/>
      <c r="J148" s="8"/>
      <c r="K148" s="8"/>
      <c r="L148" s="8"/>
      <c r="M148" s="8"/>
      <c r="N148" s="8"/>
      <c r="O148" s="8"/>
      <c r="P148" s="39">
        <v>0</v>
      </c>
      <c r="Q148" s="24"/>
      <c r="R148" s="7" t="s">
        <v>26</v>
      </c>
      <c r="S148" s="7"/>
      <c r="T148" s="7" t="s">
        <v>171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9">
        <v>0</v>
      </c>
      <c r="AI148" s="7" t="s">
        <v>26</v>
      </c>
      <c r="AJ148" s="7"/>
      <c r="AK148" s="7" t="s">
        <v>171</v>
      </c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9"/>
    </row>
    <row r="149" spans="1:50">
      <c r="A149" s="30" t="s">
        <v>26</v>
      </c>
      <c r="B149" s="30"/>
      <c r="C149" s="30" t="s">
        <v>172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8"/>
      <c r="J149" s="8"/>
      <c r="K149" s="8"/>
      <c r="L149" s="8"/>
      <c r="M149" s="8"/>
      <c r="N149" s="8"/>
      <c r="O149" s="8"/>
      <c r="P149" s="39">
        <v>0</v>
      </c>
      <c r="Q149" s="24"/>
      <c r="R149" s="7" t="s">
        <v>26</v>
      </c>
      <c r="S149" s="7"/>
      <c r="T149" s="7" t="s">
        <v>172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9">
        <v>0</v>
      </c>
      <c r="AI149" s="7" t="s">
        <v>26</v>
      </c>
      <c r="AJ149" s="7"/>
      <c r="AK149" s="7" t="s">
        <v>172</v>
      </c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9"/>
    </row>
    <row r="150" spans="1:50">
      <c r="A150" s="30" t="s">
        <v>26</v>
      </c>
      <c r="B150" s="30"/>
      <c r="C150" s="30" t="s">
        <v>173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8"/>
      <c r="J150" s="8"/>
      <c r="K150" s="8"/>
      <c r="L150" s="8"/>
      <c r="M150" s="8"/>
      <c r="N150" s="8"/>
      <c r="O150" s="8"/>
      <c r="P150" s="39">
        <v>0</v>
      </c>
      <c r="Q150" s="24"/>
      <c r="R150" s="7" t="s">
        <v>26</v>
      </c>
      <c r="S150" s="7"/>
      <c r="T150" s="7" t="s">
        <v>173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9">
        <v>0</v>
      </c>
      <c r="AI150" s="7" t="s">
        <v>26</v>
      </c>
      <c r="AJ150" s="7"/>
      <c r="AK150" s="7" t="s">
        <v>173</v>
      </c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9"/>
    </row>
    <row r="151" spans="1:50">
      <c r="A151" s="30" t="s">
        <v>26</v>
      </c>
      <c r="B151" s="30"/>
      <c r="C151" s="30" t="s">
        <v>174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8"/>
      <c r="J151" s="8"/>
      <c r="K151" s="8"/>
      <c r="L151" s="8"/>
      <c r="M151" s="8"/>
      <c r="N151" s="8"/>
      <c r="O151" s="8"/>
      <c r="P151" s="39">
        <v>0</v>
      </c>
      <c r="Q151" s="24"/>
      <c r="R151" s="7" t="s">
        <v>26</v>
      </c>
      <c r="S151" s="7"/>
      <c r="T151" s="7" t="s">
        <v>174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9">
        <v>0</v>
      </c>
      <c r="AI151" s="7" t="s">
        <v>26</v>
      </c>
      <c r="AJ151" s="7"/>
      <c r="AK151" s="7" t="s">
        <v>174</v>
      </c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9"/>
    </row>
    <row r="152" spans="1:50">
      <c r="A152" s="30" t="s">
        <v>26</v>
      </c>
      <c r="B152" s="30"/>
      <c r="C152" s="30" t="s">
        <v>175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17"/>
      <c r="J152" s="17"/>
      <c r="K152" s="17"/>
      <c r="L152" s="17"/>
      <c r="M152" s="17"/>
      <c r="N152" s="17"/>
      <c r="O152" s="17"/>
      <c r="P152" s="41">
        <v>0</v>
      </c>
      <c r="Q152" s="24"/>
      <c r="R152" s="7" t="s">
        <v>26</v>
      </c>
      <c r="S152" s="7"/>
      <c r="T152" s="7" t="s">
        <v>175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8">
        <v>0</v>
      </c>
      <c r="AI152" s="7" t="s">
        <v>26</v>
      </c>
      <c r="AJ152" s="7"/>
      <c r="AK152" s="7" t="s">
        <v>175</v>
      </c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8"/>
    </row>
    <row r="153" spans="1:50">
      <c r="A153" s="30" t="s">
        <v>26</v>
      </c>
      <c r="B153" s="30"/>
      <c r="C153" s="30" t="s">
        <v>176</v>
      </c>
      <c r="D153" s="31">
        <v>0</v>
      </c>
      <c r="E153" s="31">
        <v>0</v>
      </c>
      <c r="F153" s="31">
        <v>0</v>
      </c>
      <c r="G153" s="31">
        <v>0</v>
      </c>
      <c r="H153" s="31">
        <v>0</v>
      </c>
      <c r="I153" s="8"/>
      <c r="J153" s="8"/>
      <c r="K153" s="8"/>
      <c r="L153" s="8"/>
      <c r="M153" s="8"/>
      <c r="N153" s="8"/>
      <c r="O153" s="8"/>
      <c r="P153" s="39">
        <v>0</v>
      </c>
      <c r="Q153" s="24"/>
      <c r="R153" s="7" t="s">
        <v>26</v>
      </c>
      <c r="S153" s="7"/>
      <c r="T153" s="7" t="s">
        <v>176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9">
        <v>0</v>
      </c>
      <c r="AI153" s="7" t="s">
        <v>26</v>
      </c>
      <c r="AJ153" s="7"/>
      <c r="AK153" s="7" t="s">
        <v>176</v>
      </c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9"/>
    </row>
    <row r="154" spans="1:50">
      <c r="A154" s="30" t="s">
        <v>26</v>
      </c>
      <c r="B154" s="30"/>
      <c r="C154" s="30" t="s">
        <v>177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8"/>
      <c r="J154" s="8"/>
      <c r="K154" s="8"/>
      <c r="L154" s="8"/>
      <c r="M154" s="8"/>
      <c r="N154" s="8"/>
      <c r="O154" s="8"/>
      <c r="P154" s="39">
        <v>0</v>
      </c>
      <c r="Q154" s="24"/>
      <c r="R154" s="7" t="s">
        <v>26</v>
      </c>
      <c r="S154" s="7"/>
      <c r="T154" s="7" t="s">
        <v>177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9">
        <v>0</v>
      </c>
      <c r="AI154" s="7" t="s">
        <v>26</v>
      </c>
      <c r="AJ154" s="7"/>
      <c r="AK154" s="7" t="s">
        <v>177</v>
      </c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9"/>
    </row>
    <row r="155" spans="1:50">
      <c r="A155" s="30" t="s">
        <v>26</v>
      </c>
      <c r="B155" s="30"/>
      <c r="C155" s="30" t="s">
        <v>178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8"/>
      <c r="J155" s="8"/>
      <c r="K155" s="8"/>
      <c r="L155" s="8"/>
      <c r="M155" s="8"/>
      <c r="N155" s="8"/>
      <c r="O155" s="8"/>
      <c r="P155" s="39">
        <v>0</v>
      </c>
      <c r="Q155" s="24"/>
      <c r="R155" s="7" t="s">
        <v>26</v>
      </c>
      <c r="S155" s="7"/>
      <c r="T155" s="7" t="s">
        <v>178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9">
        <v>0</v>
      </c>
      <c r="AI155" s="7" t="s">
        <v>26</v>
      </c>
      <c r="AJ155" s="7"/>
      <c r="AK155" s="7" t="s">
        <v>178</v>
      </c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9"/>
    </row>
    <row r="156" spans="1:50">
      <c r="A156" s="30" t="s">
        <v>26</v>
      </c>
      <c r="B156" s="30"/>
      <c r="C156" s="30" t="s">
        <v>179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8"/>
      <c r="J156" s="8"/>
      <c r="K156" s="8"/>
      <c r="L156" s="8"/>
      <c r="M156" s="8"/>
      <c r="N156" s="8"/>
      <c r="O156" s="8"/>
      <c r="P156" s="39">
        <v>0</v>
      </c>
      <c r="Q156" s="24"/>
      <c r="R156" s="7" t="s">
        <v>26</v>
      </c>
      <c r="S156" s="7"/>
      <c r="T156" s="7" t="s">
        <v>179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9">
        <v>0</v>
      </c>
      <c r="AI156" s="7" t="s">
        <v>26</v>
      </c>
      <c r="AJ156" s="7"/>
      <c r="AK156" s="7" t="s">
        <v>179</v>
      </c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9"/>
    </row>
    <row r="157" spans="1:50">
      <c r="A157" s="30" t="s">
        <v>26</v>
      </c>
      <c r="B157" s="30"/>
      <c r="C157" s="30" t="s">
        <v>180</v>
      </c>
      <c r="D157" s="31">
        <v>0</v>
      </c>
      <c r="E157" s="31">
        <v>0</v>
      </c>
      <c r="F157" s="31">
        <v>0</v>
      </c>
      <c r="G157" s="31">
        <v>0</v>
      </c>
      <c r="H157" s="31">
        <v>0</v>
      </c>
      <c r="I157" s="8"/>
      <c r="J157" s="8"/>
      <c r="K157" s="8"/>
      <c r="L157" s="8"/>
      <c r="M157" s="8"/>
      <c r="N157" s="8"/>
      <c r="O157" s="8"/>
      <c r="P157" s="39">
        <v>0</v>
      </c>
      <c r="Q157" s="24"/>
      <c r="R157" s="7" t="s">
        <v>26</v>
      </c>
      <c r="S157" s="7"/>
      <c r="T157" s="7" t="s">
        <v>180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9">
        <v>0</v>
      </c>
      <c r="AI157" s="7" t="s">
        <v>26</v>
      </c>
      <c r="AJ157" s="7"/>
      <c r="AK157" s="7" t="s">
        <v>180</v>
      </c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9"/>
    </row>
    <row r="158" spans="1:50">
      <c r="A158" s="30" t="s">
        <v>26</v>
      </c>
      <c r="B158" s="30"/>
      <c r="C158" s="30" t="s">
        <v>181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8"/>
      <c r="J158" s="8"/>
      <c r="K158" s="8"/>
      <c r="L158" s="8"/>
      <c r="M158" s="8"/>
      <c r="N158" s="8"/>
      <c r="O158" s="8"/>
      <c r="P158" s="39">
        <v>0</v>
      </c>
      <c r="Q158" s="24"/>
      <c r="R158" s="7" t="s">
        <v>26</v>
      </c>
      <c r="S158" s="7"/>
      <c r="T158" s="7" t="s">
        <v>181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9">
        <v>0</v>
      </c>
      <c r="AI158" s="7" t="s">
        <v>26</v>
      </c>
      <c r="AJ158" s="7"/>
      <c r="AK158" s="7" t="s">
        <v>181</v>
      </c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9"/>
    </row>
    <row r="159" spans="1:50">
      <c r="A159" s="30" t="s">
        <v>26</v>
      </c>
      <c r="B159" s="30"/>
      <c r="C159" s="30" t="s">
        <v>182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8"/>
      <c r="J159" s="8"/>
      <c r="K159" s="8"/>
      <c r="L159" s="8"/>
      <c r="M159" s="8"/>
      <c r="N159" s="8"/>
      <c r="O159" s="8"/>
      <c r="P159" s="39">
        <v>0</v>
      </c>
      <c r="Q159" s="24"/>
      <c r="R159" s="7" t="s">
        <v>26</v>
      </c>
      <c r="S159" s="7"/>
      <c r="T159" s="7" t="s">
        <v>182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9">
        <v>0</v>
      </c>
      <c r="AI159" s="7" t="s">
        <v>26</v>
      </c>
      <c r="AJ159" s="7"/>
      <c r="AK159" s="7" t="s">
        <v>182</v>
      </c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9"/>
    </row>
    <row r="160" spans="1:50">
      <c r="A160" s="30" t="s">
        <v>26</v>
      </c>
      <c r="B160" s="30"/>
      <c r="C160" s="30" t="s">
        <v>183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17"/>
      <c r="J160" s="17"/>
      <c r="K160" s="17"/>
      <c r="L160" s="17"/>
      <c r="M160" s="17"/>
      <c r="N160" s="17"/>
      <c r="O160" s="17"/>
      <c r="P160" s="41">
        <v>0</v>
      </c>
      <c r="Q160" s="24"/>
      <c r="R160" s="7" t="s">
        <v>26</v>
      </c>
      <c r="S160" s="7"/>
      <c r="T160" s="7" t="s">
        <v>183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8">
        <v>0</v>
      </c>
      <c r="AI160" s="7" t="s">
        <v>26</v>
      </c>
      <c r="AJ160" s="7"/>
      <c r="AK160" s="7" t="s">
        <v>183</v>
      </c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8"/>
    </row>
    <row r="161" spans="1:50">
      <c r="A161" s="30" t="s">
        <v>26</v>
      </c>
      <c r="B161" s="30"/>
      <c r="C161" s="30" t="s">
        <v>184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8"/>
      <c r="J161" s="8"/>
      <c r="K161" s="8"/>
      <c r="L161" s="8"/>
      <c r="M161" s="8"/>
      <c r="N161" s="8"/>
      <c r="O161" s="8"/>
      <c r="P161" s="39">
        <v>0</v>
      </c>
      <c r="Q161" s="24"/>
      <c r="R161" s="7" t="s">
        <v>26</v>
      </c>
      <c r="S161" s="7"/>
      <c r="T161" s="7" t="s">
        <v>184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9">
        <v>0</v>
      </c>
      <c r="AI161" s="7" t="s">
        <v>26</v>
      </c>
      <c r="AJ161" s="7"/>
      <c r="AK161" s="7" t="s">
        <v>184</v>
      </c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9"/>
    </row>
    <row r="162" spans="1:50">
      <c r="A162" s="30" t="s">
        <v>26</v>
      </c>
      <c r="B162" s="30"/>
      <c r="C162" s="30" t="s">
        <v>185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8"/>
      <c r="J162" s="8"/>
      <c r="K162" s="8"/>
      <c r="L162" s="8"/>
      <c r="M162" s="8"/>
      <c r="N162" s="8"/>
      <c r="O162" s="8"/>
      <c r="P162" s="39">
        <v>0</v>
      </c>
      <c r="Q162" s="24"/>
      <c r="R162" s="7" t="s">
        <v>26</v>
      </c>
      <c r="S162" s="7"/>
      <c r="T162" s="7" t="s">
        <v>185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9">
        <v>0</v>
      </c>
      <c r="AI162" s="7" t="s">
        <v>26</v>
      </c>
      <c r="AJ162" s="7"/>
      <c r="AK162" s="7" t="s">
        <v>185</v>
      </c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9"/>
    </row>
    <row r="163" spans="1:50">
      <c r="A163" s="30" t="s">
        <v>26</v>
      </c>
      <c r="B163" s="30"/>
      <c r="C163" s="30" t="s">
        <v>186</v>
      </c>
      <c r="D163" s="31">
        <v>0</v>
      </c>
      <c r="E163" s="31">
        <v>0</v>
      </c>
      <c r="F163" s="31">
        <v>0</v>
      </c>
      <c r="G163" s="31">
        <v>0</v>
      </c>
      <c r="H163" s="31">
        <v>0</v>
      </c>
      <c r="I163" s="8"/>
      <c r="J163" s="8"/>
      <c r="K163" s="8"/>
      <c r="L163" s="8"/>
      <c r="M163" s="8"/>
      <c r="N163" s="8"/>
      <c r="O163" s="8"/>
      <c r="P163" s="39">
        <v>0</v>
      </c>
      <c r="Q163" s="24"/>
      <c r="R163" s="7" t="s">
        <v>26</v>
      </c>
      <c r="S163" s="7"/>
      <c r="T163" s="7" t="s">
        <v>187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9">
        <v>0</v>
      </c>
      <c r="AI163" s="7" t="s">
        <v>26</v>
      </c>
      <c r="AJ163" s="7"/>
      <c r="AK163" s="7" t="s">
        <v>187</v>
      </c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9"/>
    </row>
    <row r="164" spans="1:50">
      <c r="A164" s="30" t="s">
        <v>26</v>
      </c>
      <c r="B164" s="30"/>
      <c r="C164" s="30" t="s">
        <v>188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8"/>
      <c r="J164" s="8"/>
      <c r="K164" s="8"/>
      <c r="L164" s="8"/>
      <c r="M164" s="8"/>
      <c r="N164" s="8"/>
      <c r="O164" s="8"/>
      <c r="P164" s="39">
        <v>0</v>
      </c>
      <c r="Q164" s="24"/>
      <c r="R164" s="7" t="s">
        <v>26</v>
      </c>
      <c r="S164" s="7"/>
      <c r="T164" s="7" t="s">
        <v>189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9">
        <v>0</v>
      </c>
      <c r="AI164" s="7" t="s">
        <v>26</v>
      </c>
      <c r="AJ164" s="7"/>
      <c r="AK164" s="7" t="s">
        <v>189</v>
      </c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9"/>
    </row>
    <row r="165" spans="1:50">
      <c r="A165" s="30" t="s">
        <v>26</v>
      </c>
      <c r="B165" s="30"/>
      <c r="C165" s="30" t="s">
        <v>190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8"/>
      <c r="J165" s="8"/>
      <c r="K165" s="8"/>
      <c r="L165" s="8"/>
      <c r="M165" s="8"/>
      <c r="N165" s="8"/>
      <c r="O165" s="8"/>
      <c r="P165" s="39">
        <v>0</v>
      </c>
      <c r="Q165" s="24"/>
      <c r="R165" s="7" t="s">
        <v>26</v>
      </c>
      <c r="S165" s="7"/>
      <c r="T165" s="7" t="s">
        <v>190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9">
        <v>0</v>
      </c>
      <c r="AI165" s="7" t="s">
        <v>26</v>
      </c>
      <c r="AJ165" s="7"/>
      <c r="AK165" s="7" t="s">
        <v>190</v>
      </c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9"/>
    </row>
    <row r="166" spans="1:50">
      <c r="A166" s="30" t="s">
        <v>26</v>
      </c>
      <c r="B166" s="30"/>
      <c r="C166" s="30" t="s">
        <v>191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8"/>
      <c r="J166" s="8"/>
      <c r="K166" s="8"/>
      <c r="L166" s="8"/>
      <c r="M166" s="8"/>
      <c r="N166" s="8"/>
      <c r="O166" s="8"/>
      <c r="P166" s="39">
        <v>0</v>
      </c>
      <c r="Q166" s="24"/>
      <c r="R166" s="7" t="s">
        <v>26</v>
      </c>
      <c r="S166" s="7"/>
      <c r="T166" s="7" t="s">
        <v>191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9">
        <v>0</v>
      </c>
      <c r="AI166" s="7" t="s">
        <v>26</v>
      </c>
      <c r="AJ166" s="7"/>
      <c r="AK166" s="7" t="s">
        <v>191</v>
      </c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9"/>
    </row>
    <row r="167" spans="1:50">
      <c r="A167" s="30" t="s">
        <v>26</v>
      </c>
      <c r="B167" s="30"/>
      <c r="C167" s="30" t="s">
        <v>192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8"/>
      <c r="J167" s="8"/>
      <c r="K167" s="8"/>
      <c r="L167" s="8"/>
      <c r="M167" s="8"/>
      <c r="N167" s="8"/>
      <c r="O167" s="8"/>
      <c r="P167" s="39">
        <v>0</v>
      </c>
      <c r="Q167" s="24"/>
      <c r="R167" s="7" t="s">
        <v>26</v>
      </c>
      <c r="S167" s="7"/>
      <c r="T167" s="7" t="s">
        <v>193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9">
        <v>0</v>
      </c>
      <c r="AI167" s="7" t="s">
        <v>26</v>
      </c>
      <c r="AJ167" s="7"/>
      <c r="AK167" s="7" t="s">
        <v>193</v>
      </c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9"/>
    </row>
    <row r="168" spans="1:50">
      <c r="A168" s="30" t="s">
        <v>26</v>
      </c>
      <c r="B168" s="30"/>
      <c r="C168" s="30" t="s">
        <v>194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8"/>
      <c r="J168" s="8"/>
      <c r="K168" s="8"/>
      <c r="L168" s="8"/>
      <c r="M168" s="8"/>
      <c r="N168" s="8"/>
      <c r="O168" s="8"/>
      <c r="P168" s="39">
        <v>0</v>
      </c>
      <c r="Q168" s="24"/>
      <c r="R168" s="7" t="s">
        <v>26</v>
      </c>
      <c r="S168" s="7"/>
      <c r="T168" s="7" t="s">
        <v>195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9">
        <v>0</v>
      </c>
      <c r="AI168" s="7" t="s">
        <v>26</v>
      </c>
      <c r="AJ168" s="7"/>
      <c r="AK168" s="7" t="s">
        <v>195</v>
      </c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9"/>
    </row>
    <row r="169" spans="1:50">
      <c r="A169" s="30" t="s">
        <v>26</v>
      </c>
      <c r="B169" s="30"/>
      <c r="C169" s="30" t="s">
        <v>196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8"/>
      <c r="J169" s="8"/>
      <c r="K169" s="8"/>
      <c r="L169" s="8"/>
      <c r="M169" s="8"/>
      <c r="N169" s="8"/>
      <c r="O169" s="8"/>
      <c r="P169" s="39">
        <v>0</v>
      </c>
      <c r="Q169" s="24"/>
      <c r="R169" s="7" t="s">
        <v>26</v>
      </c>
      <c r="S169" s="7"/>
      <c r="T169" s="7" t="s">
        <v>196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9">
        <v>0</v>
      </c>
      <c r="AI169" s="7" t="s">
        <v>26</v>
      </c>
      <c r="AJ169" s="7"/>
      <c r="AK169" s="7" t="s">
        <v>196</v>
      </c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9"/>
    </row>
    <row r="170" spans="1:50">
      <c r="A170" s="30" t="s">
        <v>26</v>
      </c>
      <c r="B170" s="30"/>
      <c r="C170" s="30" t="s">
        <v>197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8"/>
      <c r="J170" s="8"/>
      <c r="K170" s="8"/>
      <c r="L170" s="8"/>
      <c r="M170" s="8"/>
      <c r="N170" s="8"/>
      <c r="O170" s="8"/>
      <c r="P170" s="39">
        <v>0</v>
      </c>
      <c r="Q170" s="24"/>
      <c r="R170" s="7" t="s">
        <v>26</v>
      </c>
      <c r="S170" s="7"/>
      <c r="T170" s="7" t="s">
        <v>197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9">
        <v>0</v>
      </c>
      <c r="AI170" s="7" t="s">
        <v>26</v>
      </c>
      <c r="AJ170" s="7"/>
      <c r="AK170" s="7" t="s">
        <v>197</v>
      </c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9"/>
    </row>
    <row r="171" spans="1:50">
      <c r="A171" s="30" t="s">
        <v>26</v>
      </c>
      <c r="B171" s="30"/>
      <c r="C171" s="30" t="s">
        <v>198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8"/>
      <c r="J171" s="8"/>
      <c r="K171" s="8"/>
      <c r="L171" s="8"/>
      <c r="M171" s="8"/>
      <c r="N171" s="8"/>
      <c r="O171" s="8"/>
      <c r="P171" s="39">
        <v>0</v>
      </c>
      <c r="Q171" s="24"/>
      <c r="R171" s="7" t="s">
        <v>26</v>
      </c>
      <c r="S171" s="7"/>
      <c r="T171" s="7" t="s">
        <v>199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9">
        <v>0</v>
      </c>
      <c r="AI171" s="7" t="s">
        <v>26</v>
      </c>
      <c r="AJ171" s="7"/>
      <c r="AK171" s="7" t="s">
        <v>199</v>
      </c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9"/>
    </row>
    <row r="172" spans="1:50">
      <c r="A172" s="30" t="s">
        <v>26</v>
      </c>
      <c r="B172" s="30"/>
      <c r="C172" s="30" t="s">
        <v>200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8"/>
      <c r="J172" s="8"/>
      <c r="K172" s="8"/>
      <c r="L172" s="8"/>
      <c r="M172" s="8"/>
      <c r="N172" s="8"/>
      <c r="O172" s="8"/>
      <c r="P172" s="39">
        <v>0</v>
      </c>
      <c r="Q172" s="24"/>
      <c r="R172" s="7" t="s">
        <v>26</v>
      </c>
      <c r="S172" s="7"/>
      <c r="T172" s="7" t="s">
        <v>200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9">
        <v>0</v>
      </c>
      <c r="AI172" s="7" t="s">
        <v>26</v>
      </c>
      <c r="AJ172" s="7"/>
      <c r="AK172" s="7" t="s">
        <v>200</v>
      </c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9"/>
    </row>
    <row r="173" spans="1:50">
      <c r="A173" s="30" t="s">
        <v>26</v>
      </c>
      <c r="B173" s="30"/>
      <c r="C173" s="30" t="s">
        <v>201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17"/>
      <c r="J173" s="17"/>
      <c r="K173" s="17"/>
      <c r="L173" s="17"/>
      <c r="M173" s="17"/>
      <c r="N173" s="17"/>
      <c r="O173" s="17"/>
      <c r="P173" s="41">
        <v>0</v>
      </c>
      <c r="Q173" s="24"/>
      <c r="R173" s="7" t="s">
        <v>26</v>
      </c>
      <c r="S173" s="7"/>
      <c r="T173" s="7" t="s">
        <v>201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8">
        <v>0</v>
      </c>
      <c r="AI173" s="7" t="s">
        <v>26</v>
      </c>
      <c r="AJ173" s="7"/>
      <c r="AK173" s="7" t="s">
        <v>201</v>
      </c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8"/>
    </row>
    <row r="174" spans="1:50">
      <c r="A174" s="30" t="s">
        <v>26</v>
      </c>
      <c r="B174" s="30"/>
      <c r="C174" s="30" t="s">
        <v>202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10"/>
      <c r="J174" s="10"/>
      <c r="K174" s="10"/>
      <c r="L174" s="10"/>
      <c r="M174" s="10"/>
      <c r="N174" s="10"/>
      <c r="O174" s="10"/>
      <c r="P174" s="39">
        <v>0</v>
      </c>
      <c r="Q174" s="24"/>
      <c r="R174" s="7" t="s">
        <v>26</v>
      </c>
      <c r="S174" s="7"/>
      <c r="T174" s="7" t="s">
        <v>202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9">
        <v>0</v>
      </c>
      <c r="AI174" s="7" t="s">
        <v>26</v>
      </c>
      <c r="AJ174" s="7"/>
      <c r="AK174" s="7" t="s">
        <v>202</v>
      </c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9"/>
    </row>
    <row r="175" spans="1:50">
      <c r="A175" s="30" t="s">
        <v>26</v>
      </c>
      <c r="B175" s="30"/>
      <c r="C175" s="30" t="s">
        <v>203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10"/>
      <c r="J175" s="10"/>
      <c r="K175" s="10"/>
      <c r="L175" s="10"/>
      <c r="M175" s="10"/>
      <c r="N175" s="10"/>
      <c r="O175" s="10"/>
      <c r="P175" s="39">
        <v>0</v>
      </c>
      <c r="Q175" s="24"/>
      <c r="R175" s="7" t="s">
        <v>26</v>
      </c>
      <c r="S175" s="7"/>
      <c r="T175" s="7" t="s">
        <v>203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9">
        <v>0</v>
      </c>
      <c r="AI175" s="7" t="s">
        <v>26</v>
      </c>
      <c r="AJ175" s="7"/>
      <c r="AK175" s="7" t="s">
        <v>203</v>
      </c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9"/>
    </row>
    <row r="176" spans="1:50">
      <c r="A176" s="30" t="s">
        <v>26</v>
      </c>
      <c r="B176" s="30"/>
      <c r="C176" s="30" t="s">
        <v>204</v>
      </c>
      <c r="D176" s="34">
        <v>-2046</v>
      </c>
      <c r="E176" s="34">
        <v>0</v>
      </c>
      <c r="F176" s="34">
        <v>0</v>
      </c>
      <c r="G176" s="34">
        <v>0</v>
      </c>
      <c r="H176" s="34">
        <v>0</v>
      </c>
      <c r="I176" s="17"/>
      <c r="J176" s="17"/>
      <c r="K176" s="17"/>
      <c r="L176" s="17"/>
      <c r="M176" s="17"/>
      <c r="N176" s="17"/>
      <c r="O176" s="17"/>
      <c r="P176" s="41">
        <v>-2046</v>
      </c>
      <c r="Q176" s="24"/>
      <c r="R176" s="7" t="s">
        <v>26</v>
      </c>
      <c r="S176" s="7"/>
      <c r="T176" s="7" t="s">
        <v>204</v>
      </c>
      <c r="U176" s="17">
        <v>0</v>
      </c>
      <c r="V176" s="17">
        <v>5177.03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-1269.6500000000001</v>
      </c>
      <c r="AD176" s="17">
        <v>0</v>
      </c>
      <c r="AE176" s="17">
        <v>0</v>
      </c>
      <c r="AF176" s="17">
        <v>0</v>
      </c>
      <c r="AG176" s="18">
        <v>3907.38</v>
      </c>
      <c r="AI176" s="7" t="s">
        <v>26</v>
      </c>
      <c r="AJ176" s="7"/>
      <c r="AK176" s="7" t="s">
        <v>204</v>
      </c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8"/>
    </row>
    <row r="177" spans="1:50">
      <c r="A177" s="30" t="s">
        <v>26</v>
      </c>
      <c r="B177" s="30"/>
      <c r="C177" s="30" t="s">
        <v>205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8"/>
      <c r="J177" s="8"/>
      <c r="K177" s="8"/>
      <c r="L177" s="8"/>
      <c r="M177" s="8"/>
      <c r="N177" s="8"/>
      <c r="O177" s="8"/>
      <c r="P177" s="39">
        <v>0</v>
      </c>
      <c r="Q177" s="24"/>
      <c r="R177" s="7" t="s">
        <v>26</v>
      </c>
      <c r="S177" s="7"/>
      <c r="T177" s="7" t="s">
        <v>205</v>
      </c>
      <c r="U177" s="8">
        <v>0</v>
      </c>
      <c r="V177" s="8">
        <v>5177.03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9">
        <v>5177.03</v>
      </c>
      <c r="AI177" s="7" t="s">
        <v>26</v>
      </c>
      <c r="AJ177" s="7"/>
      <c r="AK177" s="7" t="s">
        <v>205</v>
      </c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9"/>
    </row>
    <row r="178" spans="1:50">
      <c r="A178" s="30" t="s">
        <v>26</v>
      </c>
      <c r="B178" s="30"/>
      <c r="C178" s="30" t="s">
        <v>206</v>
      </c>
      <c r="D178" s="31">
        <v>-2046</v>
      </c>
      <c r="E178" s="31">
        <v>0</v>
      </c>
      <c r="F178" s="31">
        <v>0</v>
      </c>
      <c r="G178" s="31">
        <v>0</v>
      </c>
      <c r="H178" s="31">
        <v>0</v>
      </c>
      <c r="I178" s="8"/>
      <c r="J178" s="8"/>
      <c r="K178" s="8"/>
      <c r="L178" s="8"/>
      <c r="M178" s="8"/>
      <c r="N178" s="8"/>
      <c r="O178" s="8"/>
      <c r="P178" s="39">
        <v>-2046</v>
      </c>
      <c r="Q178" s="24"/>
      <c r="R178" s="7" t="s">
        <v>26</v>
      </c>
      <c r="S178" s="7"/>
      <c r="T178" s="7" t="s">
        <v>206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-1269.6500000000001</v>
      </c>
      <c r="AD178" s="8">
        <v>0</v>
      </c>
      <c r="AE178" s="8">
        <v>0</v>
      </c>
      <c r="AF178" s="8">
        <v>0</v>
      </c>
      <c r="AG178" s="9">
        <v>-1269.6500000000001</v>
      </c>
      <c r="AI178" s="7" t="s">
        <v>26</v>
      </c>
      <c r="AJ178" s="7"/>
      <c r="AK178" s="7" t="s">
        <v>206</v>
      </c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9"/>
    </row>
    <row r="179" spans="1:50">
      <c r="A179" s="30" t="s">
        <v>26</v>
      </c>
      <c r="B179" s="30"/>
      <c r="C179" s="30" t="s">
        <v>207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8"/>
      <c r="J179" s="8"/>
      <c r="K179" s="8"/>
      <c r="L179" s="8"/>
      <c r="M179" s="8"/>
      <c r="N179" s="8"/>
      <c r="O179" s="8"/>
      <c r="P179" s="39">
        <v>0</v>
      </c>
      <c r="Q179" s="24"/>
      <c r="R179" s="7" t="s">
        <v>26</v>
      </c>
      <c r="S179" s="7"/>
      <c r="T179" s="7" t="s">
        <v>207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9">
        <v>0</v>
      </c>
      <c r="AI179" s="7" t="s">
        <v>26</v>
      </c>
      <c r="AJ179" s="7"/>
      <c r="AK179" s="7" t="s">
        <v>207</v>
      </c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9"/>
    </row>
    <row r="180" spans="1:50">
      <c r="A180" s="30" t="s">
        <v>26</v>
      </c>
      <c r="B180" s="30"/>
      <c r="C180" s="30" t="s">
        <v>208</v>
      </c>
      <c r="D180" s="34">
        <v>-8902.17</v>
      </c>
      <c r="E180" s="34">
        <v>-6121.96</v>
      </c>
      <c r="F180" s="34">
        <v>-6395.08</v>
      </c>
      <c r="G180" s="34">
        <v>-6581.86</v>
      </c>
      <c r="H180" s="34">
        <v>-6065.03</v>
      </c>
      <c r="I180" s="17"/>
      <c r="J180" s="17"/>
      <c r="K180" s="17"/>
      <c r="L180" s="17"/>
      <c r="M180" s="17"/>
      <c r="N180" s="17"/>
      <c r="O180" s="17"/>
      <c r="P180" s="41">
        <v>-34066.1</v>
      </c>
      <c r="Q180" s="24"/>
      <c r="R180" s="7" t="s">
        <v>26</v>
      </c>
      <c r="S180" s="7"/>
      <c r="T180" s="7" t="s">
        <v>208</v>
      </c>
      <c r="U180" s="17">
        <v>-2894.05</v>
      </c>
      <c r="V180" s="17">
        <v>1440.54</v>
      </c>
      <c r="W180" s="17">
        <v>-4106.4399999999996</v>
      </c>
      <c r="X180" s="17">
        <v>-4785.13</v>
      </c>
      <c r="Y180" s="17">
        <v>-3625.56</v>
      </c>
      <c r="Z180" s="17">
        <v>-3748.23</v>
      </c>
      <c r="AA180" s="17">
        <v>-3808.66</v>
      </c>
      <c r="AB180" s="17">
        <v>-4296.97</v>
      </c>
      <c r="AC180" s="17">
        <v>-5577.47</v>
      </c>
      <c r="AD180" s="17">
        <v>-4143.88</v>
      </c>
      <c r="AE180" s="17">
        <v>-4566.2</v>
      </c>
      <c r="AF180" s="17">
        <v>-3322.62</v>
      </c>
      <c r="AG180" s="18">
        <v>-43434.67</v>
      </c>
      <c r="AI180" s="7" t="s">
        <v>26</v>
      </c>
      <c r="AJ180" s="7"/>
      <c r="AK180" s="7" t="s">
        <v>208</v>
      </c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8"/>
    </row>
    <row r="181" spans="1:50">
      <c r="A181" s="30" t="s">
        <v>26</v>
      </c>
      <c r="B181" s="30"/>
      <c r="C181" s="30" t="s">
        <v>209</v>
      </c>
      <c r="D181" s="34">
        <v>29068.99</v>
      </c>
      <c r="E181" s="34">
        <v>28234.26</v>
      </c>
      <c r="F181" s="34">
        <v>30264.21</v>
      </c>
      <c r="G181" s="34">
        <v>32803.68</v>
      </c>
      <c r="H181" s="34">
        <v>40392.35</v>
      </c>
      <c r="I181" s="34"/>
      <c r="J181" s="34"/>
      <c r="K181" s="34"/>
      <c r="L181" s="34"/>
      <c r="M181" s="34"/>
      <c r="N181" s="17"/>
      <c r="O181" s="17"/>
      <c r="P181" s="41">
        <v>160763.49</v>
      </c>
      <c r="Q181" s="24"/>
      <c r="R181" s="7" t="s">
        <v>26</v>
      </c>
      <c r="S181" s="7"/>
      <c r="T181" s="7" t="s">
        <v>209</v>
      </c>
      <c r="U181" s="17">
        <v>26536.15</v>
      </c>
      <c r="V181" s="17">
        <v>29275.02</v>
      </c>
      <c r="W181" s="17">
        <v>29290.91</v>
      </c>
      <c r="X181" s="17">
        <v>23157.78</v>
      </c>
      <c r="Y181" s="17">
        <v>26536.5</v>
      </c>
      <c r="Z181" s="17">
        <v>27198.39</v>
      </c>
      <c r="AA181" s="17">
        <v>23268.42</v>
      </c>
      <c r="AB181" s="17">
        <v>26038.68</v>
      </c>
      <c r="AC181" s="17">
        <v>25329.49</v>
      </c>
      <c r="AD181" s="17">
        <v>37327.07</v>
      </c>
      <c r="AE181" s="17">
        <v>30876.74</v>
      </c>
      <c r="AF181" s="17">
        <v>9753.68</v>
      </c>
      <c r="AG181" s="18">
        <v>314588.83</v>
      </c>
      <c r="AI181" s="7" t="s">
        <v>26</v>
      </c>
      <c r="AJ181" s="7"/>
      <c r="AK181" s="7" t="s">
        <v>209</v>
      </c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8"/>
    </row>
    <row r="182" spans="1:50">
      <c r="A182" s="30" t="s">
        <v>26</v>
      </c>
      <c r="B182" s="30"/>
      <c r="C182" s="30" t="s">
        <v>210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17"/>
      <c r="J182" s="17"/>
      <c r="K182" s="17"/>
      <c r="L182" s="17"/>
      <c r="M182" s="17"/>
      <c r="N182" s="17"/>
      <c r="O182" s="17"/>
      <c r="P182" s="41">
        <v>0</v>
      </c>
      <c r="Q182" s="24"/>
      <c r="R182" s="7" t="s">
        <v>26</v>
      </c>
      <c r="S182" s="7"/>
      <c r="T182" s="7" t="s">
        <v>210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8">
        <v>0</v>
      </c>
      <c r="AI182" s="7" t="s">
        <v>26</v>
      </c>
      <c r="AJ182" s="7"/>
      <c r="AK182" s="7" t="s">
        <v>210</v>
      </c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8"/>
    </row>
    <row r="183" spans="1:50">
      <c r="A183" s="30" t="s">
        <v>26</v>
      </c>
      <c r="B183" s="30"/>
      <c r="C183" s="30" t="s">
        <v>211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8"/>
      <c r="J183" s="8"/>
      <c r="K183" s="8"/>
      <c r="L183" s="8"/>
      <c r="M183" s="8"/>
      <c r="N183" s="8"/>
      <c r="O183" s="8"/>
      <c r="P183" s="39">
        <v>0</v>
      </c>
      <c r="Q183" s="24"/>
      <c r="R183" s="7" t="s">
        <v>26</v>
      </c>
      <c r="S183" s="7"/>
      <c r="T183" s="7" t="s">
        <v>211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9">
        <v>0</v>
      </c>
      <c r="AI183" s="7" t="s">
        <v>26</v>
      </c>
      <c r="AJ183" s="7"/>
      <c r="AK183" s="7" t="s">
        <v>211</v>
      </c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9"/>
    </row>
    <row r="184" spans="1:50">
      <c r="A184" s="30" t="s">
        <v>26</v>
      </c>
      <c r="B184" s="30"/>
      <c r="C184" s="30" t="s">
        <v>212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8"/>
      <c r="J184" s="8"/>
      <c r="K184" s="8"/>
      <c r="L184" s="8"/>
      <c r="M184" s="8"/>
      <c r="N184" s="8"/>
      <c r="O184" s="8"/>
      <c r="P184" s="39">
        <v>0</v>
      </c>
      <c r="Q184" s="24"/>
      <c r="R184" s="7" t="s">
        <v>26</v>
      </c>
      <c r="S184" s="7"/>
      <c r="T184" s="7" t="s">
        <v>212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9">
        <v>0</v>
      </c>
      <c r="AI184" s="7" t="s">
        <v>26</v>
      </c>
      <c r="AJ184" s="7"/>
      <c r="AK184" s="7" t="s">
        <v>212</v>
      </c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9"/>
    </row>
    <row r="185" spans="1:50">
      <c r="A185" s="30" t="s">
        <v>26</v>
      </c>
      <c r="B185" s="30"/>
      <c r="C185" s="30" t="s">
        <v>213</v>
      </c>
      <c r="D185" s="34">
        <v>-10821.27</v>
      </c>
      <c r="E185" s="34">
        <v>-10369.459999999999</v>
      </c>
      <c r="F185" s="34">
        <v>-11110.71</v>
      </c>
      <c r="G185" s="34">
        <v>-11500.31</v>
      </c>
      <c r="H185" s="34">
        <v>-13490.9</v>
      </c>
      <c r="I185" s="17"/>
      <c r="J185" s="17"/>
      <c r="K185" s="17"/>
      <c r="L185" s="17"/>
      <c r="M185" s="17"/>
      <c r="N185" s="17"/>
      <c r="O185" s="17"/>
      <c r="P185" s="41">
        <v>-57292.65</v>
      </c>
      <c r="Q185" s="24"/>
      <c r="R185" s="7" t="s">
        <v>26</v>
      </c>
      <c r="S185" s="7"/>
      <c r="T185" s="7" t="s">
        <v>213</v>
      </c>
      <c r="U185" s="17">
        <v>-8191.3</v>
      </c>
      <c r="V185" s="17">
        <v>-7568.99</v>
      </c>
      <c r="W185" s="17">
        <v>-8377.8700000000008</v>
      </c>
      <c r="X185" s="17">
        <v>-7794.64</v>
      </c>
      <c r="Y185" s="17">
        <v>-8328.8700000000008</v>
      </c>
      <c r="Z185" s="17">
        <v>-7641.17</v>
      </c>
      <c r="AA185" s="17">
        <v>-7762.7</v>
      </c>
      <c r="AB185" s="17">
        <v>-8998.86</v>
      </c>
      <c r="AC185" s="17">
        <v>-8785.2900000000009</v>
      </c>
      <c r="AD185" s="17">
        <v>-11183.27</v>
      </c>
      <c r="AE185" s="17">
        <v>-10350.200000000001</v>
      </c>
      <c r="AF185" s="17">
        <v>-9566.16</v>
      </c>
      <c r="AG185" s="18">
        <v>-104549.32</v>
      </c>
      <c r="AI185" s="7" t="s">
        <v>26</v>
      </c>
      <c r="AJ185" s="7"/>
      <c r="AK185" s="7" t="s">
        <v>213</v>
      </c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8"/>
    </row>
    <row r="186" spans="1:50">
      <c r="A186" s="30" t="s">
        <v>26</v>
      </c>
      <c r="B186" s="30"/>
      <c r="C186" s="30" t="s">
        <v>214</v>
      </c>
      <c r="D186" s="32">
        <v>-10821.27</v>
      </c>
      <c r="E186" s="32">
        <v>-10369.459999999999</v>
      </c>
      <c r="F186" s="32">
        <v>-11110.71</v>
      </c>
      <c r="G186" s="32">
        <v>-11500.31</v>
      </c>
      <c r="H186" s="32">
        <v>-13490.9</v>
      </c>
      <c r="I186" s="10"/>
      <c r="J186" s="10"/>
      <c r="K186" s="10"/>
      <c r="L186" s="10"/>
      <c r="M186" s="10"/>
      <c r="N186" s="10"/>
      <c r="O186" s="10"/>
      <c r="P186" s="39">
        <v>-57292.65</v>
      </c>
      <c r="Q186" s="24"/>
      <c r="R186" s="7" t="s">
        <v>26</v>
      </c>
      <c r="S186" s="7"/>
      <c r="T186" s="7" t="s">
        <v>214</v>
      </c>
      <c r="U186" s="10">
        <v>-8191.3</v>
      </c>
      <c r="V186" s="10">
        <v>-7568.99</v>
      </c>
      <c r="W186" s="10">
        <v>-8377.8700000000008</v>
      </c>
      <c r="X186" s="10">
        <v>-7794.64</v>
      </c>
      <c r="Y186" s="10">
        <v>-8328.8700000000008</v>
      </c>
      <c r="Z186" s="10">
        <v>-7641.17</v>
      </c>
      <c r="AA186" s="10">
        <v>-7762.7</v>
      </c>
      <c r="AB186" s="10">
        <v>-8998.86</v>
      </c>
      <c r="AC186" s="10">
        <v>-8785.2900000000009</v>
      </c>
      <c r="AD186" s="10">
        <v>-11183.27</v>
      </c>
      <c r="AE186" s="10">
        <v>-10350.200000000001</v>
      </c>
      <c r="AF186" s="10">
        <v>-9566.16</v>
      </c>
      <c r="AG186" s="9">
        <v>-104549.32</v>
      </c>
      <c r="AI186" s="7" t="s">
        <v>26</v>
      </c>
      <c r="AJ186" s="7"/>
      <c r="AK186" s="7" t="s">
        <v>214</v>
      </c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9"/>
    </row>
    <row r="187" spans="1:50">
      <c r="A187" s="30" t="s">
        <v>26</v>
      </c>
      <c r="B187" s="30"/>
      <c r="C187" s="30" t="s">
        <v>215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8"/>
      <c r="J187" s="8"/>
      <c r="K187" s="8"/>
      <c r="L187" s="8"/>
      <c r="M187" s="8"/>
      <c r="N187" s="8"/>
      <c r="O187" s="8"/>
      <c r="P187" s="39">
        <v>0</v>
      </c>
      <c r="Q187" s="24"/>
      <c r="R187" s="7" t="s">
        <v>26</v>
      </c>
      <c r="S187" s="7"/>
      <c r="T187" s="7" t="s">
        <v>215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9">
        <v>0</v>
      </c>
      <c r="AI187" s="7" t="s">
        <v>26</v>
      </c>
      <c r="AJ187" s="7"/>
      <c r="AK187" s="7" t="s">
        <v>215</v>
      </c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9"/>
    </row>
    <row r="188" spans="1:50">
      <c r="A188" s="30" t="s">
        <v>26</v>
      </c>
      <c r="B188" s="30"/>
      <c r="C188" s="30" t="s">
        <v>216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8"/>
      <c r="J188" s="8"/>
      <c r="K188" s="8"/>
      <c r="L188" s="8"/>
      <c r="M188" s="8"/>
      <c r="N188" s="8"/>
      <c r="O188" s="8"/>
      <c r="P188" s="39">
        <v>0</v>
      </c>
      <c r="Q188" s="24"/>
      <c r="R188" s="7" t="s">
        <v>26</v>
      </c>
      <c r="S188" s="7"/>
      <c r="T188" s="7" t="s">
        <v>216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9">
        <v>0</v>
      </c>
      <c r="AI188" s="7" t="s">
        <v>26</v>
      </c>
      <c r="AJ188" s="7"/>
      <c r="AK188" s="7" t="s">
        <v>216</v>
      </c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9"/>
    </row>
    <row r="189" spans="1:50">
      <c r="A189" s="30" t="s">
        <v>26</v>
      </c>
      <c r="B189" s="30"/>
      <c r="C189" s="30" t="s">
        <v>217</v>
      </c>
      <c r="D189" s="35">
        <v>18247.72</v>
      </c>
      <c r="E189" s="35">
        <v>17864.8</v>
      </c>
      <c r="F189" s="35">
        <v>19153.5</v>
      </c>
      <c r="G189" s="35">
        <v>21303.37</v>
      </c>
      <c r="H189" s="35">
        <v>26901.45</v>
      </c>
      <c r="I189" s="19"/>
      <c r="J189" s="19"/>
      <c r="K189" s="19"/>
      <c r="L189" s="19"/>
      <c r="M189" s="19"/>
      <c r="N189" s="19"/>
      <c r="O189" s="19"/>
      <c r="P189" s="42">
        <v>103470.84</v>
      </c>
      <c r="Q189" s="24"/>
      <c r="R189" s="7" t="s">
        <v>26</v>
      </c>
      <c r="S189" s="7"/>
      <c r="T189" s="7" t="s">
        <v>217</v>
      </c>
      <c r="U189" s="19">
        <v>18344.849999999999</v>
      </c>
      <c r="V189" s="19">
        <v>21706.03</v>
      </c>
      <c r="W189" s="19">
        <v>20913.04</v>
      </c>
      <c r="X189" s="19">
        <v>15363.14</v>
      </c>
      <c r="Y189" s="19">
        <v>18207.63</v>
      </c>
      <c r="Z189" s="19">
        <v>19557.22</v>
      </c>
      <c r="AA189" s="19">
        <v>15505.72</v>
      </c>
      <c r="AB189" s="19">
        <v>17039.82</v>
      </c>
      <c r="AC189" s="19">
        <v>16544.2</v>
      </c>
      <c r="AD189" s="19">
        <v>26143.8</v>
      </c>
      <c r="AE189" s="19">
        <v>20526.54</v>
      </c>
      <c r="AF189" s="19">
        <v>187.52</v>
      </c>
      <c r="AG189" s="20">
        <v>210039.51</v>
      </c>
      <c r="AI189" s="7" t="s">
        <v>26</v>
      </c>
      <c r="AJ189" s="7"/>
      <c r="AK189" s="7" t="s">
        <v>217</v>
      </c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20"/>
    </row>
    <row r="190" spans="1:50">
      <c r="A190" s="30" t="s">
        <v>26</v>
      </c>
      <c r="B190" s="30"/>
      <c r="C190" s="30" t="s">
        <v>218</v>
      </c>
      <c r="D190" s="37">
        <v>0.48060000000000003</v>
      </c>
      <c r="E190" s="37">
        <v>0.52</v>
      </c>
      <c r="F190" s="37">
        <v>0.52249999999999996</v>
      </c>
      <c r="G190" s="37">
        <v>0.54090000000000005</v>
      </c>
      <c r="H190" s="37">
        <v>0.57909999999999995</v>
      </c>
      <c r="I190" s="21"/>
      <c r="J190" s="21"/>
      <c r="K190" s="21"/>
      <c r="L190" s="21"/>
      <c r="M190" s="21"/>
      <c r="N190" s="21"/>
      <c r="O190" s="21"/>
      <c r="P190" s="44">
        <v>0.53110000000000002</v>
      </c>
      <c r="Q190" s="24"/>
      <c r="R190" s="7" t="s">
        <v>26</v>
      </c>
      <c r="S190" s="7"/>
      <c r="T190" s="7" t="s">
        <v>218</v>
      </c>
      <c r="U190" s="21">
        <v>0.62329999999999997</v>
      </c>
      <c r="V190" s="21">
        <v>0.77980000000000005</v>
      </c>
      <c r="W190" s="21">
        <v>0.62619999999999998</v>
      </c>
      <c r="X190" s="21">
        <v>0.54979999999999996</v>
      </c>
      <c r="Y190" s="21">
        <v>0.60370000000000001</v>
      </c>
      <c r="Z190" s="21">
        <v>0.63200000000000001</v>
      </c>
      <c r="AA190" s="21">
        <v>0.57269999999999999</v>
      </c>
      <c r="AB190" s="21">
        <v>0.56169999999999998</v>
      </c>
      <c r="AC190" s="21">
        <v>0.5353</v>
      </c>
      <c r="AD190" s="21">
        <v>0.63039999999999996</v>
      </c>
      <c r="AE190" s="21">
        <v>0.57909999999999995</v>
      </c>
      <c r="AF190" s="21">
        <v>1.43E-2</v>
      </c>
      <c r="AG190" s="22">
        <v>0.5867</v>
      </c>
      <c r="AI190" s="7" t="s">
        <v>26</v>
      </c>
      <c r="AJ190" s="7"/>
      <c r="AK190" s="7" t="s">
        <v>218</v>
      </c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2"/>
    </row>
    <row r="191" spans="1:50">
      <c r="A191" s="30" t="s">
        <v>26</v>
      </c>
      <c r="B191" s="30"/>
      <c r="C191" s="30" t="s">
        <v>219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10"/>
      <c r="J191" s="10"/>
      <c r="K191" s="10"/>
      <c r="L191" s="10"/>
      <c r="M191" s="10"/>
      <c r="N191" s="10"/>
      <c r="O191" s="10"/>
      <c r="P191" s="39">
        <v>0</v>
      </c>
      <c r="Q191" s="24"/>
      <c r="R191" s="7" t="s">
        <v>26</v>
      </c>
      <c r="S191" s="7"/>
      <c r="T191" s="7" t="s">
        <v>219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9">
        <v>0</v>
      </c>
      <c r="AI191" s="7" t="s">
        <v>26</v>
      </c>
      <c r="AJ191" s="7"/>
      <c r="AK191" s="7" t="s">
        <v>219</v>
      </c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9"/>
    </row>
    <row r="192" spans="1:50">
      <c r="A192" s="30" t="s">
        <v>26</v>
      </c>
      <c r="B192" s="30"/>
      <c r="C192" s="30" t="s">
        <v>220</v>
      </c>
      <c r="D192" s="35">
        <v>18247.72</v>
      </c>
      <c r="E192" s="35">
        <v>17864.8</v>
      </c>
      <c r="F192" s="35">
        <v>19153.5</v>
      </c>
      <c r="G192" s="35">
        <v>21303.37</v>
      </c>
      <c r="H192" s="35">
        <v>26901.45</v>
      </c>
      <c r="I192" s="19"/>
      <c r="J192" s="19"/>
      <c r="K192" s="19"/>
      <c r="L192" s="19"/>
      <c r="M192" s="19"/>
      <c r="N192" s="19"/>
      <c r="O192" s="19"/>
      <c r="P192" s="42">
        <v>103470.84</v>
      </c>
      <c r="Q192" s="24"/>
      <c r="R192" s="7" t="s">
        <v>26</v>
      </c>
      <c r="S192" s="7"/>
      <c r="T192" s="7" t="s">
        <v>220</v>
      </c>
      <c r="U192" s="19">
        <v>18344.849999999999</v>
      </c>
      <c r="V192" s="19">
        <v>21706.03</v>
      </c>
      <c r="W192" s="19">
        <v>20913.04</v>
      </c>
      <c r="X192" s="19">
        <v>15363.14</v>
      </c>
      <c r="Y192" s="19">
        <v>18207.63</v>
      </c>
      <c r="Z192" s="19">
        <v>19557.22</v>
      </c>
      <c r="AA192" s="19">
        <v>15505.72</v>
      </c>
      <c r="AB192" s="19">
        <v>17039.82</v>
      </c>
      <c r="AC192" s="19">
        <v>16544.2</v>
      </c>
      <c r="AD192" s="19">
        <v>26143.8</v>
      </c>
      <c r="AE192" s="19">
        <v>20526.54</v>
      </c>
      <c r="AF192" s="19">
        <v>187.52</v>
      </c>
      <c r="AG192" s="20">
        <v>210039.51</v>
      </c>
      <c r="AI192" s="7" t="s">
        <v>26</v>
      </c>
      <c r="AJ192" s="7"/>
      <c r="AK192" s="7" t="s">
        <v>220</v>
      </c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20"/>
    </row>
    <row r="193" spans="1:50">
      <c r="A193" s="30" t="s">
        <v>26</v>
      </c>
      <c r="B193" s="30"/>
      <c r="C193" s="30" t="s">
        <v>221</v>
      </c>
      <c r="D193" s="31">
        <v>465384.26</v>
      </c>
      <c r="E193" s="31">
        <v>418039.56</v>
      </c>
      <c r="F193" s="31">
        <v>450826.95</v>
      </c>
      <c r="G193" s="31">
        <v>463312.3</v>
      </c>
      <c r="H193" s="31">
        <v>545116.76</v>
      </c>
      <c r="I193" s="8"/>
      <c r="J193" s="8"/>
      <c r="K193" s="8"/>
      <c r="L193" s="8"/>
      <c r="M193" s="8"/>
      <c r="N193" s="8"/>
      <c r="O193" s="8"/>
      <c r="P193" s="39" t="s">
        <v>222</v>
      </c>
      <c r="Q193" s="24"/>
      <c r="R193" s="7" t="s">
        <v>26</v>
      </c>
      <c r="S193" s="7"/>
      <c r="T193" s="7" t="s">
        <v>221</v>
      </c>
      <c r="U193" s="8">
        <v>330382.49</v>
      </c>
      <c r="V193" s="8">
        <v>304968.86</v>
      </c>
      <c r="W193" s="8">
        <v>340936.63</v>
      </c>
      <c r="X193" s="8">
        <v>316225.40000000002</v>
      </c>
      <c r="Y193" s="8">
        <v>334827.86</v>
      </c>
      <c r="Z193" s="8">
        <v>308733.14</v>
      </c>
      <c r="AA193" s="8">
        <v>315840.52</v>
      </c>
      <c r="AB193" s="8">
        <v>361996.89</v>
      </c>
      <c r="AC193" s="8">
        <v>354972.67</v>
      </c>
      <c r="AD193" s="8">
        <v>468348.08</v>
      </c>
      <c r="AE193" s="8">
        <v>418365.64</v>
      </c>
      <c r="AF193" s="8">
        <v>385835.03</v>
      </c>
      <c r="AG193" s="9" t="s">
        <v>222</v>
      </c>
      <c r="AI193" s="7" t="s">
        <v>26</v>
      </c>
      <c r="AJ193" s="7"/>
      <c r="AK193" s="7" t="s">
        <v>221</v>
      </c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9"/>
    </row>
    <row r="194" spans="1:50">
      <c r="A194" s="30" t="s">
        <v>26</v>
      </c>
      <c r="B194" s="30"/>
      <c r="C194" s="30" t="s">
        <v>223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8"/>
      <c r="J194" s="8"/>
      <c r="K194" s="8"/>
      <c r="L194" s="8"/>
      <c r="M194" s="8"/>
      <c r="N194" s="8"/>
      <c r="O194" s="8"/>
      <c r="P194" s="39" t="s">
        <v>222</v>
      </c>
      <c r="Q194" s="24"/>
      <c r="R194" s="7" t="s">
        <v>26</v>
      </c>
      <c r="S194" s="7"/>
      <c r="T194" s="7" t="s">
        <v>223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9" t="s">
        <v>222</v>
      </c>
      <c r="AI194" s="7" t="s">
        <v>26</v>
      </c>
      <c r="AJ194" s="7"/>
      <c r="AK194" s="7" t="s">
        <v>223</v>
      </c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9"/>
    </row>
    <row r="195" spans="1:50">
      <c r="A195" s="30" t="s">
        <v>26</v>
      </c>
      <c r="B195" s="30"/>
      <c r="C195" s="30" t="s">
        <v>224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10"/>
      <c r="J195" s="10"/>
      <c r="K195" s="10"/>
      <c r="L195" s="10"/>
      <c r="M195" s="10"/>
      <c r="N195" s="10"/>
      <c r="O195" s="10"/>
      <c r="P195" s="39" t="s">
        <v>222</v>
      </c>
      <c r="Q195" s="24"/>
      <c r="R195" s="7" t="s">
        <v>26</v>
      </c>
      <c r="S195" s="7"/>
      <c r="T195" s="7" t="s">
        <v>224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9" t="s">
        <v>222</v>
      </c>
      <c r="AI195" s="7" t="s">
        <v>26</v>
      </c>
      <c r="AJ195" s="7"/>
      <c r="AK195" s="7" t="s">
        <v>224</v>
      </c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9"/>
    </row>
    <row r="196" spans="1:50">
      <c r="A196" s="30" t="s">
        <v>26</v>
      </c>
      <c r="B196" s="30"/>
      <c r="C196" s="30" t="s">
        <v>225</v>
      </c>
      <c r="D196" s="32">
        <v>0</v>
      </c>
      <c r="E196" s="32">
        <v>0</v>
      </c>
      <c r="F196" s="32">
        <v>1362.9</v>
      </c>
      <c r="G196" s="32">
        <v>0</v>
      </c>
      <c r="H196" s="32">
        <v>0</v>
      </c>
      <c r="I196" s="10"/>
      <c r="J196" s="10"/>
      <c r="K196" s="10"/>
      <c r="L196" s="10"/>
      <c r="M196" s="10"/>
      <c r="N196" s="10"/>
      <c r="O196" s="10"/>
      <c r="P196" s="39" t="s">
        <v>222</v>
      </c>
      <c r="Q196" s="24"/>
      <c r="R196" s="7" t="s">
        <v>26</v>
      </c>
      <c r="S196" s="7"/>
      <c r="T196" s="7" t="s">
        <v>225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9" t="s">
        <v>222</v>
      </c>
      <c r="AI196" s="7" t="s">
        <v>26</v>
      </c>
      <c r="AJ196" s="7"/>
      <c r="AK196" s="7" t="s">
        <v>225</v>
      </c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9"/>
    </row>
    <row r="197" spans="1:50">
      <c r="A197" s="30" t="s">
        <v>26</v>
      </c>
      <c r="B197" s="30"/>
      <c r="C197" s="30" t="s">
        <v>226</v>
      </c>
      <c r="D197" s="31">
        <v>0</v>
      </c>
      <c r="E197" s="31">
        <v>0</v>
      </c>
      <c r="F197" s="31">
        <v>0</v>
      </c>
      <c r="G197" s="31">
        <v>1362.9</v>
      </c>
      <c r="H197" s="31">
        <v>0</v>
      </c>
      <c r="I197" s="8"/>
      <c r="J197" s="8"/>
      <c r="K197" s="8"/>
      <c r="L197" s="8"/>
      <c r="M197" s="8"/>
      <c r="N197" s="8"/>
      <c r="O197" s="8"/>
      <c r="P197" s="39">
        <v>1362.9</v>
      </c>
      <c r="Q197" s="24"/>
      <c r="R197" s="7" t="s">
        <v>26</v>
      </c>
      <c r="S197" s="7"/>
      <c r="T197" s="7" t="s">
        <v>226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9">
        <v>0</v>
      </c>
      <c r="AI197" s="7" t="s">
        <v>26</v>
      </c>
      <c r="AJ197" s="7"/>
      <c r="AK197" s="7" t="s">
        <v>226</v>
      </c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9"/>
    </row>
    <row r="198" spans="1:50">
      <c r="A198" s="30" t="s">
        <v>26</v>
      </c>
      <c r="B198" s="30"/>
      <c r="C198" s="30" t="s">
        <v>227</v>
      </c>
      <c r="D198" s="32">
        <v>21790.83</v>
      </c>
      <c r="E198" s="32">
        <v>-1887.04</v>
      </c>
      <c r="F198" s="32">
        <v>-2023.43</v>
      </c>
      <c r="G198" s="32">
        <v>-2089.1799999999998</v>
      </c>
      <c r="H198" s="32">
        <v>-2459.37</v>
      </c>
      <c r="I198" s="10"/>
      <c r="J198" s="10"/>
      <c r="K198" s="10"/>
      <c r="L198" s="10"/>
      <c r="M198" s="10"/>
      <c r="N198" s="10"/>
      <c r="O198" s="10"/>
      <c r="P198" s="39">
        <v>13331.81</v>
      </c>
      <c r="Q198" s="24"/>
      <c r="R198" s="7" t="s">
        <v>26</v>
      </c>
      <c r="S198" s="7"/>
      <c r="T198" s="7" t="s">
        <v>227</v>
      </c>
      <c r="U198" s="10">
        <v>-341.3</v>
      </c>
      <c r="V198" s="10">
        <v>-315.05</v>
      </c>
      <c r="W198" s="10">
        <v>2265.56</v>
      </c>
      <c r="X198" s="10">
        <v>-322.39</v>
      </c>
      <c r="Y198" s="10">
        <v>-344.94</v>
      </c>
      <c r="Z198" s="10">
        <v>-312.38</v>
      </c>
      <c r="AA198" s="10">
        <v>-321.25</v>
      </c>
      <c r="AB198" s="10">
        <v>-371.97</v>
      </c>
      <c r="AC198" s="10">
        <v>-365.42</v>
      </c>
      <c r="AD198" s="10">
        <v>-465.03</v>
      </c>
      <c r="AE198" s="10">
        <v>-431.26</v>
      </c>
      <c r="AF198" s="10">
        <v>-19968.86</v>
      </c>
      <c r="AG198" s="9">
        <v>-21294.29</v>
      </c>
      <c r="AI198" s="7" t="s">
        <v>26</v>
      </c>
      <c r="AJ198" s="7"/>
      <c r="AK198" s="7" t="s">
        <v>227</v>
      </c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9"/>
    </row>
    <row r="199" spans="1:50">
      <c r="A199" s="30" t="s">
        <v>26</v>
      </c>
      <c r="B199" s="30"/>
      <c r="C199" s="30" t="s">
        <v>228</v>
      </c>
      <c r="D199" s="31">
        <v>465384.26</v>
      </c>
      <c r="E199" s="31">
        <v>418039.56</v>
      </c>
      <c r="F199" s="31">
        <v>447936.75</v>
      </c>
      <c r="G199" s="31">
        <v>460531</v>
      </c>
      <c r="H199" s="31">
        <v>543918.86</v>
      </c>
      <c r="I199" s="8"/>
      <c r="J199" s="8"/>
      <c r="K199" s="8"/>
      <c r="L199" s="8"/>
      <c r="M199" s="8"/>
      <c r="N199" s="8"/>
      <c r="O199" s="8"/>
      <c r="P199" s="39" t="s">
        <v>222</v>
      </c>
      <c r="Q199" s="24"/>
      <c r="R199" s="7" t="s">
        <v>26</v>
      </c>
      <c r="S199" s="7"/>
      <c r="T199" s="7" t="s">
        <v>228</v>
      </c>
      <c r="U199" s="8">
        <v>330382.49</v>
      </c>
      <c r="V199" s="8">
        <v>304968.86</v>
      </c>
      <c r="W199" s="8">
        <v>340936.63</v>
      </c>
      <c r="X199" s="8">
        <v>313817.5</v>
      </c>
      <c r="Y199" s="8">
        <v>334827.86</v>
      </c>
      <c r="Z199" s="8">
        <v>307803.14</v>
      </c>
      <c r="AA199" s="8">
        <v>313095.52</v>
      </c>
      <c r="AB199" s="8">
        <v>361319.29</v>
      </c>
      <c r="AC199" s="8">
        <v>353722.67</v>
      </c>
      <c r="AD199" s="8">
        <v>451058.69</v>
      </c>
      <c r="AE199" s="8">
        <v>417458.14</v>
      </c>
      <c r="AF199" s="8">
        <v>385835.03</v>
      </c>
      <c r="AG199" s="9" t="s">
        <v>222</v>
      </c>
      <c r="AI199" s="7" t="s">
        <v>26</v>
      </c>
      <c r="AJ199" s="7"/>
      <c r="AK199" s="7" t="s">
        <v>228</v>
      </c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9"/>
    </row>
    <row r="200" spans="1:50">
      <c r="A200" s="30" t="s">
        <v>26</v>
      </c>
      <c r="B200" s="30"/>
      <c r="C200" s="30" t="s">
        <v>229</v>
      </c>
      <c r="D200" s="31">
        <v>385835.03</v>
      </c>
      <c r="E200" s="31">
        <v>465384.26</v>
      </c>
      <c r="F200" s="31">
        <v>418039.56</v>
      </c>
      <c r="G200" s="31">
        <v>447936.75</v>
      </c>
      <c r="H200" s="31">
        <v>460531</v>
      </c>
      <c r="I200" s="8"/>
      <c r="J200" s="8"/>
      <c r="K200" s="8"/>
      <c r="L200" s="8"/>
      <c r="M200" s="8"/>
      <c r="N200" s="8"/>
      <c r="O200" s="8"/>
      <c r="P200" s="39" t="s">
        <v>222</v>
      </c>
      <c r="Q200" s="24"/>
      <c r="R200" s="7" t="s">
        <v>26</v>
      </c>
      <c r="S200" s="7"/>
      <c r="T200" s="7" t="s">
        <v>229</v>
      </c>
      <c r="U200" s="8">
        <v>393270.18</v>
      </c>
      <c r="V200" s="8">
        <v>330382.49</v>
      </c>
      <c r="W200" s="8">
        <v>304968.86</v>
      </c>
      <c r="X200" s="8">
        <v>645905.49</v>
      </c>
      <c r="Y200" s="8">
        <v>313817.5</v>
      </c>
      <c r="Z200" s="8">
        <v>334827.86</v>
      </c>
      <c r="AA200" s="8">
        <v>307803.14</v>
      </c>
      <c r="AB200" s="8">
        <v>313095.52</v>
      </c>
      <c r="AC200" s="8">
        <v>361319.29</v>
      </c>
      <c r="AD200" s="8">
        <v>353722.67</v>
      </c>
      <c r="AE200" s="8">
        <v>451058.69</v>
      </c>
      <c r="AF200" s="8">
        <v>417458.14</v>
      </c>
      <c r="AG200" s="9" t="s">
        <v>222</v>
      </c>
      <c r="AI200" s="7" t="s">
        <v>26</v>
      </c>
      <c r="AJ200" s="7"/>
      <c r="AK200" s="7" t="s">
        <v>229</v>
      </c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9"/>
    </row>
    <row r="201" spans="1:50">
      <c r="A201" s="30" t="s">
        <v>26</v>
      </c>
      <c r="B201" s="30"/>
      <c r="C201" s="30" t="s">
        <v>230</v>
      </c>
      <c r="D201" s="31">
        <v>417458.14</v>
      </c>
      <c r="E201" s="31">
        <v>385835.03</v>
      </c>
      <c r="F201" s="31">
        <v>465384.26</v>
      </c>
      <c r="G201" s="31">
        <v>418039.56</v>
      </c>
      <c r="H201" s="31">
        <v>447936.75</v>
      </c>
      <c r="I201" s="8"/>
      <c r="J201" s="8"/>
      <c r="K201" s="8"/>
      <c r="L201" s="8"/>
      <c r="M201" s="8"/>
      <c r="N201" s="8"/>
      <c r="O201" s="8"/>
      <c r="P201" s="39" t="s">
        <v>222</v>
      </c>
      <c r="Q201" s="24"/>
      <c r="R201" s="7" t="s">
        <v>26</v>
      </c>
      <c r="S201" s="7"/>
      <c r="T201" s="7" t="s">
        <v>230</v>
      </c>
      <c r="U201" s="8">
        <v>350681.68</v>
      </c>
      <c r="V201" s="8">
        <v>393270.18</v>
      </c>
      <c r="W201" s="8">
        <v>330382.49</v>
      </c>
      <c r="X201" s="8">
        <v>0</v>
      </c>
      <c r="Y201" s="8">
        <v>340936.63</v>
      </c>
      <c r="Z201" s="8">
        <v>313817.5</v>
      </c>
      <c r="AA201" s="8">
        <v>334827.86</v>
      </c>
      <c r="AB201" s="8">
        <v>307803.14</v>
      </c>
      <c r="AC201" s="8">
        <v>313095.52</v>
      </c>
      <c r="AD201" s="8">
        <v>361319.29</v>
      </c>
      <c r="AE201" s="8">
        <v>353722.67</v>
      </c>
      <c r="AF201" s="8">
        <v>451058.69</v>
      </c>
      <c r="AG201" s="9" t="s">
        <v>222</v>
      </c>
      <c r="AI201" s="7" t="s">
        <v>26</v>
      </c>
      <c r="AJ201" s="7"/>
      <c r="AK201" s="7" t="s">
        <v>230</v>
      </c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9"/>
    </row>
    <row r="202" spans="1:50">
      <c r="A202" s="30" t="s">
        <v>26</v>
      </c>
      <c r="B202" s="30"/>
      <c r="C202" s="30" t="s">
        <v>231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8"/>
      <c r="J202" s="8"/>
      <c r="K202" s="8"/>
      <c r="L202" s="8"/>
      <c r="M202" s="8"/>
      <c r="N202" s="8"/>
      <c r="O202" s="8"/>
      <c r="P202" s="39" t="s">
        <v>222</v>
      </c>
      <c r="Q202" s="24"/>
      <c r="R202" s="7" t="s">
        <v>26</v>
      </c>
      <c r="S202" s="7"/>
      <c r="T202" s="7" t="s">
        <v>231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9" t="s">
        <v>222</v>
      </c>
      <c r="AI202" s="7" t="s">
        <v>26</v>
      </c>
      <c r="AJ202" s="7"/>
      <c r="AK202" s="7" t="s">
        <v>231</v>
      </c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9"/>
    </row>
    <row r="203" spans="1:50">
      <c r="A203" s="30" t="s">
        <v>26</v>
      </c>
      <c r="B203" s="30"/>
      <c r="C203" s="30" t="s">
        <v>232</v>
      </c>
      <c r="D203" s="31">
        <v>385835.03</v>
      </c>
      <c r="E203" s="31">
        <v>436457.75</v>
      </c>
      <c r="F203" s="31">
        <v>415149.36</v>
      </c>
      <c r="G203" s="31">
        <v>448045.65</v>
      </c>
      <c r="H203" s="31">
        <v>462114.4</v>
      </c>
      <c r="I203" s="8"/>
      <c r="J203" s="8"/>
      <c r="K203" s="8"/>
      <c r="L203" s="8"/>
      <c r="M203" s="8"/>
      <c r="N203" s="8"/>
      <c r="O203" s="8"/>
      <c r="P203" s="39">
        <v>2147602.19</v>
      </c>
      <c r="Q203" s="24"/>
      <c r="R203" s="7" t="s">
        <v>26</v>
      </c>
      <c r="S203" s="7"/>
      <c r="T203" s="7" t="s">
        <v>232</v>
      </c>
      <c r="U203" s="8">
        <v>397049.68</v>
      </c>
      <c r="V203" s="8">
        <v>330382.49</v>
      </c>
      <c r="W203" s="8">
        <v>304968.86</v>
      </c>
      <c r="X203" s="8">
        <v>335368.31</v>
      </c>
      <c r="Y203" s="8">
        <v>316225.40000000002</v>
      </c>
      <c r="Z203" s="8">
        <v>333897.86</v>
      </c>
      <c r="AA203" s="8">
        <v>305988.14</v>
      </c>
      <c r="AB203" s="8">
        <v>315162.92</v>
      </c>
      <c r="AC203" s="8">
        <v>360746.89</v>
      </c>
      <c r="AD203" s="8">
        <v>337683.28</v>
      </c>
      <c r="AE203" s="8">
        <v>467440.58</v>
      </c>
      <c r="AF203" s="8">
        <v>418365.64</v>
      </c>
      <c r="AG203" s="9">
        <v>4223280.05</v>
      </c>
      <c r="AI203" s="7" t="s">
        <v>26</v>
      </c>
      <c r="AJ203" s="7"/>
      <c r="AK203" s="7" t="s">
        <v>232</v>
      </c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9"/>
    </row>
    <row r="204" spans="1:50">
      <c r="A204" s="30" t="s">
        <v>26</v>
      </c>
      <c r="B204" s="30"/>
      <c r="C204" s="30" t="s">
        <v>233</v>
      </c>
      <c r="D204" s="31">
        <v>1.1299999999999999</v>
      </c>
      <c r="E204" s="31">
        <v>2</v>
      </c>
      <c r="F204" s="31">
        <v>2</v>
      </c>
      <c r="G204" s="31">
        <v>2</v>
      </c>
      <c r="H204" s="31">
        <v>2</v>
      </c>
      <c r="I204" s="8"/>
      <c r="J204" s="8"/>
      <c r="K204" s="8"/>
      <c r="L204" s="8"/>
      <c r="M204" s="8"/>
      <c r="N204" s="8"/>
      <c r="O204" s="8"/>
      <c r="P204" s="39">
        <v>1.8260000000000001</v>
      </c>
      <c r="Q204" s="24"/>
      <c r="R204" s="7" t="s">
        <v>26</v>
      </c>
      <c r="S204" s="7"/>
      <c r="T204" s="7" t="s">
        <v>233</v>
      </c>
      <c r="U204" s="8">
        <v>1</v>
      </c>
      <c r="V204" s="8">
        <v>1</v>
      </c>
      <c r="W204" s="8">
        <v>1</v>
      </c>
      <c r="X204" s="8">
        <v>1</v>
      </c>
      <c r="Y204" s="8">
        <v>1</v>
      </c>
      <c r="Z204" s="8">
        <v>1</v>
      </c>
      <c r="AA204" s="8">
        <v>1</v>
      </c>
      <c r="AB204" s="8">
        <v>1</v>
      </c>
      <c r="AC204" s="8">
        <v>1</v>
      </c>
      <c r="AD204" s="8">
        <v>1</v>
      </c>
      <c r="AE204" s="8">
        <v>1</v>
      </c>
      <c r="AF204" s="8">
        <v>1</v>
      </c>
      <c r="AG204" s="9">
        <v>1</v>
      </c>
      <c r="AI204" s="7" t="s">
        <v>26</v>
      </c>
      <c r="AJ204" s="7"/>
      <c r="AK204" s="7" t="s">
        <v>233</v>
      </c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9"/>
    </row>
    <row r="205" spans="1:50">
      <c r="A205" s="30" t="s">
        <v>26</v>
      </c>
      <c r="B205" s="30"/>
      <c r="C205" s="30" t="s">
        <v>234</v>
      </c>
      <c r="D205" s="31">
        <v>1.1299999999999999</v>
      </c>
      <c r="E205" s="31">
        <v>2</v>
      </c>
      <c r="F205" s="31">
        <v>2</v>
      </c>
      <c r="G205" s="31">
        <v>2</v>
      </c>
      <c r="H205" s="31">
        <v>2</v>
      </c>
      <c r="I205" s="8"/>
      <c r="J205" s="8"/>
      <c r="K205" s="8"/>
      <c r="L205" s="8"/>
      <c r="M205" s="8"/>
      <c r="N205" s="8"/>
      <c r="O205" s="8"/>
      <c r="P205" s="39">
        <v>1.8260000000000001</v>
      </c>
      <c r="Q205" s="24"/>
      <c r="R205" s="7" t="s">
        <v>26</v>
      </c>
      <c r="S205" s="7"/>
      <c r="T205" s="7" t="s">
        <v>234</v>
      </c>
      <c r="U205" s="8">
        <v>1</v>
      </c>
      <c r="V205" s="8">
        <v>1</v>
      </c>
      <c r="W205" s="8">
        <v>1</v>
      </c>
      <c r="X205" s="8">
        <v>1</v>
      </c>
      <c r="Y205" s="8">
        <v>1</v>
      </c>
      <c r="Z205" s="8">
        <v>1</v>
      </c>
      <c r="AA205" s="8">
        <v>1</v>
      </c>
      <c r="AB205" s="8">
        <v>1</v>
      </c>
      <c r="AC205" s="8">
        <v>1</v>
      </c>
      <c r="AD205" s="8">
        <v>1</v>
      </c>
      <c r="AE205" s="8">
        <v>1</v>
      </c>
      <c r="AF205" s="8">
        <v>1</v>
      </c>
      <c r="AG205" s="9">
        <v>1</v>
      </c>
      <c r="AI205" s="7" t="s">
        <v>26</v>
      </c>
      <c r="AJ205" s="7"/>
      <c r="AK205" s="7" t="s">
        <v>234</v>
      </c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9"/>
    </row>
    <row r="206" spans="1:50">
      <c r="A206" s="30" t="s">
        <v>26</v>
      </c>
      <c r="B206" s="30"/>
      <c r="C206" s="30" t="s">
        <v>235</v>
      </c>
      <c r="D206" s="31">
        <v>1</v>
      </c>
      <c r="E206" s="31">
        <v>1.57</v>
      </c>
      <c r="F206" s="31">
        <v>1</v>
      </c>
      <c r="G206" s="31">
        <v>1</v>
      </c>
      <c r="H206" s="31">
        <v>1</v>
      </c>
      <c r="I206" s="8"/>
      <c r="J206" s="8"/>
      <c r="K206" s="8"/>
      <c r="L206" s="8"/>
      <c r="M206" s="8"/>
      <c r="N206" s="8"/>
      <c r="O206" s="8"/>
      <c r="P206" s="31">
        <v>0</v>
      </c>
      <c r="Q206" s="24"/>
      <c r="R206" s="7" t="s">
        <v>26</v>
      </c>
      <c r="S206" s="7"/>
      <c r="T206" s="7" t="s">
        <v>235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1.55</v>
      </c>
      <c r="AC206" s="8">
        <v>1</v>
      </c>
      <c r="AD206" s="8">
        <v>1</v>
      </c>
      <c r="AE206" s="8">
        <v>1</v>
      </c>
      <c r="AF206" s="8">
        <v>1</v>
      </c>
      <c r="AG206" s="9">
        <v>0.46250000000000002</v>
      </c>
      <c r="AI206" s="7" t="s">
        <v>26</v>
      </c>
      <c r="AJ206" s="7"/>
      <c r="AK206" s="7" t="s">
        <v>235</v>
      </c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9"/>
    </row>
    <row r="207" spans="1:50">
      <c r="A207" s="30" t="s">
        <v>26</v>
      </c>
      <c r="B207" s="30"/>
      <c r="C207" s="30" t="s">
        <v>236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8"/>
      <c r="J207" s="8"/>
      <c r="K207" s="8"/>
      <c r="L207" s="8"/>
      <c r="M207" s="8"/>
      <c r="N207" s="8"/>
      <c r="O207" s="8"/>
      <c r="P207" s="31">
        <v>0</v>
      </c>
      <c r="Q207" s="24"/>
      <c r="R207" s="7" t="s">
        <v>26</v>
      </c>
      <c r="S207" s="7"/>
      <c r="T207" s="7" t="s">
        <v>236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9">
        <v>0</v>
      </c>
      <c r="AI207" s="7" t="s">
        <v>26</v>
      </c>
      <c r="AJ207" s="7"/>
      <c r="AK207" s="7" t="s">
        <v>236</v>
      </c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9"/>
    </row>
    <row r="208" spans="1:50">
      <c r="A208" s="30" t="s">
        <v>26</v>
      </c>
      <c r="B208" s="30"/>
      <c r="C208" s="30" t="s">
        <v>237</v>
      </c>
      <c r="D208" s="31">
        <v>1</v>
      </c>
      <c r="E208" s="31">
        <v>1</v>
      </c>
      <c r="F208" s="31">
        <v>1</v>
      </c>
      <c r="G208" s="31">
        <v>1</v>
      </c>
      <c r="H208" s="31">
        <v>1</v>
      </c>
      <c r="I208" s="8"/>
      <c r="J208" s="8"/>
      <c r="K208" s="8"/>
      <c r="L208" s="8"/>
      <c r="M208" s="8"/>
      <c r="N208" s="8"/>
      <c r="O208" s="8"/>
      <c r="P208" s="31">
        <v>0</v>
      </c>
      <c r="Q208" s="24"/>
      <c r="R208" s="7" t="s">
        <v>26</v>
      </c>
      <c r="S208" s="7"/>
      <c r="T208" s="7" t="s">
        <v>237</v>
      </c>
      <c r="U208" s="8">
        <v>1</v>
      </c>
      <c r="V208" s="8">
        <v>1</v>
      </c>
      <c r="W208" s="8">
        <v>1</v>
      </c>
      <c r="X208" s="8">
        <v>1</v>
      </c>
      <c r="Y208" s="8">
        <v>1</v>
      </c>
      <c r="Z208" s="8">
        <v>1</v>
      </c>
      <c r="AA208" s="8">
        <v>1</v>
      </c>
      <c r="AB208" s="8">
        <v>1</v>
      </c>
      <c r="AC208" s="8">
        <v>1</v>
      </c>
      <c r="AD208" s="8">
        <v>1</v>
      </c>
      <c r="AE208" s="8">
        <v>1</v>
      </c>
      <c r="AF208" s="8">
        <v>1</v>
      </c>
      <c r="AG208" s="9">
        <v>1</v>
      </c>
      <c r="AI208" s="7" t="s">
        <v>26</v>
      </c>
      <c r="AJ208" s="7"/>
      <c r="AK208" s="7" t="s">
        <v>237</v>
      </c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9"/>
    </row>
    <row r="209" spans="1:50">
      <c r="A209" s="30" t="s">
        <v>238</v>
      </c>
      <c r="B209" s="30"/>
      <c r="C209" s="30" t="s">
        <v>27</v>
      </c>
      <c r="D209" s="31">
        <v>10695.25</v>
      </c>
      <c r="E209" s="31">
        <v>8687.5499999999993</v>
      </c>
      <c r="F209" s="31">
        <v>6984.54</v>
      </c>
      <c r="G209" s="31">
        <v>6345.13</v>
      </c>
      <c r="H209" s="31">
        <v>7357.62</v>
      </c>
      <c r="I209" s="8"/>
      <c r="J209" s="8"/>
      <c r="K209" s="8"/>
      <c r="L209" s="8"/>
      <c r="M209" s="8"/>
      <c r="N209" s="8"/>
      <c r="O209" s="8"/>
      <c r="P209" s="39">
        <v>40070.089999999997</v>
      </c>
      <c r="Q209" s="24"/>
      <c r="R209" s="7" t="s">
        <v>238</v>
      </c>
      <c r="S209" s="7"/>
      <c r="T209" s="7" t="s">
        <v>27</v>
      </c>
      <c r="U209" s="8">
        <v>17563.82</v>
      </c>
      <c r="V209" s="8">
        <v>15233.89</v>
      </c>
      <c r="W209" s="8">
        <v>15094.62</v>
      </c>
      <c r="X209" s="8">
        <v>15128.11</v>
      </c>
      <c r="Y209" s="8">
        <v>16765.91</v>
      </c>
      <c r="Z209" s="8">
        <v>14912.6</v>
      </c>
      <c r="AA209" s="8">
        <v>18947.169999999998</v>
      </c>
      <c r="AB209" s="8">
        <v>17831.53</v>
      </c>
      <c r="AC209" s="8">
        <v>13550.5</v>
      </c>
      <c r="AD209" s="8">
        <v>18094.25</v>
      </c>
      <c r="AE209" s="8">
        <v>15292.25</v>
      </c>
      <c r="AF209" s="8">
        <v>13024.16</v>
      </c>
      <c r="AG209" s="9">
        <v>191438.81</v>
      </c>
      <c r="AI209" s="7" t="s">
        <v>238</v>
      </c>
      <c r="AJ209" s="7"/>
      <c r="AK209" s="7" t="s">
        <v>27</v>
      </c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9"/>
    </row>
    <row r="210" spans="1:50">
      <c r="A210" s="30" t="s">
        <v>238</v>
      </c>
      <c r="B210" s="30"/>
      <c r="C210" s="30" t="s">
        <v>28</v>
      </c>
      <c r="D210" s="32">
        <v>75.959999999999994</v>
      </c>
      <c r="E210" s="32">
        <v>64.58</v>
      </c>
      <c r="F210" s="32">
        <v>51.11</v>
      </c>
      <c r="G210" s="32">
        <v>47.88</v>
      </c>
      <c r="H210" s="32">
        <v>49.92</v>
      </c>
      <c r="I210" s="10"/>
      <c r="J210" s="10"/>
      <c r="K210" s="10"/>
      <c r="L210" s="10"/>
      <c r="M210" s="10"/>
      <c r="N210" s="10"/>
      <c r="O210" s="10"/>
      <c r="P210" s="32">
        <v>0</v>
      </c>
      <c r="Q210" s="28">
        <v>0</v>
      </c>
      <c r="R210" s="7" t="s">
        <v>238</v>
      </c>
      <c r="S210" s="7"/>
      <c r="T210" s="7" t="s">
        <v>28</v>
      </c>
      <c r="U210" s="10">
        <v>116.6</v>
      </c>
      <c r="V210" s="10">
        <v>104.83</v>
      </c>
      <c r="W210" s="10">
        <v>110.75</v>
      </c>
      <c r="X210" s="10">
        <v>110.55</v>
      </c>
      <c r="Y210" s="10">
        <v>105.52</v>
      </c>
      <c r="Z210" s="10">
        <v>103.38</v>
      </c>
      <c r="AA210" s="10">
        <v>126.94</v>
      </c>
      <c r="AB210" s="10">
        <v>119.02</v>
      </c>
      <c r="AC210" s="10">
        <v>103.42</v>
      </c>
      <c r="AD210" s="10">
        <v>129.11000000000001</v>
      </c>
      <c r="AE210" s="10">
        <v>111.3</v>
      </c>
      <c r="AF210" s="10">
        <v>107.92</v>
      </c>
      <c r="AG210" s="9">
        <v>110.715</v>
      </c>
      <c r="AI210" s="7" t="s">
        <v>238</v>
      </c>
      <c r="AJ210" s="7"/>
      <c r="AK210" s="7" t="s">
        <v>28</v>
      </c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9"/>
    </row>
    <row r="211" spans="1:50">
      <c r="A211" s="30" t="s">
        <v>238</v>
      </c>
      <c r="B211" s="30"/>
      <c r="C211" s="30" t="s">
        <v>29</v>
      </c>
      <c r="D211" s="36">
        <v>55</v>
      </c>
      <c r="E211" s="36">
        <v>63</v>
      </c>
      <c r="F211" s="36">
        <v>62</v>
      </c>
      <c r="G211" s="36">
        <v>64</v>
      </c>
      <c r="H211" s="36">
        <v>59</v>
      </c>
      <c r="I211" s="11"/>
      <c r="J211" s="11"/>
      <c r="K211" s="11"/>
      <c r="L211" s="11"/>
      <c r="M211" s="11"/>
      <c r="N211" s="11"/>
      <c r="O211" s="11"/>
      <c r="P211" s="43">
        <v>61</v>
      </c>
      <c r="Q211" s="24"/>
      <c r="R211" s="7" t="s">
        <v>238</v>
      </c>
      <c r="S211" s="7"/>
      <c r="T211" s="7" t="s">
        <v>29</v>
      </c>
      <c r="U211" s="11">
        <v>62</v>
      </c>
      <c r="V211" s="11">
        <v>56</v>
      </c>
      <c r="W211" s="11">
        <v>59</v>
      </c>
      <c r="X211" s="11">
        <v>57</v>
      </c>
      <c r="Y211" s="11">
        <v>49</v>
      </c>
      <c r="Z211" s="11">
        <v>51</v>
      </c>
      <c r="AA211" s="11">
        <v>60</v>
      </c>
      <c r="AB211" s="11">
        <v>55</v>
      </c>
      <c r="AC211" s="11">
        <v>69</v>
      </c>
      <c r="AD211" s="11">
        <v>61</v>
      </c>
      <c r="AE211" s="11">
        <v>60</v>
      </c>
      <c r="AF211" s="11">
        <v>54</v>
      </c>
      <c r="AG211" s="12">
        <v>58</v>
      </c>
      <c r="AI211" s="7" t="s">
        <v>238</v>
      </c>
      <c r="AJ211" s="7"/>
      <c r="AK211" s="7" t="s">
        <v>29</v>
      </c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2"/>
    </row>
    <row r="212" spans="1:50">
      <c r="A212" s="30" t="s">
        <v>238</v>
      </c>
      <c r="B212" s="30"/>
      <c r="C212" s="30" t="s">
        <v>30</v>
      </c>
      <c r="D212" s="33">
        <v>167260.89000000001</v>
      </c>
      <c r="E212" s="33">
        <v>140495.56</v>
      </c>
      <c r="F212" s="33">
        <v>116031.28</v>
      </c>
      <c r="G212" s="33">
        <v>106839.36</v>
      </c>
      <c r="H212" s="33">
        <v>122584.37</v>
      </c>
      <c r="I212" s="13"/>
      <c r="J212" s="13"/>
      <c r="K212" s="13"/>
      <c r="L212" s="13"/>
      <c r="M212" s="13"/>
      <c r="N212" s="13"/>
      <c r="O212" s="13"/>
      <c r="P212" s="40">
        <v>653211.46</v>
      </c>
      <c r="Q212" s="24"/>
      <c r="R212" s="7" t="s">
        <v>238</v>
      </c>
      <c r="S212" s="7"/>
      <c r="T212" s="7" t="s">
        <v>30</v>
      </c>
      <c r="U212" s="13">
        <v>263861.34999999998</v>
      </c>
      <c r="V212" s="13">
        <v>227271.36</v>
      </c>
      <c r="W212" s="13">
        <v>229660.08</v>
      </c>
      <c r="X212" s="13">
        <v>235296.48</v>
      </c>
      <c r="Y212" s="13">
        <v>253145.74</v>
      </c>
      <c r="Z212" s="13">
        <v>230624.54</v>
      </c>
      <c r="AA212" s="13">
        <v>298100.02</v>
      </c>
      <c r="AB212" s="13">
        <v>261131.87</v>
      </c>
      <c r="AC212" s="13">
        <v>207772.64</v>
      </c>
      <c r="AD212" s="13">
        <v>275566.37</v>
      </c>
      <c r="AE212" s="13">
        <v>237544.73</v>
      </c>
      <c r="AF212" s="13">
        <v>207277.82</v>
      </c>
      <c r="AG212" s="14">
        <v>2927253</v>
      </c>
      <c r="AI212" s="7" t="s">
        <v>238</v>
      </c>
      <c r="AJ212" s="7"/>
      <c r="AK212" s="7" t="s">
        <v>30</v>
      </c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4"/>
    </row>
    <row r="213" spans="1:50">
      <c r="A213" s="30" t="s">
        <v>238</v>
      </c>
      <c r="B213" s="30"/>
      <c r="C213" s="30" t="s">
        <v>31</v>
      </c>
      <c r="D213" s="32">
        <v>169889.15</v>
      </c>
      <c r="E213" s="32">
        <v>140206.32999999999</v>
      </c>
      <c r="F213" s="32">
        <v>116043.55</v>
      </c>
      <c r="G213" s="32">
        <v>107246.53</v>
      </c>
      <c r="H213" s="32">
        <v>123309.24</v>
      </c>
      <c r="I213" s="10"/>
      <c r="J213" s="10"/>
      <c r="K213" s="10"/>
      <c r="L213" s="10"/>
      <c r="M213" s="10"/>
      <c r="N213" s="10"/>
      <c r="O213" s="10"/>
      <c r="P213" s="39">
        <v>656694.80000000005</v>
      </c>
      <c r="Q213" s="24"/>
      <c r="R213" s="7" t="s">
        <v>238</v>
      </c>
      <c r="S213" s="7"/>
      <c r="T213" s="7" t="s">
        <v>31</v>
      </c>
      <c r="U213" s="10">
        <v>264116.43</v>
      </c>
      <c r="V213" s="10">
        <v>227465.19</v>
      </c>
      <c r="W213" s="10">
        <v>229890.51</v>
      </c>
      <c r="X213" s="10">
        <v>234129.84</v>
      </c>
      <c r="Y213" s="10">
        <v>254767.96</v>
      </c>
      <c r="Z213" s="10">
        <v>230814.06</v>
      </c>
      <c r="AA213" s="10">
        <v>289400.64</v>
      </c>
      <c r="AB213" s="10">
        <v>269989.34999999998</v>
      </c>
      <c r="AC213" s="10">
        <v>207878.19</v>
      </c>
      <c r="AD213" s="10">
        <v>275959.07</v>
      </c>
      <c r="AE213" s="10">
        <v>236513.95</v>
      </c>
      <c r="AF213" s="10">
        <v>205929.53</v>
      </c>
      <c r="AG213" s="9">
        <v>2926854.72</v>
      </c>
      <c r="AI213" s="7" t="s">
        <v>238</v>
      </c>
      <c r="AJ213" s="7"/>
      <c r="AK213" s="7" t="s">
        <v>31</v>
      </c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9"/>
    </row>
    <row r="214" spans="1:50">
      <c r="A214" s="30" t="s">
        <v>238</v>
      </c>
      <c r="B214" s="30"/>
      <c r="C214" s="30" t="s">
        <v>32</v>
      </c>
      <c r="D214" s="32">
        <v>-160.77000000000001</v>
      </c>
      <c r="E214" s="32">
        <v>-112.69</v>
      </c>
      <c r="F214" s="32">
        <v>-165.51</v>
      </c>
      <c r="G214" s="32">
        <v>-280.26</v>
      </c>
      <c r="H214" s="32">
        <v>-296.62</v>
      </c>
      <c r="I214" s="10"/>
      <c r="J214" s="10"/>
      <c r="K214" s="10"/>
      <c r="L214" s="10"/>
      <c r="M214" s="10"/>
      <c r="N214" s="10"/>
      <c r="O214" s="10"/>
      <c r="P214" s="39">
        <v>-1015.85</v>
      </c>
      <c r="Q214" s="24"/>
      <c r="R214" s="7" t="s">
        <v>238</v>
      </c>
      <c r="S214" s="7"/>
      <c r="T214" s="7" t="s">
        <v>32</v>
      </c>
      <c r="U214" s="10">
        <v>-255.08</v>
      </c>
      <c r="V214" s="10">
        <v>-193.83</v>
      </c>
      <c r="W214" s="10">
        <v>-230.43</v>
      </c>
      <c r="X214" s="10">
        <v>-247.8</v>
      </c>
      <c r="Y214" s="10">
        <v>-207.78</v>
      </c>
      <c r="Z214" s="10">
        <v>-189.52</v>
      </c>
      <c r="AA214" s="10">
        <v>-251.4</v>
      </c>
      <c r="AB214" s="10">
        <v>-786.78</v>
      </c>
      <c r="AC214" s="10">
        <v>-676.22</v>
      </c>
      <c r="AD214" s="10">
        <v>-678.85</v>
      </c>
      <c r="AE214" s="10">
        <v>-770.4</v>
      </c>
      <c r="AF214" s="10">
        <v>2418.88</v>
      </c>
      <c r="AG214" s="9">
        <v>-2069.21</v>
      </c>
      <c r="AI214" s="7" t="s">
        <v>238</v>
      </c>
      <c r="AJ214" s="7"/>
      <c r="AK214" s="7" t="s">
        <v>32</v>
      </c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9"/>
    </row>
    <row r="215" spans="1:50">
      <c r="A215" s="30" t="s">
        <v>238</v>
      </c>
      <c r="B215" s="30"/>
      <c r="C215" s="30" t="s">
        <v>33</v>
      </c>
      <c r="D215" s="32">
        <v>-2467.4899999999998</v>
      </c>
      <c r="E215" s="32">
        <v>401.92</v>
      </c>
      <c r="F215" s="32">
        <v>153.24</v>
      </c>
      <c r="G215" s="32">
        <v>-126.91</v>
      </c>
      <c r="H215" s="32">
        <v>-428.25</v>
      </c>
      <c r="I215" s="10"/>
      <c r="J215" s="10"/>
      <c r="K215" s="10"/>
      <c r="L215" s="10"/>
      <c r="M215" s="10"/>
      <c r="N215" s="10"/>
      <c r="O215" s="10"/>
      <c r="P215" s="39">
        <v>-2467.4899999999998</v>
      </c>
      <c r="Q215" s="24"/>
      <c r="R215" s="7" t="s">
        <v>238</v>
      </c>
      <c r="S215" s="7"/>
      <c r="T215" s="7" t="s">
        <v>33</v>
      </c>
      <c r="U215" s="10">
        <v>0</v>
      </c>
      <c r="V215" s="10">
        <v>0</v>
      </c>
      <c r="W215" s="10">
        <v>0</v>
      </c>
      <c r="X215" s="10">
        <v>1414.44</v>
      </c>
      <c r="Y215" s="10">
        <v>-1414.44</v>
      </c>
      <c r="Z215" s="10">
        <v>0</v>
      </c>
      <c r="AA215" s="10">
        <v>8950.7800000000007</v>
      </c>
      <c r="AB215" s="10">
        <v>-8070.7</v>
      </c>
      <c r="AC215" s="10">
        <v>570.66999999999996</v>
      </c>
      <c r="AD215" s="10">
        <v>286.14999999999998</v>
      </c>
      <c r="AE215" s="10">
        <v>1801.18</v>
      </c>
      <c r="AF215" s="10">
        <v>-1070.5899999999999</v>
      </c>
      <c r="AG215" s="9">
        <v>2467.4899999999998</v>
      </c>
      <c r="AI215" s="7" t="s">
        <v>238</v>
      </c>
      <c r="AJ215" s="7"/>
      <c r="AK215" s="7" t="s">
        <v>33</v>
      </c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9"/>
    </row>
    <row r="216" spans="1:50">
      <c r="A216" s="30" t="s">
        <v>238</v>
      </c>
      <c r="B216" s="30"/>
      <c r="C216" s="30" t="s">
        <v>34</v>
      </c>
      <c r="D216" s="33">
        <v>-140607.66</v>
      </c>
      <c r="E216" s="33">
        <v>-120038.82</v>
      </c>
      <c r="F216" s="33">
        <v>-96721.83</v>
      </c>
      <c r="G216" s="33">
        <v>-91178.69</v>
      </c>
      <c r="H216" s="33">
        <v>-104375.98</v>
      </c>
      <c r="I216" s="13"/>
      <c r="J216" s="13"/>
      <c r="K216" s="13"/>
      <c r="L216" s="13"/>
      <c r="M216" s="13"/>
      <c r="N216" s="13"/>
      <c r="O216" s="13"/>
      <c r="P216" s="40">
        <v>-552922.98</v>
      </c>
      <c r="Q216" s="24"/>
      <c r="R216" s="7" t="s">
        <v>238</v>
      </c>
      <c r="S216" s="7"/>
      <c r="T216" s="7" t="s">
        <v>34</v>
      </c>
      <c r="U216" s="13">
        <v>-227137.32</v>
      </c>
      <c r="V216" s="13">
        <v>-194785.79</v>
      </c>
      <c r="W216" s="13">
        <v>-197482.84</v>
      </c>
      <c r="X216" s="13">
        <v>-201371.05</v>
      </c>
      <c r="Y216" s="13">
        <v>-214832.193</v>
      </c>
      <c r="Z216" s="13">
        <v>-200337.43</v>
      </c>
      <c r="AA216" s="13">
        <v>-253613.95</v>
      </c>
      <c r="AB216" s="13">
        <v>-228095.46</v>
      </c>
      <c r="AC216" s="13">
        <v>-180108.72</v>
      </c>
      <c r="AD216" s="13">
        <v>-235578.71</v>
      </c>
      <c r="AE216" s="13">
        <v>-204496.65</v>
      </c>
      <c r="AF216" s="13">
        <v>-173334.06</v>
      </c>
      <c r="AG216" s="14">
        <v>-2511174.173</v>
      </c>
      <c r="AI216" s="7" t="s">
        <v>238</v>
      </c>
      <c r="AJ216" s="7"/>
      <c r="AK216" s="7" t="s">
        <v>34</v>
      </c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4"/>
    </row>
    <row r="217" spans="1:50">
      <c r="A217" s="30" t="s">
        <v>238</v>
      </c>
      <c r="B217" s="30"/>
      <c r="C217" s="30" t="s">
        <v>35</v>
      </c>
      <c r="D217" s="31">
        <v>-101306.65</v>
      </c>
      <c r="E217" s="31">
        <v>-86079.26</v>
      </c>
      <c r="F217" s="31">
        <v>-70344.47</v>
      </c>
      <c r="G217" s="31">
        <v>-65859.259999999995</v>
      </c>
      <c r="H217" s="31">
        <v>-75881.33</v>
      </c>
      <c r="I217" s="8"/>
      <c r="J217" s="8"/>
      <c r="K217" s="8"/>
      <c r="L217" s="8"/>
      <c r="M217" s="8"/>
      <c r="N217" s="8"/>
      <c r="O217" s="8"/>
      <c r="P217" s="39">
        <v>-399470.97</v>
      </c>
      <c r="Q217" s="24"/>
      <c r="R217" s="7" t="s">
        <v>238</v>
      </c>
      <c r="S217" s="7"/>
      <c r="T217" s="7" t="s">
        <v>35</v>
      </c>
      <c r="U217" s="8">
        <v>-167044.93</v>
      </c>
      <c r="V217" s="8">
        <v>-141587.06</v>
      </c>
      <c r="W217" s="8">
        <v>-143113.4</v>
      </c>
      <c r="X217" s="8">
        <v>-145365.98000000001</v>
      </c>
      <c r="Y217" s="8">
        <v>-154466.48000000001</v>
      </c>
      <c r="Z217" s="8">
        <v>-145256.31</v>
      </c>
      <c r="AA217" s="8">
        <v>-185107.95</v>
      </c>
      <c r="AB217" s="8">
        <v>-165649.56</v>
      </c>
      <c r="AC217" s="8">
        <v>-129958.49</v>
      </c>
      <c r="AD217" s="8">
        <v>-171532.75</v>
      </c>
      <c r="AE217" s="8">
        <v>-147680.18</v>
      </c>
      <c r="AF217" s="8">
        <v>-126776.45</v>
      </c>
      <c r="AG217" s="9">
        <v>-1823539.54</v>
      </c>
      <c r="AI217" s="7" t="s">
        <v>238</v>
      </c>
      <c r="AJ217" s="7"/>
      <c r="AK217" s="7" t="s">
        <v>35</v>
      </c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9"/>
    </row>
    <row r="218" spans="1:50">
      <c r="A218" s="30" t="s">
        <v>238</v>
      </c>
      <c r="B218" s="30"/>
      <c r="C218" s="30" t="s">
        <v>36</v>
      </c>
      <c r="D218" s="31">
        <v>-33130.6</v>
      </c>
      <c r="E218" s="31">
        <v>-27574.04</v>
      </c>
      <c r="F218" s="31">
        <v>-22249.26</v>
      </c>
      <c r="G218" s="31">
        <v>-20380.400000000001</v>
      </c>
      <c r="H218" s="31">
        <v>-23296.19</v>
      </c>
      <c r="I218" s="8"/>
      <c r="J218" s="8"/>
      <c r="K218" s="8"/>
      <c r="L218" s="8"/>
      <c r="M218" s="8"/>
      <c r="N218" s="8"/>
      <c r="O218" s="8"/>
      <c r="P218" s="39">
        <v>-126630.49</v>
      </c>
      <c r="Q218" s="24"/>
      <c r="R218" s="7" t="s">
        <v>238</v>
      </c>
      <c r="S218" s="7"/>
      <c r="T218" s="7" t="s">
        <v>36</v>
      </c>
      <c r="U218" s="8">
        <v>-50479.18</v>
      </c>
      <c r="V218" s="8">
        <v>-44719.88</v>
      </c>
      <c r="W218" s="8">
        <v>-45696.36</v>
      </c>
      <c r="X218" s="8">
        <v>-46808.07</v>
      </c>
      <c r="Y218" s="8">
        <v>-48587.69</v>
      </c>
      <c r="Z218" s="8">
        <v>-46683.5</v>
      </c>
      <c r="AA218" s="8">
        <v>-59099.47</v>
      </c>
      <c r="AB218" s="8">
        <v>-52840.62</v>
      </c>
      <c r="AC218" s="8">
        <v>-41571.410000000003</v>
      </c>
      <c r="AD218" s="8">
        <v>-54404.71</v>
      </c>
      <c r="AE218" s="8">
        <v>-47082.73</v>
      </c>
      <c r="AF218" s="8">
        <v>-41832.629999999997</v>
      </c>
      <c r="AG218" s="9">
        <v>-579806.25</v>
      </c>
      <c r="AI218" s="7" t="s">
        <v>238</v>
      </c>
      <c r="AJ218" s="7"/>
      <c r="AK218" s="7" t="s">
        <v>36</v>
      </c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9"/>
    </row>
    <row r="219" spans="1:50">
      <c r="A219" s="30" t="s">
        <v>238</v>
      </c>
      <c r="B219" s="30"/>
      <c r="C219" s="30" t="s">
        <v>37</v>
      </c>
      <c r="D219" s="31">
        <v>-141.4</v>
      </c>
      <c r="E219" s="31">
        <v>-151.07</v>
      </c>
      <c r="F219" s="31">
        <v>-138.19999999999999</v>
      </c>
      <c r="G219" s="31">
        <v>-428.04</v>
      </c>
      <c r="H219" s="31">
        <v>-650.71</v>
      </c>
      <c r="I219" s="8"/>
      <c r="J219" s="8"/>
      <c r="K219" s="8"/>
      <c r="L219" s="8"/>
      <c r="M219" s="8"/>
      <c r="N219" s="8"/>
      <c r="O219" s="8"/>
      <c r="P219" s="39">
        <v>-1509.42</v>
      </c>
      <c r="Q219" s="24"/>
      <c r="R219" s="7" t="s">
        <v>238</v>
      </c>
      <c r="S219" s="7"/>
      <c r="T219" s="7" t="s">
        <v>37</v>
      </c>
      <c r="U219" s="8">
        <v>-58.46</v>
      </c>
      <c r="V219" s="8">
        <v>-88.92</v>
      </c>
      <c r="W219" s="8">
        <v>-40.98</v>
      </c>
      <c r="X219" s="8">
        <v>-45.14</v>
      </c>
      <c r="Y219" s="8">
        <v>0</v>
      </c>
      <c r="Z219" s="8">
        <v>-229.4</v>
      </c>
      <c r="AA219" s="8">
        <v>-107.29</v>
      </c>
      <c r="AB219" s="8">
        <v>-252.28</v>
      </c>
      <c r="AC219" s="8">
        <v>-337.51</v>
      </c>
      <c r="AD219" s="8">
        <v>-189.11</v>
      </c>
      <c r="AE219" s="8">
        <v>-129.55000000000001</v>
      </c>
      <c r="AF219" s="8">
        <v>-150.22999999999999</v>
      </c>
      <c r="AG219" s="9">
        <v>-1628.87</v>
      </c>
      <c r="AI219" s="7" t="s">
        <v>238</v>
      </c>
      <c r="AJ219" s="7"/>
      <c r="AK219" s="7" t="s">
        <v>37</v>
      </c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9"/>
    </row>
    <row r="220" spans="1:50">
      <c r="A220" s="30" t="s">
        <v>238</v>
      </c>
      <c r="B220" s="30"/>
      <c r="C220" s="30" t="s">
        <v>38</v>
      </c>
      <c r="D220" s="32">
        <v>-2091.08</v>
      </c>
      <c r="E220" s="32">
        <v>-2068.89</v>
      </c>
      <c r="F220" s="32">
        <v>-760.83</v>
      </c>
      <c r="G220" s="32">
        <v>-1483.83</v>
      </c>
      <c r="H220" s="32">
        <v>-1488.19</v>
      </c>
      <c r="I220" s="10"/>
      <c r="J220" s="10"/>
      <c r="K220" s="10"/>
      <c r="L220" s="10"/>
      <c r="M220" s="10"/>
      <c r="N220" s="10"/>
      <c r="O220" s="10"/>
      <c r="P220" s="39">
        <v>-7892.82</v>
      </c>
      <c r="Q220" s="24"/>
      <c r="R220" s="7" t="s">
        <v>238</v>
      </c>
      <c r="S220" s="7"/>
      <c r="T220" s="7" t="s">
        <v>38</v>
      </c>
      <c r="U220" s="10">
        <v>-4308.72</v>
      </c>
      <c r="V220" s="10">
        <v>-3158.15</v>
      </c>
      <c r="W220" s="10">
        <v>-3891.75</v>
      </c>
      <c r="X220" s="10">
        <v>-3929.68</v>
      </c>
      <c r="Y220" s="10">
        <v>-3931.08</v>
      </c>
      <c r="Z220" s="10">
        <v>-3219.19</v>
      </c>
      <c r="AA220" s="10">
        <v>-3783.55</v>
      </c>
      <c r="AB220" s="10">
        <v>-4055.17</v>
      </c>
      <c r="AC220" s="10">
        <v>-3048.54</v>
      </c>
      <c r="AD220" s="10">
        <v>-4323.0200000000004</v>
      </c>
      <c r="AE220" s="10">
        <v>-3876.14</v>
      </c>
      <c r="AF220" s="10">
        <v>-2075.0500000000002</v>
      </c>
      <c r="AG220" s="9">
        <v>-43600.04</v>
      </c>
      <c r="AI220" s="7" t="s">
        <v>238</v>
      </c>
      <c r="AJ220" s="7"/>
      <c r="AK220" s="7" t="s">
        <v>38</v>
      </c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9"/>
    </row>
    <row r="221" spans="1:50">
      <c r="A221" s="30" t="s">
        <v>238</v>
      </c>
      <c r="B221" s="30"/>
      <c r="C221" s="30" t="s">
        <v>39</v>
      </c>
      <c r="D221" s="31">
        <v>0</v>
      </c>
      <c r="E221" s="31">
        <v>0</v>
      </c>
      <c r="F221" s="31">
        <v>0</v>
      </c>
      <c r="G221" s="31">
        <v>0</v>
      </c>
      <c r="H221" s="31">
        <v>0</v>
      </c>
      <c r="I221" s="8"/>
      <c r="J221" s="8"/>
      <c r="K221" s="8"/>
      <c r="L221" s="8"/>
      <c r="M221" s="8"/>
      <c r="N221" s="8"/>
      <c r="O221" s="8"/>
      <c r="P221" s="39">
        <v>0</v>
      </c>
      <c r="Q221" s="24"/>
      <c r="R221" s="7" t="s">
        <v>238</v>
      </c>
      <c r="S221" s="7"/>
      <c r="T221" s="7" t="s">
        <v>39</v>
      </c>
      <c r="U221" s="8">
        <v>0</v>
      </c>
      <c r="V221" s="8">
        <v>0</v>
      </c>
      <c r="W221" s="8">
        <v>0</v>
      </c>
      <c r="X221" s="8">
        <v>0</v>
      </c>
      <c r="Y221" s="8">
        <v>-3000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9">
        <v>-3000</v>
      </c>
      <c r="AI221" s="7" t="s">
        <v>238</v>
      </c>
      <c r="AJ221" s="7"/>
      <c r="AK221" s="7" t="s">
        <v>39</v>
      </c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9"/>
    </row>
    <row r="222" spans="1:50">
      <c r="A222" s="30" t="s">
        <v>238</v>
      </c>
      <c r="B222" s="30"/>
      <c r="C222" s="30" t="s">
        <v>40</v>
      </c>
      <c r="D222" s="31">
        <v>-1317</v>
      </c>
      <c r="E222" s="31">
        <v>-1119.0999999999999</v>
      </c>
      <c r="F222" s="31">
        <v>-785.61</v>
      </c>
      <c r="G222" s="31">
        <v>-823.27</v>
      </c>
      <c r="H222" s="31">
        <v>-948.6</v>
      </c>
      <c r="I222" s="8"/>
      <c r="J222" s="8"/>
      <c r="K222" s="8"/>
      <c r="L222" s="8"/>
      <c r="M222" s="8"/>
      <c r="N222" s="8"/>
      <c r="O222" s="8"/>
      <c r="P222" s="39">
        <v>-4993.58</v>
      </c>
      <c r="Q222" s="24"/>
      <c r="R222" s="7" t="s">
        <v>238</v>
      </c>
      <c r="S222" s="7"/>
      <c r="T222" s="7" t="s">
        <v>40</v>
      </c>
      <c r="U222" s="8">
        <v>-2171.54</v>
      </c>
      <c r="V222" s="8">
        <v>-1840.72</v>
      </c>
      <c r="W222" s="8">
        <v>-1860.51</v>
      </c>
      <c r="X222" s="8">
        <v>-1889.75</v>
      </c>
      <c r="Y222" s="8">
        <v>-2008.02</v>
      </c>
      <c r="Z222" s="8">
        <v>-1888.47</v>
      </c>
      <c r="AA222" s="8">
        <v>-2406.4</v>
      </c>
      <c r="AB222" s="8">
        <v>-2153.5300000000002</v>
      </c>
      <c r="AC222" s="8">
        <v>-1689.6</v>
      </c>
      <c r="AD222" s="8">
        <v>-2229.96</v>
      </c>
      <c r="AE222" s="8">
        <v>-1919.81</v>
      </c>
      <c r="AF222" s="8">
        <v>-1648.16</v>
      </c>
      <c r="AG222" s="9">
        <v>-23706.47</v>
      </c>
      <c r="AI222" s="7" t="s">
        <v>238</v>
      </c>
      <c r="AJ222" s="7"/>
      <c r="AK222" s="7" t="s">
        <v>40</v>
      </c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9"/>
    </row>
    <row r="223" spans="1:50">
      <c r="A223" s="30" t="s">
        <v>238</v>
      </c>
      <c r="B223" s="30"/>
      <c r="C223" s="30" t="s">
        <v>41</v>
      </c>
      <c r="D223" s="31">
        <v>-14.85</v>
      </c>
      <c r="E223" s="31">
        <v>-13.68</v>
      </c>
      <c r="F223" s="31">
        <v>-10.58</v>
      </c>
      <c r="G223" s="31">
        <v>-9.5</v>
      </c>
      <c r="H223" s="31">
        <v>-17.75</v>
      </c>
      <c r="I223" s="8"/>
      <c r="J223" s="8"/>
      <c r="K223" s="8"/>
      <c r="L223" s="8"/>
      <c r="M223" s="8"/>
      <c r="N223" s="8"/>
      <c r="O223" s="8"/>
      <c r="P223" s="39">
        <v>-66.36</v>
      </c>
      <c r="Q223" s="24"/>
      <c r="R223" s="7" t="s">
        <v>238</v>
      </c>
      <c r="S223" s="7"/>
      <c r="T223" s="7" t="s">
        <v>41</v>
      </c>
      <c r="U223" s="8">
        <v>-28.54</v>
      </c>
      <c r="V223" s="8">
        <v>-24.55</v>
      </c>
      <c r="W223" s="8">
        <v>-22.25</v>
      </c>
      <c r="X223" s="8">
        <v>-24.2</v>
      </c>
      <c r="Y223" s="8">
        <v>-25.57</v>
      </c>
      <c r="Z223" s="8">
        <v>-22.05</v>
      </c>
      <c r="AA223" s="8">
        <v>-26.45</v>
      </c>
      <c r="AB223" s="8">
        <v>-21.53</v>
      </c>
      <c r="AC223" s="8">
        <v>-18.11</v>
      </c>
      <c r="AD223" s="8">
        <v>-32.19</v>
      </c>
      <c r="AE223" s="8">
        <v>-25.22</v>
      </c>
      <c r="AF223" s="8">
        <v>-19.79</v>
      </c>
      <c r="AG223" s="9">
        <v>-290.45</v>
      </c>
      <c r="AI223" s="7" t="s">
        <v>238</v>
      </c>
      <c r="AJ223" s="7"/>
      <c r="AK223" s="7" t="s">
        <v>41</v>
      </c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9"/>
    </row>
    <row r="224" spans="1:50">
      <c r="A224" s="30" t="s">
        <v>238</v>
      </c>
      <c r="B224" s="30"/>
      <c r="C224" s="30" t="s">
        <v>42</v>
      </c>
      <c r="D224" s="31">
        <v>-42.44</v>
      </c>
      <c r="E224" s="31">
        <v>-34.74</v>
      </c>
      <c r="F224" s="31">
        <v>-29.01</v>
      </c>
      <c r="G224" s="31">
        <v>-26.81</v>
      </c>
      <c r="H224" s="31">
        <v>-30.85</v>
      </c>
      <c r="I224" s="8"/>
      <c r="J224" s="8"/>
      <c r="K224" s="8"/>
      <c r="L224" s="8"/>
      <c r="M224" s="8"/>
      <c r="N224" s="8"/>
      <c r="O224" s="8"/>
      <c r="P224" s="39">
        <v>-163.85</v>
      </c>
      <c r="Q224" s="24"/>
      <c r="R224" s="7" t="s">
        <v>238</v>
      </c>
      <c r="S224" s="7"/>
      <c r="T224" s="7" t="s">
        <v>42</v>
      </c>
      <c r="U224" s="8">
        <v>-66.03</v>
      </c>
      <c r="V224" s="8">
        <v>-56.9</v>
      </c>
      <c r="W224" s="8">
        <v>-57.46</v>
      </c>
      <c r="X224" s="8">
        <v>-58.51</v>
      </c>
      <c r="Y224" s="8">
        <v>-65.58</v>
      </c>
      <c r="Z224" s="8">
        <v>-55.69</v>
      </c>
      <c r="AA224" s="8">
        <v>-72.38</v>
      </c>
      <c r="AB224" s="8">
        <v>-67.47</v>
      </c>
      <c r="AC224" s="8">
        <v>-51.84</v>
      </c>
      <c r="AD224" s="8">
        <v>-68.94</v>
      </c>
      <c r="AE224" s="8">
        <v>-59.15</v>
      </c>
      <c r="AF224" s="8">
        <v>-51.46</v>
      </c>
      <c r="AG224" s="9">
        <v>-731.41</v>
      </c>
      <c r="AI224" s="7" t="s">
        <v>238</v>
      </c>
      <c r="AJ224" s="7"/>
      <c r="AK224" s="7" t="s">
        <v>42</v>
      </c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9"/>
    </row>
    <row r="225" spans="1:50">
      <c r="A225" s="30" t="s">
        <v>238</v>
      </c>
      <c r="B225" s="30"/>
      <c r="C225" s="30" t="s">
        <v>43</v>
      </c>
      <c r="D225" s="31">
        <v>0</v>
      </c>
      <c r="E225" s="31">
        <v>0</v>
      </c>
      <c r="F225" s="31">
        <v>0</v>
      </c>
      <c r="G225" s="31">
        <v>0</v>
      </c>
      <c r="H225" s="31">
        <v>0</v>
      </c>
      <c r="I225" s="8"/>
      <c r="J225" s="8"/>
      <c r="K225" s="8"/>
      <c r="L225" s="8"/>
      <c r="M225" s="8"/>
      <c r="N225" s="8"/>
      <c r="O225" s="8"/>
      <c r="P225" s="39">
        <v>0</v>
      </c>
      <c r="Q225" s="24"/>
      <c r="R225" s="7" t="s">
        <v>238</v>
      </c>
      <c r="S225" s="7"/>
      <c r="T225" s="7" t="s">
        <v>43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-66.290000000000006</v>
      </c>
      <c r="AC225" s="8">
        <v>0</v>
      </c>
      <c r="AD225" s="8">
        <v>0</v>
      </c>
      <c r="AE225" s="8">
        <v>0</v>
      </c>
      <c r="AF225" s="8">
        <v>0</v>
      </c>
      <c r="AG225" s="9">
        <v>-66.290000000000006</v>
      </c>
      <c r="AI225" s="7" t="s">
        <v>238</v>
      </c>
      <c r="AJ225" s="7"/>
      <c r="AK225" s="7" t="s">
        <v>43</v>
      </c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9"/>
    </row>
    <row r="226" spans="1:50">
      <c r="A226" s="30" t="s">
        <v>238</v>
      </c>
      <c r="B226" s="30"/>
      <c r="C226" s="30" t="s">
        <v>44</v>
      </c>
      <c r="D226" s="31">
        <v>-1646.64</v>
      </c>
      <c r="E226" s="31">
        <v>-2035.04</v>
      </c>
      <c r="F226" s="31">
        <v>-1679.07</v>
      </c>
      <c r="G226" s="31">
        <v>-1573.98</v>
      </c>
      <c r="H226" s="31">
        <v>-1031.68</v>
      </c>
      <c r="I226" s="8"/>
      <c r="J226" s="8"/>
      <c r="K226" s="8"/>
      <c r="L226" s="8"/>
      <c r="M226" s="8"/>
      <c r="N226" s="8"/>
      <c r="O226" s="8"/>
      <c r="P226" s="39">
        <v>-7966.41</v>
      </c>
      <c r="Q226" s="24"/>
      <c r="R226" s="7" t="s">
        <v>238</v>
      </c>
      <c r="S226" s="7"/>
      <c r="T226" s="7" t="s">
        <v>44</v>
      </c>
      <c r="U226" s="8">
        <v>-2309.84</v>
      </c>
      <c r="V226" s="8">
        <v>-2426.71</v>
      </c>
      <c r="W226" s="8">
        <v>-2364.13</v>
      </c>
      <c r="X226" s="8">
        <v>-2678.76</v>
      </c>
      <c r="Y226" s="8">
        <v>-2033.403</v>
      </c>
      <c r="Z226" s="8">
        <v>-2359.2199999999998</v>
      </c>
      <c r="AA226" s="8">
        <v>-2746.46</v>
      </c>
      <c r="AB226" s="8">
        <v>-2919.01</v>
      </c>
      <c r="AC226" s="8">
        <v>-3433.61</v>
      </c>
      <c r="AD226" s="8">
        <v>-2220.0300000000002</v>
      </c>
      <c r="AE226" s="8">
        <v>-2824.87</v>
      </c>
      <c r="AF226" s="8">
        <v>-1961.53</v>
      </c>
      <c r="AG226" s="9">
        <v>-30277.573</v>
      </c>
      <c r="AI226" s="7" t="s">
        <v>238</v>
      </c>
      <c r="AJ226" s="7"/>
      <c r="AK226" s="7" t="s">
        <v>44</v>
      </c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9"/>
    </row>
    <row r="227" spans="1:50">
      <c r="A227" s="30" t="s">
        <v>238</v>
      </c>
      <c r="B227" s="30"/>
      <c r="C227" s="30" t="s">
        <v>45</v>
      </c>
      <c r="D227" s="31">
        <v>-70</v>
      </c>
      <c r="E227" s="31">
        <v>-113</v>
      </c>
      <c r="F227" s="31">
        <v>0</v>
      </c>
      <c r="G227" s="31">
        <v>0</v>
      </c>
      <c r="H227" s="31">
        <v>-35</v>
      </c>
      <c r="I227" s="8"/>
      <c r="J227" s="8"/>
      <c r="K227" s="8"/>
      <c r="L227" s="8"/>
      <c r="M227" s="8"/>
      <c r="N227" s="8"/>
      <c r="O227" s="8"/>
      <c r="P227" s="39">
        <v>-218</v>
      </c>
      <c r="Q227" s="24"/>
      <c r="R227" s="7" t="s">
        <v>238</v>
      </c>
      <c r="S227" s="7"/>
      <c r="T227" s="7" t="s">
        <v>45</v>
      </c>
      <c r="U227" s="8">
        <v>-34.78</v>
      </c>
      <c r="V227" s="8">
        <v>0</v>
      </c>
      <c r="W227" s="8">
        <v>0</v>
      </c>
      <c r="X227" s="8">
        <v>-69.56</v>
      </c>
      <c r="Y227" s="8">
        <v>-70</v>
      </c>
      <c r="Z227" s="8">
        <v>-35</v>
      </c>
      <c r="AA227" s="8">
        <v>0</v>
      </c>
      <c r="AB227" s="8">
        <v>-70</v>
      </c>
      <c r="AC227" s="8">
        <v>0</v>
      </c>
      <c r="AD227" s="8">
        <v>-105</v>
      </c>
      <c r="AE227" s="8">
        <v>0</v>
      </c>
      <c r="AF227" s="8">
        <v>0</v>
      </c>
      <c r="AG227" s="9">
        <v>-384.34</v>
      </c>
      <c r="AI227" s="7" t="s">
        <v>238</v>
      </c>
      <c r="AJ227" s="7"/>
      <c r="AK227" s="7" t="s">
        <v>45</v>
      </c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9"/>
    </row>
    <row r="228" spans="1:50">
      <c r="A228" s="30" t="s">
        <v>238</v>
      </c>
      <c r="B228" s="30"/>
      <c r="C228" s="30" t="s">
        <v>46</v>
      </c>
      <c r="D228" s="31">
        <v>-847</v>
      </c>
      <c r="E228" s="31">
        <v>-850</v>
      </c>
      <c r="F228" s="31">
        <v>-724.8</v>
      </c>
      <c r="G228" s="31">
        <v>-593.6</v>
      </c>
      <c r="H228" s="31">
        <v>-995.68</v>
      </c>
      <c r="I228" s="8"/>
      <c r="J228" s="8"/>
      <c r="K228" s="8"/>
      <c r="L228" s="8"/>
      <c r="M228" s="8"/>
      <c r="N228" s="8"/>
      <c r="O228" s="8"/>
      <c r="P228" s="39">
        <v>-4011.08</v>
      </c>
      <c r="Q228" s="24"/>
      <c r="R228" s="7" t="s">
        <v>238</v>
      </c>
      <c r="S228" s="7"/>
      <c r="T228" s="7" t="s">
        <v>46</v>
      </c>
      <c r="U228" s="8">
        <v>-635.29999999999995</v>
      </c>
      <c r="V228" s="8">
        <v>-882.9</v>
      </c>
      <c r="W228" s="8">
        <v>-436</v>
      </c>
      <c r="X228" s="8">
        <v>-501.4</v>
      </c>
      <c r="Y228" s="8">
        <v>-644.37</v>
      </c>
      <c r="Z228" s="8">
        <v>-588.6</v>
      </c>
      <c r="AA228" s="8">
        <v>-264</v>
      </c>
      <c r="AB228" s="8">
        <v>0</v>
      </c>
      <c r="AC228" s="8">
        <v>0.39</v>
      </c>
      <c r="AD228" s="8">
        <v>-473</v>
      </c>
      <c r="AE228" s="8">
        <v>-899</v>
      </c>
      <c r="AF228" s="8">
        <v>1181.24</v>
      </c>
      <c r="AG228" s="9">
        <v>-4142.9399999999996</v>
      </c>
      <c r="AI228" s="7" t="s">
        <v>238</v>
      </c>
      <c r="AJ228" s="7"/>
      <c r="AK228" s="7" t="s">
        <v>46</v>
      </c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9"/>
    </row>
    <row r="229" spans="1:50">
      <c r="A229" s="30" t="s">
        <v>238</v>
      </c>
      <c r="B229" s="30"/>
      <c r="C229" s="30" t="s">
        <v>47</v>
      </c>
      <c r="D229" s="33">
        <v>26653.23</v>
      </c>
      <c r="E229" s="33">
        <v>20456.740000000002</v>
      </c>
      <c r="F229" s="33">
        <v>19309.45</v>
      </c>
      <c r="G229" s="33">
        <v>15660.67</v>
      </c>
      <c r="H229" s="33">
        <v>18208.39</v>
      </c>
      <c r="I229" s="13"/>
      <c r="J229" s="13"/>
      <c r="K229" s="13"/>
      <c r="L229" s="13"/>
      <c r="M229" s="13"/>
      <c r="N229" s="13"/>
      <c r="O229" s="13"/>
      <c r="P229" s="40">
        <v>100288.48</v>
      </c>
      <c r="Q229" s="24"/>
      <c r="R229" s="7" t="s">
        <v>238</v>
      </c>
      <c r="S229" s="7"/>
      <c r="T229" s="7" t="s">
        <v>47</v>
      </c>
      <c r="U229" s="13">
        <v>36724.03</v>
      </c>
      <c r="V229" s="13">
        <v>32485.57</v>
      </c>
      <c r="W229" s="13">
        <v>32177.24</v>
      </c>
      <c r="X229" s="13">
        <v>33925.43</v>
      </c>
      <c r="Y229" s="13">
        <v>38313.546999999999</v>
      </c>
      <c r="Z229" s="13">
        <v>30287.11</v>
      </c>
      <c r="AA229" s="13">
        <v>44486.07</v>
      </c>
      <c r="AB229" s="13">
        <v>33036.410000000003</v>
      </c>
      <c r="AC229" s="13">
        <v>27663.919999999998</v>
      </c>
      <c r="AD229" s="13">
        <v>39987.660000000003</v>
      </c>
      <c r="AE229" s="13">
        <v>33048.080000000002</v>
      </c>
      <c r="AF229" s="13">
        <v>33943.760000000002</v>
      </c>
      <c r="AG229" s="14">
        <v>416078.82699999999</v>
      </c>
      <c r="AI229" s="7" t="s">
        <v>238</v>
      </c>
      <c r="AJ229" s="7"/>
      <c r="AK229" s="7" t="s">
        <v>47</v>
      </c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4"/>
    </row>
    <row r="230" spans="1:50">
      <c r="A230" s="30" t="s">
        <v>238</v>
      </c>
      <c r="B230" s="30"/>
      <c r="C230" s="30" t="s">
        <v>48</v>
      </c>
      <c r="D230" s="38">
        <v>0.15939999999999999</v>
      </c>
      <c r="E230" s="38">
        <v>0.14560000000000001</v>
      </c>
      <c r="F230" s="38">
        <v>0.16639999999999999</v>
      </c>
      <c r="G230" s="38">
        <v>0.14660000000000001</v>
      </c>
      <c r="H230" s="38">
        <v>0.14849999999999999</v>
      </c>
      <c r="I230" s="15"/>
      <c r="J230" s="15"/>
      <c r="K230" s="15"/>
      <c r="L230" s="15"/>
      <c r="M230" s="15"/>
      <c r="N230" s="15"/>
      <c r="O230" s="15"/>
      <c r="P230" s="45">
        <v>0.1535</v>
      </c>
      <c r="Q230" s="24"/>
      <c r="R230" s="7" t="s">
        <v>238</v>
      </c>
      <c r="S230" s="7"/>
      <c r="T230" s="7" t="s">
        <v>48</v>
      </c>
      <c r="U230" s="15">
        <v>0.13919999999999999</v>
      </c>
      <c r="V230" s="15">
        <v>0.1429</v>
      </c>
      <c r="W230" s="15">
        <v>0.1401</v>
      </c>
      <c r="X230" s="15">
        <v>0.14419999999999999</v>
      </c>
      <c r="Y230" s="15">
        <v>0.15129999999999999</v>
      </c>
      <c r="Z230" s="15">
        <v>0.1313</v>
      </c>
      <c r="AA230" s="15">
        <v>0.1492</v>
      </c>
      <c r="AB230" s="15">
        <v>0.1265</v>
      </c>
      <c r="AC230" s="15">
        <v>0.1331</v>
      </c>
      <c r="AD230" s="15">
        <v>0.14510000000000001</v>
      </c>
      <c r="AE230" s="15">
        <v>0.1391</v>
      </c>
      <c r="AF230" s="15">
        <v>0.1638</v>
      </c>
      <c r="AG230" s="16">
        <v>0.1421</v>
      </c>
      <c r="AI230" s="7" t="s">
        <v>238</v>
      </c>
      <c r="AJ230" s="7"/>
      <c r="AK230" s="7" t="s">
        <v>48</v>
      </c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6"/>
    </row>
    <row r="231" spans="1:50">
      <c r="A231" s="30" t="s">
        <v>238</v>
      </c>
      <c r="B231" s="30"/>
      <c r="C231" s="30" t="s">
        <v>49</v>
      </c>
      <c r="D231" s="33">
        <v>4500</v>
      </c>
      <c r="E231" s="33">
        <v>7437.2</v>
      </c>
      <c r="F231" s="33">
        <v>11229.51</v>
      </c>
      <c r="G231" s="33">
        <v>13740</v>
      </c>
      <c r="H231" s="33">
        <v>10922.5</v>
      </c>
      <c r="I231" s="13"/>
      <c r="J231" s="13"/>
      <c r="K231" s="13"/>
      <c r="L231" s="13"/>
      <c r="M231" s="13"/>
      <c r="N231" s="13"/>
      <c r="O231" s="13"/>
      <c r="P231" s="40">
        <v>47829.21</v>
      </c>
      <c r="Q231" s="24"/>
      <c r="R231" s="7" t="s">
        <v>238</v>
      </c>
      <c r="S231" s="7"/>
      <c r="T231" s="7" t="s">
        <v>49</v>
      </c>
      <c r="U231" s="13">
        <v>13887.26</v>
      </c>
      <c r="V231" s="13">
        <v>10507.82</v>
      </c>
      <c r="W231" s="13">
        <v>11641.5</v>
      </c>
      <c r="X231" s="13">
        <v>17063.38</v>
      </c>
      <c r="Y231" s="13">
        <v>15095</v>
      </c>
      <c r="Z231" s="13">
        <v>8520</v>
      </c>
      <c r="AA231" s="13">
        <v>8840</v>
      </c>
      <c r="AB231" s="13">
        <v>3773</v>
      </c>
      <c r="AC231" s="13">
        <v>11066</v>
      </c>
      <c r="AD231" s="13">
        <v>12000</v>
      </c>
      <c r="AE231" s="13">
        <v>10070</v>
      </c>
      <c r="AF231" s="13">
        <v>6865</v>
      </c>
      <c r="AG231" s="14">
        <v>129328.96000000001</v>
      </c>
      <c r="AI231" s="7" t="s">
        <v>238</v>
      </c>
      <c r="AJ231" s="7"/>
      <c r="AK231" s="7" t="s">
        <v>49</v>
      </c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4"/>
    </row>
    <row r="232" spans="1:50">
      <c r="A232" s="30" t="s">
        <v>238</v>
      </c>
      <c r="B232" s="30"/>
      <c r="C232" s="30" t="s">
        <v>50</v>
      </c>
      <c r="D232" s="32">
        <v>4500</v>
      </c>
      <c r="E232" s="32">
        <v>7437.2</v>
      </c>
      <c r="F232" s="32">
        <v>11229.51</v>
      </c>
      <c r="G232" s="32">
        <v>13740</v>
      </c>
      <c r="H232" s="32">
        <v>10922.5</v>
      </c>
      <c r="I232" s="10"/>
      <c r="J232" s="10"/>
      <c r="K232" s="10"/>
      <c r="L232" s="10"/>
      <c r="M232" s="10"/>
      <c r="N232" s="10"/>
      <c r="O232" s="10"/>
      <c r="P232" s="39">
        <v>47829.21</v>
      </c>
      <c r="Q232" s="24"/>
      <c r="R232" s="7" t="s">
        <v>238</v>
      </c>
      <c r="S232" s="7"/>
      <c r="T232" s="7" t="s">
        <v>50</v>
      </c>
      <c r="U232" s="10">
        <v>13887.26</v>
      </c>
      <c r="V232" s="10">
        <v>10507.82</v>
      </c>
      <c r="W232" s="10">
        <v>11741.5</v>
      </c>
      <c r="X232" s="10">
        <v>17113.38</v>
      </c>
      <c r="Y232" s="10">
        <v>15095</v>
      </c>
      <c r="Z232" s="10">
        <v>8520</v>
      </c>
      <c r="AA232" s="10">
        <v>8840</v>
      </c>
      <c r="AB232" s="10">
        <v>3773</v>
      </c>
      <c r="AC232" s="10">
        <v>11066</v>
      </c>
      <c r="AD232" s="10">
        <v>12000</v>
      </c>
      <c r="AE232" s="10">
        <v>10070</v>
      </c>
      <c r="AF232" s="10">
        <v>6790</v>
      </c>
      <c r="AG232" s="9">
        <v>129403.96</v>
      </c>
      <c r="AI232" s="7" t="s">
        <v>238</v>
      </c>
      <c r="AJ232" s="7"/>
      <c r="AK232" s="7" t="s">
        <v>50</v>
      </c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9"/>
    </row>
    <row r="233" spans="1:50">
      <c r="A233" s="30" t="s">
        <v>238</v>
      </c>
      <c r="B233" s="30"/>
      <c r="C233" s="30" t="s">
        <v>51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10"/>
      <c r="J233" s="10"/>
      <c r="K233" s="10"/>
      <c r="L233" s="10"/>
      <c r="M233" s="10"/>
      <c r="N233" s="10"/>
      <c r="O233" s="10"/>
      <c r="P233" s="39">
        <v>0</v>
      </c>
      <c r="Q233" s="24"/>
      <c r="R233" s="7" t="s">
        <v>238</v>
      </c>
      <c r="S233" s="7"/>
      <c r="T233" s="7" t="s">
        <v>51</v>
      </c>
      <c r="U233" s="10">
        <v>0</v>
      </c>
      <c r="V233" s="10">
        <v>0</v>
      </c>
      <c r="W233" s="10">
        <v>-100</v>
      </c>
      <c r="X233" s="10">
        <v>-50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75</v>
      </c>
      <c r="AG233" s="9">
        <v>-75</v>
      </c>
      <c r="AI233" s="7" t="s">
        <v>238</v>
      </c>
      <c r="AJ233" s="7"/>
      <c r="AK233" s="7" t="s">
        <v>51</v>
      </c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9"/>
    </row>
    <row r="234" spans="1:50">
      <c r="A234" s="30" t="s">
        <v>238</v>
      </c>
      <c r="B234" s="30"/>
      <c r="C234" s="30" t="s">
        <v>52</v>
      </c>
      <c r="D234" s="31">
        <v>0</v>
      </c>
      <c r="E234" s="31">
        <v>0</v>
      </c>
      <c r="F234" s="31">
        <v>0</v>
      </c>
      <c r="G234" s="31">
        <v>0</v>
      </c>
      <c r="H234" s="31">
        <v>0</v>
      </c>
      <c r="I234" s="8"/>
      <c r="J234" s="8"/>
      <c r="K234" s="8"/>
      <c r="L234" s="8"/>
      <c r="M234" s="8"/>
      <c r="N234" s="8"/>
      <c r="O234" s="8"/>
      <c r="P234" s="39">
        <v>0</v>
      </c>
      <c r="Q234" s="24"/>
      <c r="R234" s="7" t="s">
        <v>238</v>
      </c>
      <c r="S234" s="7"/>
      <c r="T234" s="7" t="s">
        <v>52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9">
        <v>0</v>
      </c>
      <c r="AI234" s="7" t="s">
        <v>238</v>
      </c>
      <c r="AJ234" s="7"/>
      <c r="AK234" s="7" t="s">
        <v>52</v>
      </c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9"/>
    </row>
    <row r="235" spans="1:50">
      <c r="A235" s="30" t="s">
        <v>238</v>
      </c>
      <c r="B235" s="30"/>
      <c r="C235" s="30" t="s">
        <v>53</v>
      </c>
      <c r="D235" s="33">
        <v>-95.97</v>
      </c>
      <c r="E235" s="33">
        <v>-78.680000000000007</v>
      </c>
      <c r="F235" s="33">
        <v>-120.65</v>
      </c>
      <c r="G235" s="33">
        <v>-79.930000000000007</v>
      </c>
      <c r="H235" s="33">
        <v>-126.08</v>
      </c>
      <c r="I235" s="13"/>
      <c r="J235" s="13"/>
      <c r="K235" s="13"/>
      <c r="L235" s="13"/>
      <c r="M235" s="13"/>
      <c r="N235" s="13"/>
      <c r="O235" s="13"/>
      <c r="P235" s="40">
        <v>-501.31</v>
      </c>
      <c r="Q235" s="24"/>
      <c r="R235" s="7" t="s">
        <v>238</v>
      </c>
      <c r="S235" s="7"/>
      <c r="T235" s="7" t="s">
        <v>53</v>
      </c>
      <c r="U235" s="13">
        <v>-133.28</v>
      </c>
      <c r="V235" s="13">
        <v>-160.38999999999999</v>
      </c>
      <c r="W235" s="13">
        <v>-128.93</v>
      </c>
      <c r="X235" s="13">
        <v>-141.91999999999999</v>
      </c>
      <c r="Y235" s="13">
        <v>-87.39</v>
      </c>
      <c r="Z235" s="13">
        <v>-119.72</v>
      </c>
      <c r="AA235" s="13">
        <v>-112.69</v>
      </c>
      <c r="AB235" s="13">
        <v>-134.80000000000001</v>
      </c>
      <c r="AC235" s="13">
        <v>-9.76</v>
      </c>
      <c r="AD235" s="13">
        <v>-62.15</v>
      </c>
      <c r="AE235" s="13">
        <v>-75.099999999999994</v>
      </c>
      <c r="AF235" s="13">
        <v>-54.8</v>
      </c>
      <c r="AG235" s="14">
        <v>-1220.93</v>
      </c>
      <c r="AI235" s="7" t="s">
        <v>238</v>
      </c>
      <c r="AJ235" s="7"/>
      <c r="AK235" s="7" t="s">
        <v>53</v>
      </c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4"/>
    </row>
    <row r="236" spans="1:50">
      <c r="A236" s="30" t="s">
        <v>238</v>
      </c>
      <c r="B236" s="30"/>
      <c r="C236" s="30" t="s">
        <v>54</v>
      </c>
      <c r="D236" s="31">
        <v>-94.84</v>
      </c>
      <c r="E236" s="31">
        <v>-76.819999999999993</v>
      </c>
      <c r="F236" s="31">
        <v>-117.84</v>
      </c>
      <c r="G236" s="31">
        <v>-76.239999999999995</v>
      </c>
      <c r="H236" s="31">
        <v>-123.34</v>
      </c>
      <c r="I236" s="8"/>
      <c r="J236" s="8"/>
      <c r="K236" s="8"/>
      <c r="L236" s="8"/>
      <c r="M236" s="8"/>
      <c r="N236" s="8"/>
      <c r="O236" s="8"/>
      <c r="P236" s="39">
        <v>-489.08</v>
      </c>
      <c r="Q236" s="24"/>
      <c r="R236" s="7" t="s">
        <v>238</v>
      </c>
      <c r="S236" s="7"/>
      <c r="T236" s="7" t="s">
        <v>54</v>
      </c>
      <c r="U236" s="8">
        <v>-129.80000000000001</v>
      </c>
      <c r="V236" s="8">
        <v>-157.76</v>
      </c>
      <c r="W236" s="8">
        <v>-126</v>
      </c>
      <c r="X236" s="8">
        <v>-137.69</v>
      </c>
      <c r="Y236" s="8">
        <v>-83.61</v>
      </c>
      <c r="Z236" s="8">
        <v>-117.59</v>
      </c>
      <c r="AA236" s="8">
        <v>-110.47</v>
      </c>
      <c r="AB236" s="8">
        <v>-133.86000000000001</v>
      </c>
      <c r="AC236" s="8">
        <v>-6.98</v>
      </c>
      <c r="AD236" s="8">
        <v>-59.13</v>
      </c>
      <c r="AE236" s="8">
        <v>-72.569999999999993</v>
      </c>
      <c r="AF236" s="8">
        <v>-53.11</v>
      </c>
      <c r="AG236" s="9">
        <v>-1188.57</v>
      </c>
      <c r="AI236" s="7" t="s">
        <v>238</v>
      </c>
      <c r="AJ236" s="7"/>
      <c r="AK236" s="7" t="s">
        <v>54</v>
      </c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9"/>
    </row>
    <row r="237" spans="1:50">
      <c r="A237" s="30" t="s">
        <v>238</v>
      </c>
      <c r="B237" s="30"/>
      <c r="C237" s="30" t="s">
        <v>55</v>
      </c>
      <c r="D237" s="31">
        <v>0</v>
      </c>
      <c r="E237" s="31">
        <v>0</v>
      </c>
      <c r="F237" s="31">
        <v>0</v>
      </c>
      <c r="G237" s="31">
        <v>0</v>
      </c>
      <c r="H237" s="31">
        <v>0</v>
      </c>
      <c r="I237" s="8"/>
      <c r="J237" s="8"/>
      <c r="K237" s="8"/>
      <c r="L237" s="8"/>
      <c r="M237" s="8"/>
      <c r="N237" s="8"/>
      <c r="O237" s="8"/>
      <c r="P237" s="39">
        <v>0</v>
      </c>
      <c r="Q237" s="24"/>
      <c r="R237" s="7" t="s">
        <v>238</v>
      </c>
      <c r="S237" s="7"/>
      <c r="T237" s="7" t="s">
        <v>55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9">
        <v>0</v>
      </c>
      <c r="AI237" s="7" t="s">
        <v>238</v>
      </c>
      <c r="AJ237" s="7"/>
      <c r="AK237" s="7" t="s">
        <v>55</v>
      </c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9"/>
    </row>
    <row r="238" spans="1:50">
      <c r="A238" s="30" t="s">
        <v>238</v>
      </c>
      <c r="B238" s="30"/>
      <c r="C238" s="30" t="s">
        <v>56</v>
      </c>
      <c r="D238" s="31">
        <v>-1.1299999999999999</v>
      </c>
      <c r="E238" s="31">
        <v>-1.86</v>
      </c>
      <c r="F238" s="31">
        <v>-2.81</v>
      </c>
      <c r="G238" s="31">
        <v>-3.69</v>
      </c>
      <c r="H238" s="31">
        <v>-2.74</v>
      </c>
      <c r="I238" s="8"/>
      <c r="J238" s="8"/>
      <c r="K238" s="8"/>
      <c r="L238" s="8"/>
      <c r="M238" s="8"/>
      <c r="N238" s="8"/>
      <c r="O238" s="8"/>
      <c r="P238" s="39">
        <v>-12.23</v>
      </c>
      <c r="Q238" s="24"/>
      <c r="R238" s="7" t="s">
        <v>238</v>
      </c>
      <c r="S238" s="7"/>
      <c r="T238" s="7" t="s">
        <v>56</v>
      </c>
      <c r="U238" s="8">
        <v>-3.48</v>
      </c>
      <c r="V238" s="8">
        <v>-2.63</v>
      </c>
      <c r="W238" s="8">
        <v>-2.93</v>
      </c>
      <c r="X238" s="8">
        <v>-4.2300000000000004</v>
      </c>
      <c r="Y238" s="8">
        <v>-3.78</v>
      </c>
      <c r="Z238" s="8">
        <v>-2.13</v>
      </c>
      <c r="AA238" s="8">
        <v>-2.2200000000000002</v>
      </c>
      <c r="AB238" s="8">
        <v>-0.94</v>
      </c>
      <c r="AC238" s="8">
        <v>-2.78</v>
      </c>
      <c r="AD238" s="8">
        <v>-3.02</v>
      </c>
      <c r="AE238" s="8">
        <v>-2.5299999999999998</v>
      </c>
      <c r="AF238" s="8">
        <v>-1.69</v>
      </c>
      <c r="AG238" s="9">
        <v>-32.36</v>
      </c>
      <c r="AI238" s="7" t="s">
        <v>238</v>
      </c>
      <c r="AJ238" s="7"/>
      <c r="AK238" s="7" t="s">
        <v>56</v>
      </c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9"/>
    </row>
    <row r="239" spans="1:50">
      <c r="A239" s="30" t="s">
        <v>238</v>
      </c>
      <c r="B239" s="30"/>
      <c r="C239" s="30" t="s">
        <v>57</v>
      </c>
      <c r="D239" s="33">
        <v>4404.03</v>
      </c>
      <c r="E239" s="33">
        <v>7358.52</v>
      </c>
      <c r="F239" s="33">
        <v>11108.86</v>
      </c>
      <c r="G239" s="33">
        <v>13660.07</v>
      </c>
      <c r="H239" s="33">
        <v>10796.42</v>
      </c>
      <c r="I239" s="13"/>
      <c r="J239" s="13"/>
      <c r="K239" s="13"/>
      <c r="L239" s="13"/>
      <c r="M239" s="13"/>
      <c r="N239" s="13"/>
      <c r="O239" s="13"/>
      <c r="P239" s="40">
        <v>47327.9</v>
      </c>
      <c r="Q239" s="24"/>
      <c r="R239" s="7" t="s">
        <v>238</v>
      </c>
      <c r="S239" s="7"/>
      <c r="T239" s="7" t="s">
        <v>57</v>
      </c>
      <c r="U239" s="13">
        <v>13753.98</v>
      </c>
      <c r="V239" s="13">
        <v>10347.43</v>
      </c>
      <c r="W239" s="13">
        <v>11512.57</v>
      </c>
      <c r="X239" s="13">
        <v>16921.46</v>
      </c>
      <c r="Y239" s="13">
        <v>15007.61</v>
      </c>
      <c r="Z239" s="13">
        <v>8400.2800000000007</v>
      </c>
      <c r="AA239" s="13">
        <v>8727.31</v>
      </c>
      <c r="AB239" s="13">
        <v>3638.2</v>
      </c>
      <c r="AC239" s="13">
        <v>11056.24</v>
      </c>
      <c r="AD239" s="13">
        <v>11937.85</v>
      </c>
      <c r="AE239" s="13">
        <v>9994.9</v>
      </c>
      <c r="AF239" s="13">
        <v>6810.2</v>
      </c>
      <c r="AG239" s="14">
        <v>128108.03</v>
      </c>
      <c r="AI239" s="7" t="s">
        <v>238</v>
      </c>
      <c r="AJ239" s="7"/>
      <c r="AK239" s="7" t="s">
        <v>57</v>
      </c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4"/>
    </row>
    <row r="240" spans="1:50">
      <c r="A240" s="30" t="s">
        <v>238</v>
      </c>
      <c r="B240" s="30"/>
      <c r="C240" s="30" t="s">
        <v>58</v>
      </c>
      <c r="D240" s="38">
        <v>0.97870000000000001</v>
      </c>
      <c r="E240" s="38">
        <v>0.98939999999999995</v>
      </c>
      <c r="F240" s="38">
        <v>0.98929999999999996</v>
      </c>
      <c r="G240" s="38">
        <v>0.99419999999999997</v>
      </c>
      <c r="H240" s="38">
        <v>0.98850000000000005</v>
      </c>
      <c r="I240" s="15"/>
      <c r="J240" s="15"/>
      <c r="K240" s="15"/>
      <c r="L240" s="15"/>
      <c r="M240" s="15"/>
      <c r="N240" s="15"/>
      <c r="O240" s="15"/>
      <c r="P240" s="45">
        <v>0.98950000000000005</v>
      </c>
      <c r="Q240" s="24"/>
      <c r="R240" s="7" t="s">
        <v>238</v>
      </c>
      <c r="S240" s="7"/>
      <c r="T240" s="7" t="s">
        <v>58</v>
      </c>
      <c r="U240" s="15">
        <v>0.99039999999999995</v>
      </c>
      <c r="V240" s="15">
        <v>0.98470000000000002</v>
      </c>
      <c r="W240" s="15">
        <v>0.9889</v>
      </c>
      <c r="X240" s="15">
        <v>0.99170000000000003</v>
      </c>
      <c r="Y240" s="15">
        <v>0.99419999999999997</v>
      </c>
      <c r="Z240" s="15">
        <v>0.9859</v>
      </c>
      <c r="AA240" s="15">
        <v>0.98729999999999996</v>
      </c>
      <c r="AB240" s="15">
        <v>0.96430000000000005</v>
      </c>
      <c r="AC240" s="15">
        <v>0.99909999999999999</v>
      </c>
      <c r="AD240" s="15">
        <v>0.99480000000000002</v>
      </c>
      <c r="AE240" s="15">
        <v>0.99250000000000005</v>
      </c>
      <c r="AF240" s="15">
        <v>0.99199999999999999</v>
      </c>
      <c r="AG240" s="16">
        <v>0.99060000000000004</v>
      </c>
      <c r="AI240" s="7" t="s">
        <v>238</v>
      </c>
      <c r="AJ240" s="7"/>
      <c r="AK240" s="7" t="s">
        <v>58</v>
      </c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6"/>
    </row>
    <row r="241" spans="1:50">
      <c r="A241" s="30" t="s">
        <v>238</v>
      </c>
      <c r="B241" s="30"/>
      <c r="C241" s="30" t="s">
        <v>59</v>
      </c>
      <c r="D241" s="33">
        <v>0</v>
      </c>
      <c r="E241" s="33">
        <v>0</v>
      </c>
      <c r="F241" s="33">
        <v>0</v>
      </c>
      <c r="G241" s="33">
        <v>0</v>
      </c>
      <c r="H241" s="33">
        <v>0</v>
      </c>
      <c r="I241" s="13"/>
      <c r="J241" s="13"/>
      <c r="K241" s="13"/>
      <c r="L241" s="13"/>
      <c r="M241" s="13"/>
      <c r="N241" s="13"/>
      <c r="O241" s="13"/>
      <c r="P241" s="40">
        <v>0</v>
      </c>
      <c r="Q241" s="24"/>
      <c r="R241" s="7" t="s">
        <v>238</v>
      </c>
      <c r="S241" s="7"/>
      <c r="T241" s="7" t="s">
        <v>59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4">
        <v>0</v>
      </c>
      <c r="AI241" s="7" t="s">
        <v>238</v>
      </c>
      <c r="AJ241" s="7"/>
      <c r="AK241" s="7" t="s">
        <v>59</v>
      </c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4"/>
    </row>
    <row r="242" spans="1:50">
      <c r="A242" s="30" t="s">
        <v>238</v>
      </c>
      <c r="B242" s="30"/>
      <c r="C242" s="30" t="s">
        <v>60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10"/>
      <c r="J242" s="10"/>
      <c r="K242" s="10"/>
      <c r="L242" s="10"/>
      <c r="M242" s="10"/>
      <c r="N242" s="10"/>
      <c r="O242" s="10"/>
      <c r="P242" s="39">
        <v>0</v>
      </c>
      <c r="Q242" s="24"/>
      <c r="R242" s="7" t="s">
        <v>238</v>
      </c>
      <c r="S242" s="7"/>
      <c r="T242" s="7" t="s">
        <v>60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9">
        <v>0</v>
      </c>
      <c r="AI242" s="7" t="s">
        <v>238</v>
      </c>
      <c r="AJ242" s="7"/>
      <c r="AK242" s="7" t="s">
        <v>60</v>
      </c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9"/>
    </row>
    <row r="243" spans="1:50">
      <c r="A243" s="30" t="s">
        <v>238</v>
      </c>
      <c r="B243" s="30"/>
      <c r="C243" s="30" t="s">
        <v>61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10"/>
      <c r="J243" s="10"/>
      <c r="K243" s="10"/>
      <c r="L243" s="10"/>
      <c r="M243" s="10"/>
      <c r="N243" s="10"/>
      <c r="O243" s="10"/>
      <c r="P243" s="39">
        <v>0</v>
      </c>
      <c r="Q243" s="24"/>
      <c r="R243" s="7" t="s">
        <v>238</v>
      </c>
      <c r="S243" s="7"/>
      <c r="T243" s="7" t="s">
        <v>61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9">
        <v>0</v>
      </c>
      <c r="AI243" s="7" t="s">
        <v>238</v>
      </c>
      <c r="AJ243" s="7"/>
      <c r="AK243" s="7" t="s">
        <v>61</v>
      </c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9"/>
    </row>
    <row r="244" spans="1:50">
      <c r="A244" s="30" t="s">
        <v>238</v>
      </c>
      <c r="B244" s="30"/>
      <c r="C244" s="30" t="s">
        <v>62</v>
      </c>
      <c r="D244" s="31">
        <v>0</v>
      </c>
      <c r="E244" s="31">
        <v>0</v>
      </c>
      <c r="F244" s="31">
        <v>0</v>
      </c>
      <c r="G244" s="31">
        <v>0</v>
      </c>
      <c r="H244" s="31">
        <v>0</v>
      </c>
      <c r="I244" s="8"/>
      <c r="J244" s="8"/>
      <c r="K244" s="8"/>
      <c r="L244" s="8"/>
      <c r="M244" s="8"/>
      <c r="N244" s="8"/>
      <c r="O244" s="8"/>
      <c r="P244" s="39">
        <v>0</v>
      </c>
      <c r="Q244" s="24"/>
      <c r="R244" s="7" t="s">
        <v>238</v>
      </c>
      <c r="S244" s="7"/>
      <c r="T244" s="7" t="s">
        <v>62</v>
      </c>
      <c r="U244" s="8">
        <v>0</v>
      </c>
      <c r="V244" s="8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9">
        <v>0</v>
      </c>
      <c r="AI244" s="7" t="s">
        <v>238</v>
      </c>
      <c r="AJ244" s="7"/>
      <c r="AK244" s="7" t="s">
        <v>62</v>
      </c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9"/>
    </row>
    <row r="245" spans="1:50">
      <c r="A245" s="30" t="s">
        <v>238</v>
      </c>
      <c r="B245" s="30"/>
      <c r="C245" s="30" t="s">
        <v>63</v>
      </c>
      <c r="D245" s="33">
        <v>0</v>
      </c>
      <c r="E245" s="33">
        <v>0</v>
      </c>
      <c r="F245" s="33">
        <v>0</v>
      </c>
      <c r="G245" s="33">
        <v>0</v>
      </c>
      <c r="H245" s="33">
        <v>0</v>
      </c>
      <c r="I245" s="13"/>
      <c r="J245" s="13"/>
      <c r="K245" s="13"/>
      <c r="L245" s="13"/>
      <c r="M245" s="13"/>
      <c r="N245" s="13"/>
      <c r="O245" s="13"/>
      <c r="P245" s="40">
        <v>0</v>
      </c>
      <c r="Q245" s="24"/>
      <c r="R245" s="7" t="s">
        <v>238</v>
      </c>
      <c r="S245" s="7"/>
      <c r="T245" s="7" t="s">
        <v>63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4">
        <v>0</v>
      </c>
      <c r="AI245" s="7" t="s">
        <v>238</v>
      </c>
      <c r="AJ245" s="7"/>
      <c r="AK245" s="7" t="s">
        <v>63</v>
      </c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4"/>
    </row>
    <row r="246" spans="1:50">
      <c r="A246" s="30" t="s">
        <v>238</v>
      </c>
      <c r="B246" s="30"/>
      <c r="C246" s="30" t="s">
        <v>64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10"/>
      <c r="J246" s="10"/>
      <c r="K246" s="10"/>
      <c r="L246" s="10"/>
      <c r="M246" s="10"/>
      <c r="N246" s="10"/>
      <c r="O246" s="10"/>
      <c r="P246" s="39">
        <v>0</v>
      </c>
      <c r="Q246" s="24"/>
      <c r="R246" s="7" t="s">
        <v>238</v>
      </c>
      <c r="S246" s="7"/>
      <c r="T246" s="7" t="s">
        <v>64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9">
        <v>0</v>
      </c>
      <c r="AI246" s="7" t="s">
        <v>238</v>
      </c>
      <c r="AJ246" s="7"/>
      <c r="AK246" s="7" t="s">
        <v>64</v>
      </c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9"/>
    </row>
    <row r="247" spans="1:50">
      <c r="A247" s="30" t="s">
        <v>238</v>
      </c>
      <c r="B247" s="30"/>
      <c r="C247" s="30" t="s">
        <v>65</v>
      </c>
      <c r="D247" s="31">
        <v>0</v>
      </c>
      <c r="E247" s="31">
        <v>0</v>
      </c>
      <c r="F247" s="31">
        <v>0</v>
      </c>
      <c r="G247" s="31">
        <v>0</v>
      </c>
      <c r="H247" s="31">
        <v>0</v>
      </c>
      <c r="I247" s="8"/>
      <c r="J247" s="8"/>
      <c r="K247" s="8"/>
      <c r="L247" s="8"/>
      <c r="M247" s="8"/>
      <c r="N247" s="8"/>
      <c r="O247" s="8"/>
      <c r="P247" s="39">
        <v>0</v>
      </c>
      <c r="Q247" s="24"/>
      <c r="R247" s="7" t="s">
        <v>238</v>
      </c>
      <c r="S247" s="7"/>
      <c r="T247" s="7" t="s">
        <v>65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9">
        <v>0</v>
      </c>
      <c r="AI247" s="7" t="s">
        <v>238</v>
      </c>
      <c r="AJ247" s="7"/>
      <c r="AK247" s="7" t="s">
        <v>65</v>
      </c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9"/>
    </row>
    <row r="248" spans="1:50">
      <c r="A248" s="30" t="s">
        <v>238</v>
      </c>
      <c r="B248" s="30"/>
      <c r="C248" s="30" t="s">
        <v>66</v>
      </c>
      <c r="D248" s="31">
        <v>0</v>
      </c>
      <c r="E248" s="31">
        <v>0</v>
      </c>
      <c r="F248" s="31">
        <v>0</v>
      </c>
      <c r="G248" s="31">
        <v>0</v>
      </c>
      <c r="H248" s="31">
        <v>0</v>
      </c>
      <c r="I248" s="8"/>
      <c r="J248" s="8"/>
      <c r="K248" s="8"/>
      <c r="L248" s="8"/>
      <c r="M248" s="8"/>
      <c r="N248" s="8"/>
      <c r="O248" s="8"/>
      <c r="P248" s="39">
        <v>0</v>
      </c>
      <c r="Q248" s="24"/>
      <c r="R248" s="7" t="s">
        <v>238</v>
      </c>
      <c r="S248" s="7"/>
      <c r="T248" s="7" t="s">
        <v>66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0</v>
      </c>
      <c r="AF248" s="8">
        <v>0</v>
      </c>
      <c r="AG248" s="9">
        <v>0</v>
      </c>
      <c r="AI248" s="7" t="s">
        <v>238</v>
      </c>
      <c r="AJ248" s="7"/>
      <c r="AK248" s="7" t="s">
        <v>66</v>
      </c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9"/>
    </row>
    <row r="249" spans="1:50">
      <c r="A249" s="30" t="s">
        <v>238</v>
      </c>
      <c r="B249" s="30"/>
      <c r="C249" s="30" t="s">
        <v>67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8"/>
      <c r="J249" s="8"/>
      <c r="K249" s="8"/>
      <c r="L249" s="8"/>
      <c r="M249" s="8"/>
      <c r="N249" s="8"/>
      <c r="O249" s="8"/>
      <c r="P249" s="39">
        <v>0</v>
      </c>
      <c r="Q249" s="24"/>
      <c r="R249" s="7" t="s">
        <v>238</v>
      </c>
      <c r="S249" s="7"/>
      <c r="T249" s="7" t="s">
        <v>67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9">
        <v>0</v>
      </c>
      <c r="AI249" s="7" t="s">
        <v>238</v>
      </c>
      <c r="AJ249" s="7"/>
      <c r="AK249" s="7" t="s">
        <v>67</v>
      </c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9"/>
    </row>
    <row r="250" spans="1:50">
      <c r="A250" s="30" t="s">
        <v>238</v>
      </c>
      <c r="B250" s="30"/>
      <c r="C250" s="30" t="s">
        <v>68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10"/>
      <c r="J250" s="10"/>
      <c r="K250" s="10"/>
      <c r="L250" s="10"/>
      <c r="M250" s="10"/>
      <c r="N250" s="10"/>
      <c r="O250" s="10"/>
      <c r="P250" s="39">
        <v>0</v>
      </c>
      <c r="Q250" s="24"/>
      <c r="R250" s="7" t="s">
        <v>238</v>
      </c>
      <c r="S250" s="7"/>
      <c r="T250" s="7" t="s">
        <v>68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9">
        <v>0</v>
      </c>
      <c r="AI250" s="7" t="s">
        <v>238</v>
      </c>
      <c r="AJ250" s="7"/>
      <c r="AK250" s="7" t="s">
        <v>68</v>
      </c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9"/>
    </row>
    <row r="251" spans="1:50">
      <c r="A251" s="30" t="s">
        <v>238</v>
      </c>
      <c r="B251" s="30"/>
      <c r="C251" s="30" t="s">
        <v>69</v>
      </c>
      <c r="D251" s="31">
        <v>0</v>
      </c>
      <c r="E251" s="31">
        <v>0</v>
      </c>
      <c r="F251" s="31">
        <v>0</v>
      </c>
      <c r="G251" s="31">
        <v>0</v>
      </c>
      <c r="H251" s="31">
        <v>0</v>
      </c>
      <c r="I251" s="8"/>
      <c r="J251" s="8"/>
      <c r="K251" s="8"/>
      <c r="L251" s="8"/>
      <c r="M251" s="8"/>
      <c r="N251" s="8"/>
      <c r="O251" s="8"/>
      <c r="P251" s="39">
        <v>0</v>
      </c>
      <c r="Q251" s="24"/>
      <c r="R251" s="7" t="s">
        <v>238</v>
      </c>
      <c r="S251" s="7"/>
      <c r="T251" s="7" t="s">
        <v>69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9">
        <v>0</v>
      </c>
      <c r="AI251" s="7" t="s">
        <v>238</v>
      </c>
      <c r="AJ251" s="7"/>
      <c r="AK251" s="7" t="s">
        <v>69</v>
      </c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9"/>
    </row>
    <row r="252" spans="1:50">
      <c r="A252" s="30" t="s">
        <v>238</v>
      </c>
      <c r="B252" s="30"/>
      <c r="C252" s="30" t="s">
        <v>70</v>
      </c>
      <c r="D252" s="31">
        <v>0</v>
      </c>
      <c r="E252" s="31">
        <v>0</v>
      </c>
      <c r="F252" s="31">
        <v>0</v>
      </c>
      <c r="G252" s="31">
        <v>0</v>
      </c>
      <c r="H252" s="31">
        <v>0</v>
      </c>
      <c r="I252" s="8"/>
      <c r="J252" s="8"/>
      <c r="K252" s="8"/>
      <c r="L252" s="8"/>
      <c r="M252" s="8"/>
      <c r="N252" s="8"/>
      <c r="O252" s="8"/>
      <c r="P252" s="39">
        <v>0</v>
      </c>
      <c r="Q252" s="24"/>
      <c r="R252" s="7" t="s">
        <v>238</v>
      </c>
      <c r="S252" s="7"/>
      <c r="T252" s="7" t="s">
        <v>70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9">
        <v>0</v>
      </c>
      <c r="AI252" s="7" t="s">
        <v>238</v>
      </c>
      <c r="AJ252" s="7"/>
      <c r="AK252" s="7" t="s">
        <v>70</v>
      </c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9"/>
    </row>
    <row r="253" spans="1:50">
      <c r="A253" s="30" t="s">
        <v>238</v>
      </c>
      <c r="B253" s="30"/>
      <c r="C253" s="30" t="s">
        <v>71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8"/>
      <c r="J253" s="8"/>
      <c r="K253" s="8"/>
      <c r="L253" s="8"/>
      <c r="M253" s="8"/>
      <c r="N253" s="8"/>
      <c r="O253" s="8"/>
      <c r="P253" s="39">
        <v>0</v>
      </c>
      <c r="Q253" s="24"/>
      <c r="R253" s="7" t="s">
        <v>238</v>
      </c>
      <c r="S253" s="7"/>
      <c r="T253" s="7" t="s">
        <v>71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9">
        <v>0</v>
      </c>
      <c r="AI253" s="7" t="s">
        <v>238</v>
      </c>
      <c r="AJ253" s="7"/>
      <c r="AK253" s="7" t="s">
        <v>71</v>
      </c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9"/>
    </row>
    <row r="254" spans="1:50">
      <c r="A254" s="30" t="s">
        <v>238</v>
      </c>
      <c r="B254" s="30"/>
      <c r="C254" s="30" t="s">
        <v>72</v>
      </c>
      <c r="D254" s="31">
        <v>0</v>
      </c>
      <c r="E254" s="31">
        <v>0</v>
      </c>
      <c r="F254" s="31">
        <v>0</v>
      </c>
      <c r="G254" s="31">
        <v>0</v>
      </c>
      <c r="H254" s="31">
        <v>0</v>
      </c>
      <c r="I254" s="8"/>
      <c r="J254" s="8"/>
      <c r="K254" s="8"/>
      <c r="L254" s="8"/>
      <c r="M254" s="8"/>
      <c r="N254" s="8"/>
      <c r="O254" s="8"/>
      <c r="P254" s="39">
        <v>0</v>
      </c>
      <c r="Q254" s="24"/>
      <c r="R254" s="7" t="s">
        <v>238</v>
      </c>
      <c r="S254" s="7"/>
      <c r="T254" s="7" t="s">
        <v>72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9">
        <v>0</v>
      </c>
      <c r="AI254" s="7" t="s">
        <v>238</v>
      </c>
      <c r="AJ254" s="7"/>
      <c r="AK254" s="7" t="s">
        <v>72</v>
      </c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9"/>
    </row>
    <row r="255" spans="1:50">
      <c r="A255" s="30" t="s">
        <v>238</v>
      </c>
      <c r="B255" s="30"/>
      <c r="C255" s="30" t="s">
        <v>73</v>
      </c>
      <c r="D255" s="31">
        <v>0</v>
      </c>
      <c r="E255" s="31">
        <v>0</v>
      </c>
      <c r="F255" s="31">
        <v>0</v>
      </c>
      <c r="G255" s="31">
        <v>0</v>
      </c>
      <c r="H255" s="31">
        <v>0</v>
      </c>
      <c r="I255" s="8"/>
      <c r="J255" s="8"/>
      <c r="K255" s="8"/>
      <c r="L255" s="8"/>
      <c r="M255" s="8"/>
      <c r="N255" s="8"/>
      <c r="O255" s="8"/>
      <c r="P255" s="39">
        <v>0</v>
      </c>
      <c r="Q255" s="24"/>
      <c r="R255" s="7" t="s">
        <v>238</v>
      </c>
      <c r="S255" s="7"/>
      <c r="T255" s="7" t="s">
        <v>73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9">
        <v>0</v>
      </c>
      <c r="AI255" s="7" t="s">
        <v>238</v>
      </c>
      <c r="AJ255" s="7"/>
      <c r="AK255" s="7" t="s">
        <v>73</v>
      </c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9"/>
    </row>
    <row r="256" spans="1:50">
      <c r="A256" s="30" t="s">
        <v>238</v>
      </c>
      <c r="B256" s="30"/>
      <c r="C256" s="30" t="s">
        <v>74</v>
      </c>
      <c r="D256" s="31">
        <v>0</v>
      </c>
      <c r="E256" s="31">
        <v>0</v>
      </c>
      <c r="F256" s="31">
        <v>0</v>
      </c>
      <c r="G256" s="31">
        <v>0</v>
      </c>
      <c r="H256" s="31">
        <v>0</v>
      </c>
      <c r="I256" s="8"/>
      <c r="J256" s="8"/>
      <c r="K256" s="8"/>
      <c r="L256" s="8"/>
      <c r="M256" s="8"/>
      <c r="N256" s="8"/>
      <c r="O256" s="8"/>
      <c r="P256" s="39">
        <v>0</v>
      </c>
      <c r="Q256" s="24"/>
      <c r="R256" s="7" t="s">
        <v>238</v>
      </c>
      <c r="S256" s="7"/>
      <c r="T256" s="7" t="s">
        <v>74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9">
        <v>0</v>
      </c>
      <c r="AI256" s="7" t="s">
        <v>238</v>
      </c>
      <c r="AJ256" s="7"/>
      <c r="AK256" s="7" t="s">
        <v>74</v>
      </c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9"/>
    </row>
    <row r="257" spans="1:50">
      <c r="A257" s="30" t="s">
        <v>238</v>
      </c>
      <c r="B257" s="30"/>
      <c r="C257" s="30" t="s">
        <v>75</v>
      </c>
      <c r="D257" s="31">
        <v>0</v>
      </c>
      <c r="E257" s="31">
        <v>0</v>
      </c>
      <c r="F257" s="31">
        <v>0</v>
      </c>
      <c r="G257" s="31">
        <v>0</v>
      </c>
      <c r="H257" s="31">
        <v>0</v>
      </c>
      <c r="I257" s="8"/>
      <c r="J257" s="8"/>
      <c r="K257" s="8"/>
      <c r="L257" s="8"/>
      <c r="M257" s="8"/>
      <c r="N257" s="8"/>
      <c r="O257" s="8"/>
      <c r="P257" s="39">
        <v>0</v>
      </c>
      <c r="Q257" s="24"/>
      <c r="R257" s="7" t="s">
        <v>238</v>
      </c>
      <c r="S257" s="7"/>
      <c r="T257" s="7" t="s">
        <v>75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9">
        <v>0</v>
      </c>
      <c r="AI257" s="7" t="s">
        <v>238</v>
      </c>
      <c r="AJ257" s="7"/>
      <c r="AK257" s="7" t="s">
        <v>75</v>
      </c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9"/>
    </row>
    <row r="258" spans="1:50">
      <c r="A258" s="30" t="s">
        <v>238</v>
      </c>
      <c r="B258" s="30"/>
      <c r="C258" s="30" t="s">
        <v>76</v>
      </c>
      <c r="D258" s="31">
        <v>0</v>
      </c>
      <c r="E258" s="31">
        <v>0</v>
      </c>
      <c r="F258" s="31">
        <v>0</v>
      </c>
      <c r="G258" s="31">
        <v>0</v>
      </c>
      <c r="H258" s="31">
        <v>0</v>
      </c>
      <c r="I258" s="8"/>
      <c r="J258" s="8"/>
      <c r="K258" s="8"/>
      <c r="L258" s="8"/>
      <c r="M258" s="8"/>
      <c r="N258" s="8"/>
      <c r="O258" s="8"/>
      <c r="P258" s="39">
        <v>0</v>
      </c>
      <c r="Q258" s="24"/>
      <c r="R258" s="7" t="s">
        <v>238</v>
      </c>
      <c r="S258" s="7"/>
      <c r="T258" s="7" t="s">
        <v>76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9">
        <v>0</v>
      </c>
      <c r="AI258" s="7" t="s">
        <v>238</v>
      </c>
      <c r="AJ258" s="7"/>
      <c r="AK258" s="7" t="s">
        <v>76</v>
      </c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9"/>
    </row>
    <row r="259" spans="1:50">
      <c r="A259" s="30" t="s">
        <v>238</v>
      </c>
      <c r="B259" s="30"/>
      <c r="C259" s="30" t="s">
        <v>77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10"/>
      <c r="J259" s="10"/>
      <c r="K259" s="10"/>
      <c r="L259" s="10"/>
      <c r="M259" s="10"/>
      <c r="N259" s="10"/>
      <c r="O259" s="10"/>
      <c r="P259" s="39">
        <v>0</v>
      </c>
      <c r="Q259" s="24"/>
      <c r="R259" s="7" t="s">
        <v>238</v>
      </c>
      <c r="S259" s="7"/>
      <c r="T259" s="7" t="s">
        <v>77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9">
        <v>0</v>
      </c>
      <c r="AI259" s="7" t="s">
        <v>238</v>
      </c>
      <c r="AJ259" s="7"/>
      <c r="AK259" s="7" t="s">
        <v>77</v>
      </c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9"/>
    </row>
    <row r="260" spans="1:50">
      <c r="A260" s="30" t="s">
        <v>238</v>
      </c>
      <c r="B260" s="30"/>
      <c r="C260" s="30" t="s">
        <v>78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8"/>
      <c r="J260" s="8"/>
      <c r="K260" s="8"/>
      <c r="L260" s="8"/>
      <c r="M260" s="8"/>
      <c r="N260" s="8"/>
      <c r="O260" s="8"/>
      <c r="P260" s="39">
        <v>0</v>
      </c>
      <c r="Q260" s="24"/>
      <c r="R260" s="7" t="s">
        <v>238</v>
      </c>
      <c r="S260" s="7"/>
      <c r="T260" s="7" t="s">
        <v>78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9">
        <v>0</v>
      </c>
      <c r="AI260" s="7" t="s">
        <v>238</v>
      </c>
      <c r="AJ260" s="7"/>
      <c r="AK260" s="7" t="s">
        <v>78</v>
      </c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9"/>
    </row>
    <row r="261" spans="1:50">
      <c r="A261" s="30" t="s">
        <v>238</v>
      </c>
      <c r="B261" s="30"/>
      <c r="C261" s="30" t="s">
        <v>79</v>
      </c>
      <c r="D261" s="33">
        <v>0</v>
      </c>
      <c r="E261" s="33">
        <v>0</v>
      </c>
      <c r="F261" s="33">
        <v>0</v>
      </c>
      <c r="G261" s="33">
        <v>0</v>
      </c>
      <c r="H261" s="33">
        <v>0</v>
      </c>
      <c r="I261" s="13"/>
      <c r="J261" s="13"/>
      <c r="K261" s="13"/>
      <c r="L261" s="13"/>
      <c r="M261" s="13"/>
      <c r="N261" s="13"/>
      <c r="O261" s="13"/>
      <c r="P261" s="40">
        <v>0</v>
      </c>
      <c r="Q261" s="24"/>
      <c r="R261" s="7" t="s">
        <v>238</v>
      </c>
      <c r="S261" s="7"/>
      <c r="T261" s="7" t="s">
        <v>79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4">
        <v>0</v>
      </c>
      <c r="AI261" s="7" t="s">
        <v>238</v>
      </c>
      <c r="AJ261" s="7"/>
      <c r="AK261" s="7" t="s">
        <v>79</v>
      </c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4"/>
    </row>
    <row r="262" spans="1:50">
      <c r="A262" s="30" t="s">
        <v>238</v>
      </c>
      <c r="B262" s="30"/>
      <c r="C262" s="30" t="s">
        <v>80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15"/>
      <c r="J262" s="15"/>
      <c r="K262" s="15"/>
      <c r="L262" s="15"/>
      <c r="M262" s="15"/>
      <c r="N262" s="15"/>
      <c r="O262" s="15"/>
      <c r="P262" s="45">
        <v>0</v>
      </c>
      <c r="Q262" s="24"/>
      <c r="R262" s="7" t="s">
        <v>238</v>
      </c>
      <c r="S262" s="7"/>
      <c r="T262" s="7" t="s">
        <v>80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6">
        <v>0</v>
      </c>
      <c r="AI262" s="7" t="s">
        <v>238</v>
      </c>
      <c r="AJ262" s="7"/>
      <c r="AK262" s="7" t="s">
        <v>80</v>
      </c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6"/>
    </row>
    <row r="263" spans="1:50">
      <c r="A263" s="30" t="s">
        <v>238</v>
      </c>
      <c r="B263" s="30"/>
      <c r="C263" s="30" t="s">
        <v>81</v>
      </c>
      <c r="D263" s="33">
        <v>3221</v>
      </c>
      <c r="E263" s="33">
        <v>8310.5</v>
      </c>
      <c r="F263" s="33">
        <v>9569.07</v>
      </c>
      <c r="G263" s="33">
        <v>26467.17</v>
      </c>
      <c r="H263" s="33">
        <v>24922.3</v>
      </c>
      <c r="I263" s="13"/>
      <c r="J263" s="13"/>
      <c r="K263" s="13"/>
      <c r="L263" s="13"/>
      <c r="M263" s="13"/>
      <c r="N263" s="13"/>
      <c r="O263" s="13"/>
      <c r="P263" s="40">
        <v>72490.039999999994</v>
      </c>
      <c r="Q263" s="24"/>
      <c r="R263" s="7" t="s">
        <v>238</v>
      </c>
      <c r="S263" s="7"/>
      <c r="T263" s="7" t="s">
        <v>81</v>
      </c>
      <c r="U263" s="13">
        <v>345</v>
      </c>
      <c r="V263" s="13">
        <v>5736</v>
      </c>
      <c r="W263" s="13">
        <v>299</v>
      </c>
      <c r="X263" s="13">
        <v>4136.55</v>
      </c>
      <c r="Y263" s="13">
        <v>7915</v>
      </c>
      <c r="Z263" s="13">
        <v>1180.51</v>
      </c>
      <c r="AA263" s="13">
        <v>5660</v>
      </c>
      <c r="AB263" s="13">
        <v>0</v>
      </c>
      <c r="AC263" s="13">
        <v>6615</v>
      </c>
      <c r="AD263" s="13">
        <v>4867.5</v>
      </c>
      <c r="AE263" s="13">
        <v>1376.25</v>
      </c>
      <c r="AF263" s="13">
        <v>4435.5</v>
      </c>
      <c r="AG263" s="14">
        <v>42566.31</v>
      </c>
      <c r="AI263" s="7" t="s">
        <v>238</v>
      </c>
      <c r="AJ263" s="7"/>
      <c r="AK263" s="7" t="s">
        <v>81</v>
      </c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4"/>
    </row>
    <row r="264" spans="1:50">
      <c r="A264" s="30" t="s">
        <v>238</v>
      </c>
      <c r="B264" s="30"/>
      <c r="C264" s="30" t="s">
        <v>82</v>
      </c>
      <c r="D264" s="32">
        <v>3221</v>
      </c>
      <c r="E264" s="32">
        <v>8310.5</v>
      </c>
      <c r="F264" s="32">
        <v>9749.07</v>
      </c>
      <c r="G264" s="32">
        <v>1715.17</v>
      </c>
      <c r="H264" s="32">
        <v>49494.3</v>
      </c>
      <c r="I264" s="10"/>
      <c r="J264" s="10"/>
      <c r="K264" s="10"/>
      <c r="L264" s="10"/>
      <c r="M264" s="10"/>
      <c r="N264" s="10"/>
      <c r="O264" s="10"/>
      <c r="P264" s="39">
        <v>72490.039999999994</v>
      </c>
      <c r="Q264" s="24"/>
      <c r="R264" s="7" t="s">
        <v>238</v>
      </c>
      <c r="S264" s="7"/>
      <c r="T264" s="7" t="s">
        <v>82</v>
      </c>
      <c r="U264" s="10">
        <v>345</v>
      </c>
      <c r="V264" s="10">
        <v>5736</v>
      </c>
      <c r="W264" s="10">
        <v>299</v>
      </c>
      <c r="X264" s="10">
        <v>4136.55</v>
      </c>
      <c r="Y264" s="10">
        <v>7915</v>
      </c>
      <c r="Z264" s="10">
        <v>1180.51</v>
      </c>
      <c r="AA264" s="10">
        <v>5660</v>
      </c>
      <c r="AB264" s="10">
        <v>0</v>
      </c>
      <c r="AC264" s="10">
        <v>6615</v>
      </c>
      <c r="AD264" s="10">
        <v>4867.5</v>
      </c>
      <c r="AE264" s="10">
        <v>1376.25</v>
      </c>
      <c r="AF264" s="10">
        <v>4435.5</v>
      </c>
      <c r="AG264" s="9">
        <v>42566.31</v>
      </c>
      <c r="AI264" s="7" t="s">
        <v>238</v>
      </c>
      <c r="AJ264" s="7"/>
      <c r="AK264" s="7" t="s">
        <v>82</v>
      </c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9"/>
    </row>
    <row r="265" spans="1:50">
      <c r="A265" s="30" t="s">
        <v>238</v>
      </c>
      <c r="B265" s="30"/>
      <c r="C265" s="30" t="s">
        <v>83</v>
      </c>
      <c r="D265" s="31">
        <v>0</v>
      </c>
      <c r="E265" s="31">
        <v>0</v>
      </c>
      <c r="F265" s="31">
        <v>-180</v>
      </c>
      <c r="G265" s="31">
        <v>24752</v>
      </c>
      <c r="H265" s="31">
        <v>-24572</v>
      </c>
      <c r="I265" s="8"/>
      <c r="J265" s="8"/>
      <c r="K265" s="8"/>
      <c r="L265" s="8"/>
      <c r="M265" s="8"/>
      <c r="N265" s="8"/>
      <c r="O265" s="8"/>
      <c r="P265" s="39">
        <v>0</v>
      </c>
      <c r="Q265" s="24"/>
      <c r="R265" s="7" t="s">
        <v>238</v>
      </c>
      <c r="S265" s="7"/>
      <c r="T265" s="7" t="s">
        <v>83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9">
        <v>0</v>
      </c>
      <c r="AI265" s="7" t="s">
        <v>238</v>
      </c>
      <c r="AJ265" s="7"/>
      <c r="AK265" s="7" t="s">
        <v>83</v>
      </c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9"/>
    </row>
    <row r="266" spans="1:50">
      <c r="A266" s="30" t="s">
        <v>238</v>
      </c>
      <c r="B266" s="30"/>
      <c r="C266" s="30" t="s">
        <v>84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10"/>
      <c r="J266" s="10"/>
      <c r="K266" s="10"/>
      <c r="L266" s="10"/>
      <c r="M266" s="10"/>
      <c r="N266" s="10"/>
      <c r="O266" s="10"/>
      <c r="P266" s="39">
        <v>0</v>
      </c>
      <c r="Q266" s="24"/>
      <c r="R266" s="7" t="s">
        <v>238</v>
      </c>
      <c r="S266" s="7"/>
      <c r="T266" s="7" t="s">
        <v>84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9">
        <v>0</v>
      </c>
      <c r="AI266" s="7" t="s">
        <v>238</v>
      </c>
      <c r="AJ266" s="7"/>
      <c r="AK266" s="7" t="s">
        <v>84</v>
      </c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9"/>
    </row>
    <row r="267" spans="1:50">
      <c r="A267" s="30" t="s">
        <v>238</v>
      </c>
      <c r="B267" s="30"/>
      <c r="C267" s="30" t="s">
        <v>85</v>
      </c>
      <c r="D267" s="33">
        <v>-921.09</v>
      </c>
      <c r="E267" s="33">
        <v>-3676.48</v>
      </c>
      <c r="F267" s="33">
        <v>-4480.26</v>
      </c>
      <c r="G267" s="33">
        <v>-11669.41</v>
      </c>
      <c r="H267" s="33">
        <v>-12964.39</v>
      </c>
      <c r="I267" s="13"/>
      <c r="J267" s="13"/>
      <c r="K267" s="13"/>
      <c r="L267" s="13"/>
      <c r="M267" s="13"/>
      <c r="N267" s="13"/>
      <c r="O267" s="13"/>
      <c r="P267" s="40">
        <v>-33711.629999999997</v>
      </c>
      <c r="Q267" s="24"/>
      <c r="R267" s="7" t="s">
        <v>238</v>
      </c>
      <c r="S267" s="7"/>
      <c r="T267" s="7" t="s">
        <v>85</v>
      </c>
      <c r="U267" s="13">
        <v>-226.49</v>
      </c>
      <c r="V267" s="13">
        <v>-2627.11</v>
      </c>
      <c r="W267" s="13">
        <v>-917.68</v>
      </c>
      <c r="X267" s="13">
        <v>-2084.75</v>
      </c>
      <c r="Y267" s="13">
        <v>-2965.8</v>
      </c>
      <c r="Z267" s="13">
        <v>572.58000000000004</v>
      </c>
      <c r="AA267" s="13">
        <v>-4013.85</v>
      </c>
      <c r="AB267" s="13">
        <v>-67.62</v>
      </c>
      <c r="AC267" s="13">
        <v>-2691.82</v>
      </c>
      <c r="AD267" s="13">
        <v>-1125.95</v>
      </c>
      <c r="AE267" s="13">
        <v>-1457.28</v>
      </c>
      <c r="AF267" s="13">
        <v>-1806.53</v>
      </c>
      <c r="AG267" s="14">
        <v>-19412.3</v>
      </c>
      <c r="AI267" s="7" t="s">
        <v>238</v>
      </c>
      <c r="AJ267" s="7"/>
      <c r="AK267" s="7" t="s">
        <v>85</v>
      </c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4"/>
    </row>
    <row r="268" spans="1:50">
      <c r="A268" s="30" t="s">
        <v>238</v>
      </c>
      <c r="B268" s="30"/>
      <c r="C268" s="30" t="s">
        <v>86</v>
      </c>
      <c r="D268" s="31">
        <v>-830</v>
      </c>
      <c r="E268" s="31">
        <v>-1928.11</v>
      </c>
      <c r="F268" s="31">
        <v>-4360.41</v>
      </c>
      <c r="G268" s="31">
        <v>-1189.55</v>
      </c>
      <c r="H268" s="31">
        <v>-19754.21</v>
      </c>
      <c r="I268" s="8"/>
      <c r="J268" s="8"/>
      <c r="K268" s="8"/>
      <c r="L268" s="8"/>
      <c r="M268" s="8"/>
      <c r="N268" s="8"/>
      <c r="O268" s="8"/>
      <c r="P268" s="39">
        <v>-28062.28</v>
      </c>
      <c r="Q268" s="24"/>
      <c r="R268" s="7" t="s">
        <v>238</v>
      </c>
      <c r="S268" s="7"/>
      <c r="T268" s="7" t="s">
        <v>86</v>
      </c>
      <c r="U268" s="8">
        <v>-857.5</v>
      </c>
      <c r="V268" s="8">
        <v>-1670</v>
      </c>
      <c r="W268" s="8">
        <v>-1210</v>
      </c>
      <c r="X268" s="8">
        <v>-1751.48</v>
      </c>
      <c r="Y268" s="8">
        <v>-640</v>
      </c>
      <c r="Z268" s="8">
        <v>-2006.65</v>
      </c>
      <c r="AA268" s="8">
        <v>-2704.34</v>
      </c>
      <c r="AB268" s="8">
        <v>0</v>
      </c>
      <c r="AC268" s="8">
        <v>-1341.68</v>
      </c>
      <c r="AD268" s="8">
        <v>-2470</v>
      </c>
      <c r="AE268" s="8">
        <v>-550</v>
      </c>
      <c r="AF268" s="8">
        <v>-2264.25</v>
      </c>
      <c r="AG268" s="9">
        <v>-17465.900000000001</v>
      </c>
      <c r="AI268" s="7" t="s">
        <v>238</v>
      </c>
      <c r="AJ268" s="7"/>
      <c r="AK268" s="7" t="s">
        <v>86</v>
      </c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9"/>
    </row>
    <row r="269" spans="1:50">
      <c r="A269" s="30" t="s">
        <v>238</v>
      </c>
      <c r="B269" s="30"/>
      <c r="C269" s="30" t="s">
        <v>87</v>
      </c>
      <c r="D269" s="31">
        <v>0</v>
      </c>
      <c r="E269" s="31">
        <v>0</v>
      </c>
      <c r="F269" s="31">
        <v>0</v>
      </c>
      <c r="G269" s="31">
        <v>0</v>
      </c>
      <c r="H269" s="31">
        <v>-88.54</v>
      </c>
      <c r="I269" s="8"/>
      <c r="J269" s="8"/>
      <c r="K269" s="8"/>
      <c r="L269" s="8"/>
      <c r="M269" s="8"/>
      <c r="N269" s="8"/>
      <c r="O269" s="8"/>
      <c r="P269" s="39">
        <v>-88.54</v>
      </c>
      <c r="Q269" s="24"/>
      <c r="R269" s="7" t="s">
        <v>238</v>
      </c>
      <c r="S269" s="7"/>
      <c r="T269" s="7" t="s">
        <v>87</v>
      </c>
      <c r="U269" s="8">
        <v>0</v>
      </c>
      <c r="V269" s="8">
        <v>0</v>
      </c>
      <c r="W269" s="8">
        <v>0</v>
      </c>
      <c r="X269" s="8">
        <v>0</v>
      </c>
      <c r="Y269" s="8">
        <v>-77.28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9">
        <v>-77.28</v>
      </c>
      <c r="AI269" s="7" t="s">
        <v>238</v>
      </c>
      <c r="AJ269" s="7"/>
      <c r="AK269" s="7" t="s">
        <v>87</v>
      </c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9"/>
    </row>
    <row r="270" spans="1:50">
      <c r="A270" s="30" t="s">
        <v>238</v>
      </c>
      <c r="B270" s="30"/>
      <c r="C270" s="30" t="s">
        <v>88</v>
      </c>
      <c r="D270" s="31">
        <v>-5.38</v>
      </c>
      <c r="E270" s="31">
        <v>-17.13</v>
      </c>
      <c r="F270" s="31">
        <v>-70.31</v>
      </c>
      <c r="G270" s="31">
        <v>-26.35</v>
      </c>
      <c r="H270" s="31">
        <v>-210.91</v>
      </c>
      <c r="I270" s="8"/>
      <c r="J270" s="8"/>
      <c r="K270" s="8"/>
      <c r="L270" s="8"/>
      <c r="M270" s="8"/>
      <c r="N270" s="8"/>
      <c r="O270" s="8"/>
      <c r="P270" s="39">
        <v>-330.08</v>
      </c>
      <c r="Q270" s="24"/>
      <c r="R270" s="7" t="s">
        <v>238</v>
      </c>
      <c r="S270" s="7"/>
      <c r="T270" s="7" t="s">
        <v>88</v>
      </c>
      <c r="U270" s="8">
        <v>-47.88</v>
      </c>
      <c r="V270" s="8">
        <v>-19.2</v>
      </c>
      <c r="W270" s="8">
        <v>-13.33</v>
      </c>
      <c r="X270" s="8">
        <v>5.25</v>
      </c>
      <c r="Y270" s="8">
        <v>-27.56</v>
      </c>
      <c r="Z270" s="8">
        <v>-81.62</v>
      </c>
      <c r="AA270" s="8">
        <v>-40.81</v>
      </c>
      <c r="AB270" s="8">
        <v>-67.62</v>
      </c>
      <c r="AC270" s="8">
        <v>-54.87</v>
      </c>
      <c r="AD270" s="8">
        <v>-30.7</v>
      </c>
      <c r="AE270" s="8">
        <v>-45.95</v>
      </c>
      <c r="AF270" s="8">
        <v>-0.93</v>
      </c>
      <c r="AG270" s="9">
        <v>-425.22</v>
      </c>
      <c r="AI270" s="7" t="s">
        <v>238</v>
      </c>
      <c r="AJ270" s="7"/>
      <c r="AK270" s="7" t="s">
        <v>88</v>
      </c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9"/>
    </row>
    <row r="271" spans="1:50">
      <c r="A271" s="30" t="s">
        <v>238</v>
      </c>
      <c r="B271" s="30"/>
      <c r="C271" s="30" t="s">
        <v>89</v>
      </c>
      <c r="D271" s="32">
        <v>-85.71</v>
      </c>
      <c r="E271" s="32">
        <v>-1731.24</v>
      </c>
      <c r="F271" s="32">
        <v>-49.54</v>
      </c>
      <c r="G271" s="32">
        <v>-10453.51</v>
      </c>
      <c r="H271" s="32">
        <v>7089.27</v>
      </c>
      <c r="I271" s="10"/>
      <c r="J271" s="10"/>
      <c r="K271" s="10"/>
      <c r="L271" s="10"/>
      <c r="M271" s="10"/>
      <c r="N271" s="10"/>
      <c r="O271" s="10"/>
      <c r="P271" s="39">
        <v>-5230.7299999999996</v>
      </c>
      <c r="Q271" s="24"/>
      <c r="R271" s="7" t="s">
        <v>238</v>
      </c>
      <c r="S271" s="7"/>
      <c r="T271" s="7" t="s">
        <v>89</v>
      </c>
      <c r="U271" s="10">
        <v>678.89</v>
      </c>
      <c r="V271" s="10">
        <v>-937.91</v>
      </c>
      <c r="W271" s="10">
        <v>305.64999999999998</v>
      </c>
      <c r="X271" s="10">
        <v>-338.52</v>
      </c>
      <c r="Y271" s="10">
        <v>-2220.96</v>
      </c>
      <c r="Z271" s="10">
        <v>2660.85</v>
      </c>
      <c r="AA271" s="10">
        <v>-1268.7</v>
      </c>
      <c r="AB271" s="10">
        <v>0</v>
      </c>
      <c r="AC271" s="10">
        <v>-1295.27</v>
      </c>
      <c r="AD271" s="10">
        <v>1374.75</v>
      </c>
      <c r="AE271" s="10">
        <v>-861.33</v>
      </c>
      <c r="AF271" s="10">
        <v>458.65</v>
      </c>
      <c r="AG271" s="9">
        <v>-1443.9</v>
      </c>
      <c r="AI271" s="7" t="s">
        <v>238</v>
      </c>
      <c r="AJ271" s="7"/>
      <c r="AK271" s="7" t="s">
        <v>89</v>
      </c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9"/>
    </row>
    <row r="272" spans="1:50">
      <c r="A272" s="30" t="s">
        <v>238</v>
      </c>
      <c r="B272" s="30"/>
      <c r="C272" s="30" t="s">
        <v>90</v>
      </c>
      <c r="D272" s="32">
        <v>0</v>
      </c>
      <c r="E272" s="32">
        <v>0</v>
      </c>
      <c r="F272" s="32">
        <v>0</v>
      </c>
      <c r="G272" s="32">
        <v>0</v>
      </c>
      <c r="H272" s="32">
        <v>0</v>
      </c>
      <c r="I272" s="10"/>
      <c r="J272" s="10"/>
      <c r="K272" s="10"/>
      <c r="L272" s="10"/>
      <c r="M272" s="10"/>
      <c r="N272" s="10"/>
      <c r="O272" s="10"/>
      <c r="P272" s="39">
        <v>0</v>
      </c>
      <c r="Q272" s="24"/>
      <c r="R272" s="7" t="s">
        <v>238</v>
      </c>
      <c r="S272" s="7"/>
      <c r="T272" s="7" t="s">
        <v>90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9">
        <v>0</v>
      </c>
      <c r="AI272" s="7" t="s">
        <v>238</v>
      </c>
      <c r="AJ272" s="7"/>
      <c r="AK272" s="7" t="s">
        <v>90</v>
      </c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9"/>
    </row>
    <row r="273" spans="1:50">
      <c r="A273" s="30" t="s">
        <v>238</v>
      </c>
      <c r="B273" s="30"/>
      <c r="C273" s="30" t="s">
        <v>91</v>
      </c>
      <c r="D273" s="33">
        <v>2299.91</v>
      </c>
      <c r="E273" s="33">
        <v>4634.0200000000004</v>
      </c>
      <c r="F273" s="33">
        <v>5088.8100000000004</v>
      </c>
      <c r="G273" s="33">
        <v>14797.76</v>
      </c>
      <c r="H273" s="33">
        <v>11957.91</v>
      </c>
      <c r="I273" s="13"/>
      <c r="J273" s="13"/>
      <c r="K273" s="13"/>
      <c r="L273" s="13"/>
      <c r="M273" s="13"/>
      <c r="N273" s="13"/>
      <c r="O273" s="13"/>
      <c r="P273" s="40">
        <v>38778.410000000003</v>
      </c>
      <c r="Q273" s="24"/>
      <c r="R273" s="7" t="s">
        <v>238</v>
      </c>
      <c r="S273" s="7"/>
      <c r="T273" s="7" t="s">
        <v>91</v>
      </c>
      <c r="U273" s="13">
        <v>118.51</v>
      </c>
      <c r="V273" s="13">
        <v>3108.89</v>
      </c>
      <c r="W273" s="13">
        <v>-618.67999999999995</v>
      </c>
      <c r="X273" s="13">
        <v>2051.8000000000002</v>
      </c>
      <c r="Y273" s="13">
        <v>4949.2</v>
      </c>
      <c r="Z273" s="13">
        <v>1753.09</v>
      </c>
      <c r="AA273" s="13">
        <v>1646.15</v>
      </c>
      <c r="AB273" s="13">
        <v>-67.62</v>
      </c>
      <c r="AC273" s="13">
        <v>3923.18</v>
      </c>
      <c r="AD273" s="13">
        <v>3741.55</v>
      </c>
      <c r="AE273" s="13">
        <v>-81.03</v>
      </c>
      <c r="AF273" s="13">
        <v>2628.97</v>
      </c>
      <c r="AG273" s="14">
        <v>23154.01</v>
      </c>
      <c r="AI273" s="7" t="s">
        <v>238</v>
      </c>
      <c r="AJ273" s="7"/>
      <c r="AK273" s="7" t="s">
        <v>91</v>
      </c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4"/>
    </row>
    <row r="274" spans="1:50">
      <c r="A274" s="30" t="s">
        <v>238</v>
      </c>
      <c r="B274" s="30"/>
      <c r="C274" s="30" t="s">
        <v>92</v>
      </c>
      <c r="D274" s="38">
        <v>0.71399999999999997</v>
      </c>
      <c r="E274" s="38">
        <v>0.55759999999999998</v>
      </c>
      <c r="F274" s="38">
        <v>0.53180000000000005</v>
      </c>
      <c r="G274" s="38">
        <v>0.55910000000000004</v>
      </c>
      <c r="H274" s="38">
        <v>0.4798</v>
      </c>
      <c r="I274" s="15"/>
      <c r="J274" s="15"/>
      <c r="K274" s="15"/>
      <c r="L274" s="15"/>
      <c r="M274" s="15"/>
      <c r="N274" s="15"/>
      <c r="O274" s="15"/>
      <c r="P274" s="45">
        <v>0.53490000000000004</v>
      </c>
      <c r="Q274" s="24"/>
      <c r="R274" s="7" t="s">
        <v>238</v>
      </c>
      <c r="S274" s="7"/>
      <c r="T274" s="7" t="s">
        <v>92</v>
      </c>
      <c r="U274" s="15">
        <v>0.34350000000000003</v>
      </c>
      <c r="V274" s="15">
        <v>0.54200000000000004</v>
      </c>
      <c r="W274" s="15">
        <v>-2.0691999999999999</v>
      </c>
      <c r="X274" s="15">
        <v>0.496</v>
      </c>
      <c r="Y274" s="15">
        <v>0.62529999999999997</v>
      </c>
      <c r="Z274" s="15">
        <v>1.4850000000000001</v>
      </c>
      <c r="AA274" s="15">
        <v>0.2908</v>
      </c>
      <c r="AB274" s="15">
        <v>0</v>
      </c>
      <c r="AC274" s="15">
        <v>0.59309999999999996</v>
      </c>
      <c r="AD274" s="15">
        <v>0.76870000000000005</v>
      </c>
      <c r="AE274" s="15">
        <v>-5.8900000000000001E-2</v>
      </c>
      <c r="AF274" s="15">
        <v>0.5927</v>
      </c>
      <c r="AG274" s="16">
        <v>0.54400000000000004</v>
      </c>
      <c r="AI274" s="7" t="s">
        <v>238</v>
      </c>
      <c r="AJ274" s="7"/>
      <c r="AK274" s="7" t="s">
        <v>92</v>
      </c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6"/>
    </row>
    <row r="275" spans="1:50">
      <c r="A275" s="30" t="s">
        <v>238</v>
      </c>
      <c r="B275" s="30"/>
      <c r="C275" s="30" t="s">
        <v>93</v>
      </c>
      <c r="D275" s="33">
        <v>0</v>
      </c>
      <c r="E275" s="33">
        <v>0</v>
      </c>
      <c r="F275" s="33">
        <v>0</v>
      </c>
      <c r="G275" s="33">
        <v>0</v>
      </c>
      <c r="H275" s="33">
        <v>0</v>
      </c>
      <c r="I275" s="13"/>
      <c r="J275" s="13"/>
      <c r="K275" s="13"/>
      <c r="L275" s="13"/>
      <c r="M275" s="13"/>
      <c r="N275" s="13"/>
      <c r="O275" s="13"/>
      <c r="P275" s="40">
        <v>0</v>
      </c>
      <c r="Q275" s="24"/>
      <c r="R275" s="7" t="s">
        <v>238</v>
      </c>
      <c r="S275" s="7"/>
      <c r="T275" s="7" t="s">
        <v>93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4">
        <v>0</v>
      </c>
      <c r="AI275" s="7" t="s">
        <v>238</v>
      </c>
      <c r="AJ275" s="7"/>
      <c r="AK275" s="7" t="s">
        <v>93</v>
      </c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4"/>
    </row>
    <row r="276" spans="1:50">
      <c r="A276" s="30" t="s">
        <v>238</v>
      </c>
      <c r="B276" s="30"/>
      <c r="C276" s="30" t="s">
        <v>94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8"/>
      <c r="J276" s="8"/>
      <c r="K276" s="8"/>
      <c r="L276" s="8"/>
      <c r="M276" s="8"/>
      <c r="N276" s="8"/>
      <c r="O276" s="8"/>
      <c r="P276" s="39">
        <v>0</v>
      </c>
      <c r="Q276" s="24"/>
      <c r="R276" s="7" t="s">
        <v>238</v>
      </c>
      <c r="S276" s="7"/>
      <c r="T276" s="7" t="s">
        <v>94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9">
        <v>0</v>
      </c>
      <c r="AI276" s="7" t="s">
        <v>238</v>
      </c>
      <c r="AJ276" s="7"/>
      <c r="AK276" s="7" t="s">
        <v>94</v>
      </c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9"/>
    </row>
    <row r="277" spans="1:50">
      <c r="A277" s="30" t="s">
        <v>238</v>
      </c>
      <c r="B277" s="30"/>
      <c r="C277" s="30" t="s">
        <v>95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8"/>
      <c r="J277" s="8"/>
      <c r="K277" s="8"/>
      <c r="L277" s="8"/>
      <c r="M277" s="8"/>
      <c r="N277" s="8"/>
      <c r="O277" s="8"/>
      <c r="P277" s="39">
        <v>0</v>
      </c>
      <c r="Q277" s="24"/>
      <c r="R277" s="7" t="s">
        <v>238</v>
      </c>
      <c r="S277" s="7"/>
      <c r="T277" s="7" t="s">
        <v>95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8">
        <v>0</v>
      </c>
      <c r="AG277" s="9">
        <v>0</v>
      </c>
      <c r="AI277" s="7" t="s">
        <v>238</v>
      </c>
      <c r="AJ277" s="7"/>
      <c r="AK277" s="7" t="s">
        <v>95</v>
      </c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9"/>
    </row>
    <row r="278" spans="1:50">
      <c r="A278" s="30" t="s">
        <v>238</v>
      </c>
      <c r="B278" s="30"/>
      <c r="C278" s="30" t="s">
        <v>96</v>
      </c>
      <c r="D278" s="33">
        <v>0</v>
      </c>
      <c r="E278" s="33">
        <v>0</v>
      </c>
      <c r="F278" s="33">
        <v>0</v>
      </c>
      <c r="G278" s="33">
        <v>0</v>
      </c>
      <c r="H278" s="33">
        <v>0</v>
      </c>
      <c r="I278" s="13"/>
      <c r="J278" s="13"/>
      <c r="K278" s="13"/>
      <c r="L278" s="13"/>
      <c r="M278" s="13"/>
      <c r="N278" s="13"/>
      <c r="O278" s="13"/>
      <c r="P278" s="40">
        <v>0</v>
      </c>
      <c r="Q278" s="24"/>
      <c r="R278" s="7" t="s">
        <v>238</v>
      </c>
      <c r="S278" s="7"/>
      <c r="T278" s="7" t="s">
        <v>96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4">
        <v>0</v>
      </c>
      <c r="AI278" s="7" t="s">
        <v>238</v>
      </c>
      <c r="AJ278" s="7"/>
      <c r="AK278" s="7" t="s">
        <v>96</v>
      </c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4"/>
    </row>
    <row r="279" spans="1:50">
      <c r="A279" s="30" t="s">
        <v>238</v>
      </c>
      <c r="B279" s="30"/>
      <c r="C279" s="30" t="s">
        <v>97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8"/>
      <c r="J279" s="8"/>
      <c r="K279" s="8"/>
      <c r="L279" s="8"/>
      <c r="M279" s="8"/>
      <c r="N279" s="8"/>
      <c r="O279" s="8"/>
      <c r="P279" s="39">
        <v>0</v>
      </c>
      <c r="Q279" s="24"/>
      <c r="R279" s="7" t="s">
        <v>238</v>
      </c>
      <c r="S279" s="7"/>
      <c r="T279" s="7" t="s">
        <v>97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9">
        <v>0</v>
      </c>
      <c r="AI279" s="7" t="s">
        <v>238</v>
      </c>
      <c r="AJ279" s="7"/>
      <c r="AK279" s="7" t="s">
        <v>97</v>
      </c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9"/>
    </row>
    <row r="280" spans="1:50">
      <c r="A280" s="30" t="s">
        <v>238</v>
      </c>
      <c r="B280" s="30"/>
      <c r="C280" s="30" t="s">
        <v>98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8"/>
      <c r="J280" s="8"/>
      <c r="K280" s="8"/>
      <c r="L280" s="8"/>
      <c r="M280" s="8"/>
      <c r="N280" s="8"/>
      <c r="O280" s="8"/>
      <c r="P280" s="39">
        <v>0</v>
      </c>
      <c r="Q280" s="24"/>
      <c r="R280" s="7" t="s">
        <v>238</v>
      </c>
      <c r="S280" s="7"/>
      <c r="T280" s="7" t="s">
        <v>98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9">
        <v>0</v>
      </c>
      <c r="AI280" s="7" t="s">
        <v>238</v>
      </c>
      <c r="AJ280" s="7"/>
      <c r="AK280" s="7" t="s">
        <v>98</v>
      </c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9"/>
    </row>
    <row r="281" spans="1:50">
      <c r="A281" s="30" t="s">
        <v>238</v>
      </c>
      <c r="B281" s="30"/>
      <c r="C281" s="30" t="s">
        <v>99</v>
      </c>
      <c r="D281" s="32">
        <v>0</v>
      </c>
      <c r="E281" s="32">
        <v>0</v>
      </c>
      <c r="F281" s="32">
        <v>0</v>
      </c>
      <c r="G281" s="32">
        <v>0</v>
      </c>
      <c r="H281" s="32">
        <v>0</v>
      </c>
      <c r="I281" s="10"/>
      <c r="J281" s="10"/>
      <c r="K281" s="10"/>
      <c r="L281" s="10"/>
      <c r="M281" s="10"/>
      <c r="N281" s="10"/>
      <c r="O281" s="10"/>
      <c r="P281" s="39">
        <v>0</v>
      </c>
      <c r="Q281" s="24"/>
      <c r="R281" s="7" t="s">
        <v>238</v>
      </c>
      <c r="S281" s="7"/>
      <c r="T281" s="7" t="s">
        <v>99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9">
        <v>0</v>
      </c>
      <c r="AI281" s="7" t="s">
        <v>238</v>
      </c>
      <c r="AJ281" s="7"/>
      <c r="AK281" s="7" t="s">
        <v>99</v>
      </c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9"/>
    </row>
    <row r="282" spans="1:50">
      <c r="A282" s="30" t="s">
        <v>238</v>
      </c>
      <c r="B282" s="30"/>
      <c r="C282" s="30" t="s">
        <v>100</v>
      </c>
      <c r="D282" s="33">
        <v>0</v>
      </c>
      <c r="E282" s="33">
        <v>0</v>
      </c>
      <c r="F282" s="33">
        <v>0</v>
      </c>
      <c r="G282" s="33">
        <v>0</v>
      </c>
      <c r="H282" s="33">
        <v>0</v>
      </c>
      <c r="I282" s="13"/>
      <c r="J282" s="13"/>
      <c r="K282" s="13"/>
      <c r="L282" s="13"/>
      <c r="M282" s="13"/>
      <c r="N282" s="13"/>
      <c r="O282" s="13"/>
      <c r="P282" s="40">
        <v>0</v>
      </c>
      <c r="Q282" s="24"/>
      <c r="R282" s="7" t="s">
        <v>238</v>
      </c>
      <c r="S282" s="7"/>
      <c r="T282" s="7" t="s">
        <v>100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4">
        <v>0</v>
      </c>
      <c r="AI282" s="7" t="s">
        <v>238</v>
      </c>
      <c r="AJ282" s="7"/>
      <c r="AK282" s="7" t="s">
        <v>100</v>
      </c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4"/>
    </row>
    <row r="283" spans="1:50">
      <c r="A283" s="30" t="s">
        <v>238</v>
      </c>
      <c r="B283" s="30"/>
      <c r="C283" s="30" t="s">
        <v>101</v>
      </c>
      <c r="D283" s="38">
        <v>0</v>
      </c>
      <c r="E283" s="38">
        <v>0</v>
      </c>
      <c r="F283" s="38">
        <v>0</v>
      </c>
      <c r="G283" s="38">
        <v>0</v>
      </c>
      <c r="H283" s="38">
        <v>0</v>
      </c>
      <c r="I283" s="15"/>
      <c r="J283" s="15"/>
      <c r="K283" s="15"/>
      <c r="L283" s="15"/>
      <c r="M283" s="15"/>
      <c r="N283" s="15"/>
      <c r="O283" s="15"/>
      <c r="P283" s="45">
        <v>0</v>
      </c>
      <c r="Q283" s="24"/>
      <c r="R283" s="7" t="s">
        <v>238</v>
      </c>
      <c r="S283" s="7"/>
      <c r="T283" s="7" t="s">
        <v>101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>
        <v>0</v>
      </c>
      <c r="AC283" s="15">
        <v>0</v>
      </c>
      <c r="AD283" s="15">
        <v>0</v>
      </c>
      <c r="AE283" s="15">
        <v>0</v>
      </c>
      <c r="AF283" s="15">
        <v>0</v>
      </c>
      <c r="AG283" s="16">
        <v>0</v>
      </c>
      <c r="AI283" s="7" t="s">
        <v>238</v>
      </c>
      <c r="AJ283" s="7"/>
      <c r="AK283" s="7" t="s">
        <v>101</v>
      </c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6"/>
    </row>
    <row r="284" spans="1:50">
      <c r="A284" s="30" t="s">
        <v>238</v>
      </c>
      <c r="B284" s="30"/>
      <c r="C284" s="30" t="s">
        <v>102</v>
      </c>
      <c r="D284" s="33">
        <v>0</v>
      </c>
      <c r="E284" s="33">
        <v>0</v>
      </c>
      <c r="F284" s="33">
        <v>0</v>
      </c>
      <c r="G284" s="33">
        <v>0</v>
      </c>
      <c r="H284" s="33">
        <v>0</v>
      </c>
      <c r="I284" s="13"/>
      <c r="J284" s="13"/>
      <c r="K284" s="13"/>
      <c r="L284" s="13"/>
      <c r="M284" s="13"/>
      <c r="N284" s="13"/>
      <c r="O284" s="13"/>
      <c r="P284" s="40">
        <v>0</v>
      </c>
      <c r="Q284" s="24"/>
      <c r="R284" s="7" t="s">
        <v>238</v>
      </c>
      <c r="S284" s="7"/>
      <c r="T284" s="7" t="s">
        <v>102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4">
        <v>0</v>
      </c>
      <c r="AI284" s="7" t="s">
        <v>238</v>
      </c>
      <c r="AJ284" s="7"/>
      <c r="AK284" s="7" t="s">
        <v>102</v>
      </c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4"/>
    </row>
    <row r="285" spans="1:50">
      <c r="A285" s="30" t="s">
        <v>238</v>
      </c>
      <c r="B285" s="30"/>
      <c r="C285" s="30" t="s">
        <v>103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10"/>
      <c r="J285" s="10"/>
      <c r="K285" s="10"/>
      <c r="L285" s="10"/>
      <c r="M285" s="10"/>
      <c r="N285" s="10"/>
      <c r="O285" s="10"/>
      <c r="P285" s="39">
        <v>0</v>
      </c>
      <c r="Q285" s="24"/>
      <c r="R285" s="7" t="s">
        <v>238</v>
      </c>
      <c r="S285" s="7"/>
      <c r="T285" s="7" t="s">
        <v>103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9">
        <v>0</v>
      </c>
      <c r="AI285" s="7" t="s">
        <v>238</v>
      </c>
      <c r="AJ285" s="7"/>
      <c r="AK285" s="7" t="s">
        <v>103</v>
      </c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9"/>
    </row>
    <row r="286" spans="1:50">
      <c r="A286" s="30" t="s">
        <v>238</v>
      </c>
      <c r="B286" s="30"/>
      <c r="C286" s="30" t="s">
        <v>104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8"/>
      <c r="J286" s="8"/>
      <c r="K286" s="8"/>
      <c r="L286" s="8"/>
      <c r="M286" s="8"/>
      <c r="N286" s="8"/>
      <c r="O286" s="8"/>
      <c r="P286" s="39">
        <v>0</v>
      </c>
      <c r="Q286" s="24"/>
      <c r="R286" s="7" t="s">
        <v>238</v>
      </c>
      <c r="S286" s="7"/>
      <c r="T286" s="7" t="s">
        <v>104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9">
        <v>0</v>
      </c>
      <c r="AI286" s="7" t="s">
        <v>238</v>
      </c>
      <c r="AJ286" s="7"/>
      <c r="AK286" s="7" t="s">
        <v>104</v>
      </c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9"/>
    </row>
    <row r="287" spans="1:50">
      <c r="A287" s="30" t="s">
        <v>238</v>
      </c>
      <c r="B287" s="30"/>
      <c r="C287" s="30" t="s">
        <v>105</v>
      </c>
      <c r="D287" s="33">
        <v>0</v>
      </c>
      <c r="E287" s="33">
        <v>0</v>
      </c>
      <c r="F287" s="33">
        <v>0</v>
      </c>
      <c r="G287" s="33">
        <v>0</v>
      </c>
      <c r="H287" s="33">
        <v>0</v>
      </c>
      <c r="I287" s="13"/>
      <c r="J287" s="13"/>
      <c r="K287" s="13"/>
      <c r="L287" s="13"/>
      <c r="M287" s="13"/>
      <c r="N287" s="13"/>
      <c r="O287" s="13"/>
      <c r="P287" s="40">
        <v>0</v>
      </c>
      <c r="Q287" s="24"/>
      <c r="R287" s="7" t="s">
        <v>238</v>
      </c>
      <c r="S287" s="7"/>
      <c r="T287" s="7" t="s">
        <v>105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4">
        <v>0</v>
      </c>
      <c r="AI287" s="7" t="s">
        <v>238</v>
      </c>
      <c r="AJ287" s="7"/>
      <c r="AK287" s="7" t="s">
        <v>105</v>
      </c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4"/>
    </row>
    <row r="288" spans="1:50">
      <c r="A288" s="30" t="s">
        <v>238</v>
      </c>
      <c r="B288" s="30"/>
      <c r="C288" s="30" t="s">
        <v>106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8"/>
      <c r="J288" s="8"/>
      <c r="K288" s="8"/>
      <c r="L288" s="8"/>
      <c r="M288" s="8"/>
      <c r="N288" s="8"/>
      <c r="O288" s="8"/>
      <c r="P288" s="39">
        <v>0</v>
      </c>
      <c r="Q288" s="24"/>
      <c r="R288" s="7" t="s">
        <v>238</v>
      </c>
      <c r="S288" s="7"/>
      <c r="T288" s="7" t="s">
        <v>106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0</v>
      </c>
      <c r="AF288" s="8">
        <v>0</v>
      </c>
      <c r="AG288" s="9">
        <v>0</v>
      </c>
      <c r="AI288" s="7" t="s">
        <v>238</v>
      </c>
      <c r="AJ288" s="7"/>
      <c r="AK288" s="7" t="s">
        <v>106</v>
      </c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9"/>
    </row>
    <row r="289" spans="1:50">
      <c r="A289" s="30" t="s">
        <v>238</v>
      </c>
      <c r="B289" s="30"/>
      <c r="C289" s="30" t="s">
        <v>107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8"/>
      <c r="J289" s="8"/>
      <c r="K289" s="8"/>
      <c r="L289" s="8"/>
      <c r="M289" s="8"/>
      <c r="N289" s="8"/>
      <c r="O289" s="8"/>
      <c r="P289" s="39">
        <v>0</v>
      </c>
      <c r="Q289" s="24"/>
      <c r="R289" s="7" t="s">
        <v>238</v>
      </c>
      <c r="S289" s="7"/>
      <c r="T289" s="7" t="s">
        <v>107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9">
        <v>0</v>
      </c>
      <c r="AI289" s="7" t="s">
        <v>238</v>
      </c>
      <c r="AJ289" s="7"/>
      <c r="AK289" s="7" t="s">
        <v>107</v>
      </c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9"/>
    </row>
    <row r="290" spans="1:50">
      <c r="A290" s="30" t="s">
        <v>238</v>
      </c>
      <c r="B290" s="30"/>
      <c r="C290" s="30" t="s">
        <v>108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8"/>
      <c r="J290" s="8"/>
      <c r="K290" s="8"/>
      <c r="L290" s="8"/>
      <c r="M290" s="8"/>
      <c r="N290" s="8"/>
      <c r="O290" s="8"/>
      <c r="P290" s="39">
        <v>0</v>
      </c>
      <c r="Q290" s="24"/>
      <c r="R290" s="7" t="s">
        <v>238</v>
      </c>
      <c r="S290" s="7"/>
      <c r="T290" s="7" t="s">
        <v>108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9">
        <v>0</v>
      </c>
      <c r="AI290" s="7" t="s">
        <v>238</v>
      </c>
      <c r="AJ290" s="7"/>
      <c r="AK290" s="7" t="s">
        <v>108</v>
      </c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9"/>
    </row>
    <row r="291" spans="1:50">
      <c r="A291" s="30" t="s">
        <v>238</v>
      </c>
      <c r="B291" s="30"/>
      <c r="C291" s="30" t="s">
        <v>109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8"/>
      <c r="J291" s="8"/>
      <c r="K291" s="8"/>
      <c r="L291" s="8"/>
      <c r="M291" s="8"/>
      <c r="N291" s="8"/>
      <c r="O291" s="8"/>
      <c r="P291" s="39">
        <v>0</v>
      </c>
      <c r="Q291" s="24"/>
      <c r="R291" s="7" t="s">
        <v>238</v>
      </c>
      <c r="S291" s="7"/>
      <c r="T291" s="7" t="s">
        <v>109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9">
        <v>0</v>
      </c>
      <c r="AI291" s="7" t="s">
        <v>238</v>
      </c>
      <c r="AJ291" s="7"/>
      <c r="AK291" s="7" t="s">
        <v>109</v>
      </c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9"/>
    </row>
    <row r="292" spans="1:50">
      <c r="A292" s="30" t="s">
        <v>238</v>
      </c>
      <c r="B292" s="30"/>
      <c r="C292" s="30" t="s">
        <v>110</v>
      </c>
      <c r="D292" s="31">
        <v>0</v>
      </c>
      <c r="E292" s="31">
        <v>0</v>
      </c>
      <c r="F292" s="31">
        <v>0</v>
      </c>
      <c r="G292" s="31">
        <v>0</v>
      </c>
      <c r="H292" s="31">
        <v>0</v>
      </c>
      <c r="I292" s="8"/>
      <c r="J292" s="8"/>
      <c r="K292" s="8"/>
      <c r="L292" s="8"/>
      <c r="M292" s="8"/>
      <c r="N292" s="8"/>
      <c r="O292" s="8"/>
      <c r="P292" s="39">
        <v>0</v>
      </c>
      <c r="Q292" s="24"/>
      <c r="R292" s="7" t="s">
        <v>238</v>
      </c>
      <c r="S292" s="7"/>
      <c r="T292" s="7" t="s">
        <v>110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9">
        <v>0</v>
      </c>
      <c r="AI292" s="7" t="s">
        <v>238</v>
      </c>
      <c r="AJ292" s="7"/>
      <c r="AK292" s="7" t="s">
        <v>110</v>
      </c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9"/>
    </row>
    <row r="293" spans="1:50">
      <c r="A293" s="30" t="s">
        <v>238</v>
      </c>
      <c r="B293" s="30"/>
      <c r="C293" s="30" t="s">
        <v>111</v>
      </c>
      <c r="D293" s="31">
        <v>0</v>
      </c>
      <c r="E293" s="31">
        <v>0</v>
      </c>
      <c r="F293" s="31">
        <v>0</v>
      </c>
      <c r="G293" s="31">
        <v>0</v>
      </c>
      <c r="H293" s="31">
        <v>0</v>
      </c>
      <c r="I293" s="8"/>
      <c r="J293" s="8"/>
      <c r="K293" s="8"/>
      <c r="L293" s="8"/>
      <c r="M293" s="8"/>
      <c r="N293" s="8"/>
      <c r="O293" s="8"/>
      <c r="P293" s="39">
        <v>0</v>
      </c>
      <c r="Q293" s="24"/>
      <c r="R293" s="7" t="s">
        <v>238</v>
      </c>
      <c r="S293" s="7"/>
      <c r="T293" s="7" t="s">
        <v>111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9">
        <v>0</v>
      </c>
      <c r="AI293" s="7" t="s">
        <v>238</v>
      </c>
      <c r="AJ293" s="7"/>
      <c r="AK293" s="7" t="s">
        <v>111</v>
      </c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9"/>
    </row>
    <row r="294" spans="1:50">
      <c r="A294" s="30" t="s">
        <v>238</v>
      </c>
      <c r="B294" s="30"/>
      <c r="C294" s="30" t="s">
        <v>112</v>
      </c>
      <c r="D294" s="31">
        <v>0</v>
      </c>
      <c r="E294" s="31">
        <v>0</v>
      </c>
      <c r="F294" s="31">
        <v>0</v>
      </c>
      <c r="G294" s="31">
        <v>0</v>
      </c>
      <c r="H294" s="31">
        <v>0</v>
      </c>
      <c r="I294" s="8"/>
      <c r="J294" s="8"/>
      <c r="K294" s="8"/>
      <c r="L294" s="8"/>
      <c r="M294" s="8"/>
      <c r="N294" s="8"/>
      <c r="O294" s="8"/>
      <c r="P294" s="39">
        <v>0</v>
      </c>
      <c r="Q294" s="24"/>
      <c r="R294" s="7" t="s">
        <v>238</v>
      </c>
      <c r="S294" s="7"/>
      <c r="T294" s="7" t="s">
        <v>112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9">
        <v>0</v>
      </c>
      <c r="AI294" s="7" t="s">
        <v>238</v>
      </c>
      <c r="AJ294" s="7"/>
      <c r="AK294" s="7" t="s">
        <v>112</v>
      </c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9"/>
    </row>
    <row r="295" spans="1:50">
      <c r="A295" s="30" t="s">
        <v>238</v>
      </c>
      <c r="B295" s="30"/>
      <c r="C295" s="30" t="s">
        <v>113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8"/>
      <c r="J295" s="8"/>
      <c r="K295" s="8"/>
      <c r="L295" s="8"/>
      <c r="M295" s="8"/>
      <c r="N295" s="8"/>
      <c r="O295" s="8"/>
      <c r="P295" s="39">
        <v>0</v>
      </c>
      <c r="Q295" s="24"/>
      <c r="R295" s="7" t="s">
        <v>238</v>
      </c>
      <c r="S295" s="7"/>
      <c r="T295" s="7" t="s">
        <v>113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9">
        <v>0</v>
      </c>
      <c r="AI295" s="7" t="s">
        <v>238</v>
      </c>
      <c r="AJ295" s="7"/>
      <c r="AK295" s="7" t="s">
        <v>113</v>
      </c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9"/>
    </row>
    <row r="296" spans="1:50">
      <c r="A296" s="30" t="s">
        <v>238</v>
      </c>
      <c r="B296" s="30"/>
      <c r="C296" s="30" t="s">
        <v>114</v>
      </c>
      <c r="D296" s="33">
        <v>0</v>
      </c>
      <c r="E296" s="33">
        <v>0</v>
      </c>
      <c r="F296" s="33">
        <v>0</v>
      </c>
      <c r="G296" s="33">
        <v>0</v>
      </c>
      <c r="H296" s="33">
        <v>0</v>
      </c>
      <c r="I296" s="13"/>
      <c r="J296" s="13"/>
      <c r="K296" s="13"/>
      <c r="L296" s="13"/>
      <c r="M296" s="13"/>
      <c r="N296" s="13"/>
      <c r="O296" s="13"/>
      <c r="P296" s="40">
        <v>0</v>
      </c>
      <c r="Q296" s="24"/>
      <c r="R296" s="7" t="s">
        <v>238</v>
      </c>
      <c r="S296" s="7"/>
      <c r="T296" s="7" t="s">
        <v>114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4">
        <v>0</v>
      </c>
      <c r="AI296" s="7" t="s">
        <v>238</v>
      </c>
      <c r="AJ296" s="7"/>
      <c r="AK296" s="7" t="s">
        <v>114</v>
      </c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4"/>
    </row>
    <row r="297" spans="1:50">
      <c r="A297" s="30" t="s">
        <v>238</v>
      </c>
      <c r="B297" s="30"/>
      <c r="C297" s="30" t="s">
        <v>115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15"/>
      <c r="J297" s="15"/>
      <c r="K297" s="15"/>
      <c r="L297" s="15"/>
      <c r="M297" s="15"/>
      <c r="N297" s="15"/>
      <c r="O297" s="15"/>
      <c r="P297" s="45">
        <v>0</v>
      </c>
      <c r="Q297" s="24"/>
      <c r="R297" s="7" t="s">
        <v>238</v>
      </c>
      <c r="S297" s="7"/>
      <c r="T297" s="7" t="s">
        <v>115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5">
        <v>0</v>
      </c>
      <c r="AC297" s="15">
        <v>0</v>
      </c>
      <c r="AD297" s="15">
        <v>0</v>
      </c>
      <c r="AE297" s="15">
        <v>0</v>
      </c>
      <c r="AF297" s="15">
        <v>0</v>
      </c>
      <c r="AG297" s="16">
        <v>0</v>
      </c>
      <c r="AI297" s="7" t="s">
        <v>238</v>
      </c>
      <c r="AJ297" s="7"/>
      <c r="AK297" s="7" t="s">
        <v>115</v>
      </c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6"/>
    </row>
    <row r="298" spans="1:50">
      <c r="A298" s="30" t="s">
        <v>238</v>
      </c>
      <c r="B298" s="30"/>
      <c r="C298" s="30" t="s">
        <v>116</v>
      </c>
      <c r="D298" s="33">
        <v>0</v>
      </c>
      <c r="E298" s="33">
        <v>0</v>
      </c>
      <c r="F298" s="33">
        <v>0</v>
      </c>
      <c r="G298" s="33">
        <v>0</v>
      </c>
      <c r="H298" s="33">
        <v>0</v>
      </c>
      <c r="I298" s="13"/>
      <c r="J298" s="13"/>
      <c r="K298" s="13"/>
      <c r="L298" s="13"/>
      <c r="M298" s="13"/>
      <c r="N298" s="13"/>
      <c r="O298" s="13"/>
      <c r="P298" s="40">
        <v>0</v>
      </c>
      <c r="Q298" s="24"/>
      <c r="R298" s="7" t="s">
        <v>238</v>
      </c>
      <c r="S298" s="7"/>
      <c r="T298" s="7" t="s">
        <v>116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4">
        <v>0</v>
      </c>
      <c r="AI298" s="7" t="s">
        <v>238</v>
      </c>
      <c r="AJ298" s="7"/>
      <c r="AK298" s="7" t="s">
        <v>116</v>
      </c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4"/>
    </row>
    <row r="299" spans="1:50">
      <c r="A299" s="30" t="s">
        <v>238</v>
      </c>
      <c r="B299" s="30"/>
      <c r="C299" s="30" t="s">
        <v>117</v>
      </c>
      <c r="D299" s="32">
        <v>0</v>
      </c>
      <c r="E299" s="32">
        <v>0</v>
      </c>
      <c r="F299" s="32">
        <v>0</v>
      </c>
      <c r="G299" s="32">
        <v>0</v>
      </c>
      <c r="H299" s="32">
        <v>0</v>
      </c>
      <c r="I299" s="10"/>
      <c r="J299" s="10"/>
      <c r="K299" s="10"/>
      <c r="L299" s="10"/>
      <c r="M299" s="10"/>
      <c r="N299" s="10"/>
      <c r="O299" s="10"/>
      <c r="P299" s="39">
        <v>0</v>
      </c>
      <c r="Q299" s="24"/>
      <c r="R299" s="7" t="s">
        <v>238</v>
      </c>
      <c r="S299" s="7"/>
      <c r="T299" s="7" t="s">
        <v>117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9">
        <v>0</v>
      </c>
      <c r="AI299" s="7" t="s">
        <v>238</v>
      </c>
      <c r="AJ299" s="7"/>
      <c r="AK299" s="7" t="s">
        <v>117</v>
      </c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9"/>
    </row>
    <row r="300" spans="1:50">
      <c r="A300" s="30" t="s">
        <v>238</v>
      </c>
      <c r="B300" s="30"/>
      <c r="C300" s="30" t="s">
        <v>118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8"/>
      <c r="J300" s="8"/>
      <c r="K300" s="8"/>
      <c r="L300" s="8"/>
      <c r="M300" s="8"/>
      <c r="N300" s="8"/>
      <c r="O300" s="8"/>
      <c r="P300" s="39">
        <v>0</v>
      </c>
      <c r="Q300" s="24"/>
      <c r="R300" s="7" t="s">
        <v>238</v>
      </c>
      <c r="S300" s="7"/>
      <c r="T300" s="7" t="s">
        <v>118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9">
        <v>0</v>
      </c>
      <c r="AI300" s="7" t="s">
        <v>238</v>
      </c>
      <c r="AJ300" s="7"/>
      <c r="AK300" s="7" t="s">
        <v>118</v>
      </c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9"/>
    </row>
    <row r="301" spans="1:50">
      <c r="A301" s="30" t="s">
        <v>238</v>
      </c>
      <c r="B301" s="30"/>
      <c r="C301" s="30" t="s">
        <v>119</v>
      </c>
      <c r="D301" s="33">
        <v>0</v>
      </c>
      <c r="E301" s="33">
        <v>0</v>
      </c>
      <c r="F301" s="33">
        <v>0</v>
      </c>
      <c r="G301" s="33">
        <v>0</v>
      </c>
      <c r="H301" s="33">
        <v>0</v>
      </c>
      <c r="I301" s="13"/>
      <c r="J301" s="13"/>
      <c r="K301" s="13"/>
      <c r="L301" s="13"/>
      <c r="M301" s="13"/>
      <c r="N301" s="13"/>
      <c r="O301" s="13"/>
      <c r="P301" s="40">
        <v>0</v>
      </c>
      <c r="Q301" s="24"/>
      <c r="R301" s="7" t="s">
        <v>238</v>
      </c>
      <c r="S301" s="7"/>
      <c r="T301" s="7" t="s">
        <v>119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4">
        <v>0</v>
      </c>
      <c r="AI301" s="7" t="s">
        <v>238</v>
      </c>
      <c r="AJ301" s="7"/>
      <c r="AK301" s="7" t="s">
        <v>119</v>
      </c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4"/>
    </row>
    <row r="302" spans="1:50">
      <c r="A302" s="30" t="s">
        <v>238</v>
      </c>
      <c r="B302" s="30"/>
      <c r="C302" s="30" t="s">
        <v>120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8"/>
      <c r="J302" s="8"/>
      <c r="K302" s="8"/>
      <c r="L302" s="8"/>
      <c r="M302" s="8"/>
      <c r="N302" s="8"/>
      <c r="O302" s="8"/>
      <c r="P302" s="39">
        <v>0</v>
      </c>
      <c r="Q302" s="24"/>
      <c r="R302" s="7" t="s">
        <v>238</v>
      </c>
      <c r="S302" s="7"/>
      <c r="T302" s="7" t="s">
        <v>120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9">
        <v>0</v>
      </c>
      <c r="AI302" s="7" t="s">
        <v>238</v>
      </c>
      <c r="AJ302" s="7"/>
      <c r="AK302" s="7" t="s">
        <v>120</v>
      </c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9"/>
    </row>
    <row r="303" spans="1:50">
      <c r="A303" s="30" t="s">
        <v>238</v>
      </c>
      <c r="B303" s="30"/>
      <c r="C303" s="30" t="s">
        <v>121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8"/>
      <c r="J303" s="8"/>
      <c r="K303" s="8"/>
      <c r="L303" s="8"/>
      <c r="M303" s="8"/>
      <c r="N303" s="8"/>
      <c r="O303" s="8"/>
      <c r="P303" s="39">
        <v>0</v>
      </c>
      <c r="Q303" s="24"/>
      <c r="R303" s="7" t="s">
        <v>238</v>
      </c>
      <c r="S303" s="7"/>
      <c r="T303" s="7" t="s">
        <v>121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9">
        <v>0</v>
      </c>
      <c r="AI303" s="7" t="s">
        <v>238</v>
      </c>
      <c r="AJ303" s="7"/>
      <c r="AK303" s="7" t="s">
        <v>121</v>
      </c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9"/>
    </row>
    <row r="304" spans="1:50">
      <c r="A304" s="30" t="s">
        <v>238</v>
      </c>
      <c r="B304" s="30"/>
      <c r="C304" s="30" t="s">
        <v>122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8"/>
      <c r="J304" s="8"/>
      <c r="K304" s="8"/>
      <c r="L304" s="8"/>
      <c r="M304" s="8"/>
      <c r="N304" s="8"/>
      <c r="O304" s="8"/>
      <c r="P304" s="39">
        <v>0</v>
      </c>
      <c r="Q304" s="24"/>
      <c r="R304" s="7" t="s">
        <v>238</v>
      </c>
      <c r="S304" s="7"/>
      <c r="T304" s="7" t="s">
        <v>122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9">
        <v>0</v>
      </c>
      <c r="AI304" s="7" t="s">
        <v>238</v>
      </c>
      <c r="AJ304" s="7"/>
      <c r="AK304" s="7" t="s">
        <v>122</v>
      </c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9"/>
    </row>
    <row r="305" spans="1:50">
      <c r="A305" s="30" t="s">
        <v>238</v>
      </c>
      <c r="B305" s="30"/>
      <c r="C305" s="30" t="s">
        <v>123</v>
      </c>
      <c r="D305" s="33">
        <v>0</v>
      </c>
      <c r="E305" s="33">
        <v>0</v>
      </c>
      <c r="F305" s="33">
        <v>0</v>
      </c>
      <c r="G305" s="33">
        <v>0</v>
      </c>
      <c r="H305" s="33">
        <v>0</v>
      </c>
      <c r="I305" s="13"/>
      <c r="J305" s="13"/>
      <c r="K305" s="13"/>
      <c r="L305" s="13"/>
      <c r="M305" s="13"/>
      <c r="N305" s="13"/>
      <c r="O305" s="13"/>
      <c r="P305" s="40">
        <v>0</v>
      </c>
      <c r="Q305" s="24"/>
      <c r="R305" s="7" t="s">
        <v>238</v>
      </c>
      <c r="S305" s="7"/>
      <c r="T305" s="7" t="s">
        <v>123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4">
        <v>0</v>
      </c>
      <c r="AI305" s="7" t="s">
        <v>238</v>
      </c>
      <c r="AJ305" s="7"/>
      <c r="AK305" s="7" t="s">
        <v>123</v>
      </c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4"/>
    </row>
    <row r="306" spans="1:50">
      <c r="A306" s="30" t="s">
        <v>238</v>
      </c>
      <c r="B306" s="30"/>
      <c r="C306" s="30" t="s">
        <v>124</v>
      </c>
      <c r="D306" s="38">
        <v>0</v>
      </c>
      <c r="E306" s="38">
        <v>0</v>
      </c>
      <c r="F306" s="38">
        <v>0</v>
      </c>
      <c r="G306" s="38">
        <v>0</v>
      </c>
      <c r="H306" s="38">
        <v>0</v>
      </c>
      <c r="I306" s="15"/>
      <c r="J306" s="15"/>
      <c r="K306" s="15"/>
      <c r="L306" s="15"/>
      <c r="M306" s="15"/>
      <c r="N306" s="15"/>
      <c r="O306" s="15"/>
      <c r="P306" s="45">
        <v>0</v>
      </c>
      <c r="Q306" s="24"/>
      <c r="R306" s="7" t="s">
        <v>238</v>
      </c>
      <c r="S306" s="7"/>
      <c r="T306" s="7" t="s">
        <v>124</v>
      </c>
      <c r="U306" s="15">
        <v>0</v>
      </c>
      <c r="V306" s="15">
        <v>0</v>
      </c>
      <c r="W306" s="15">
        <v>0</v>
      </c>
      <c r="X306" s="15">
        <v>0</v>
      </c>
      <c r="Y306" s="15">
        <v>0</v>
      </c>
      <c r="Z306" s="15">
        <v>0</v>
      </c>
      <c r="AA306" s="15">
        <v>0</v>
      </c>
      <c r="AB306" s="15">
        <v>0</v>
      </c>
      <c r="AC306" s="15">
        <v>0</v>
      </c>
      <c r="AD306" s="15">
        <v>0</v>
      </c>
      <c r="AE306" s="15">
        <v>0</v>
      </c>
      <c r="AF306" s="15">
        <v>0</v>
      </c>
      <c r="AG306" s="16">
        <v>0</v>
      </c>
      <c r="AI306" s="7" t="s">
        <v>238</v>
      </c>
      <c r="AJ306" s="7"/>
      <c r="AK306" s="7" t="s">
        <v>124</v>
      </c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6"/>
    </row>
    <row r="307" spans="1:50">
      <c r="A307" s="30" t="s">
        <v>238</v>
      </c>
      <c r="B307" s="30"/>
      <c r="C307" s="30" t="s">
        <v>125</v>
      </c>
      <c r="D307" s="31">
        <v>0</v>
      </c>
      <c r="E307" s="31">
        <v>0</v>
      </c>
      <c r="F307" s="31">
        <v>0</v>
      </c>
      <c r="G307" s="31">
        <v>0</v>
      </c>
      <c r="H307" s="31">
        <v>0</v>
      </c>
      <c r="I307" s="8"/>
      <c r="J307" s="8"/>
      <c r="K307" s="8"/>
      <c r="L307" s="8"/>
      <c r="M307" s="8"/>
      <c r="N307" s="8"/>
      <c r="O307" s="8"/>
      <c r="P307" s="39">
        <v>0</v>
      </c>
      <c r="Q307" s="24"/>
      <c r="R307" s="7" t="s">
        <v>238</v>
      </c>
      <c r="S307" s="7"/>
      <c r="T307" s="7" t="s">
        <v>125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9">
        <v>0</v>
      </c>
      <c r="AI307" s="7" t="s">
        <v>238</v>
      </c>
      <c r="AJ307" s="7"/>
      <c r="AK307" s="7" t="s">
        <v>125</v>
      </c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9"/>
    </row>
    <row r="308" spans="1:50">
      <c r="A308" s="30" t="s">
        <v>238</v>
      </c>
      <c r="B308" s="30"/>
      <c r="C308" s="30" t="s">
        <v>126</v>
      </c>
      <c r="D308" s="34">
        <v>174981.89</v>
      </c>
      <c r="E308" s="34">
        <v>156243.26</v>
      </c>
      <c r="F308" s="34">
        <v>136829.85999999999</v>
      </c>
      <c r="G308" s="34">
        <v>147046.53</v>
      </c>
      <c r="H308" s="34">
        <v>158429.17000000001</v>
      </c>
      <c r="I308" s="17"/>
      <c r="J308" s="17"/>
      <c r="K308" s="17"/>
      <c r="L308" s="17"/>
      <c r="M308" s="17"/>
      <c r="N308" s="17"/>
      <c r="O308" s="17"/>
      <c r="P308" s="41">
        <v>773530.71</v>
      </c>
      <c r="Q308" s="24"/>
      <c r="R308" s="7" t="s">
        <v>238</v>
      </c>
      <c r="S308" s="7"/>
      <c r="T308" s="7" t="s">
        <v>126</v>
      </c>
      <c r="U308" s="17">
        <v>278093.61</v>
      </c>
      <c r="V308" s="17">
        <v>243515.18</v>
      </c>
      <c r="W308" s="17">
        <v>241600.58</v>
      </c>
      <c r="X308" s="17">
        <v>256496.41</v>
      </c>
      <c r="Y308" s="17">
        <v>276155.74</v>
      </c>
      <c r="Z308" s="17">
        <v>240325.05</v>
      </c>
      <c r="AA308" s="17">
        <v>312600.02</v>
      </c>
      <c r="AB308" s="17">
        <v>264904.87</v>
      </c>
      <c r="AC308" s="17">
        <v>225453.64</v>
      </c>
      <c r="AD308" s="17">
        <v>292433.87</v>
      </c>
      <c r="AE308" s="17">
        <v>248990.98</v>
      </c>
      <c r="AF308" s="17">
        <v>218578.32</v>
      </c>
      <c r="AG308" s="18">
        <v>3099148.27</v>
      </c>
      <c r="AI308" s="7" t="s">
        <v>238</v>
      </c>
      <c r="AJ308" s="7"/>
      <c r="AK308" s="7" t="s">
        <v>126</v>
      </c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8"/>
    </row>
    <row r="309" spans="1:50">
      <c r="A309" s="30" t="s">
        <v>238</v>
      </c>
      <c r="B309" s="30"/>
      <c r="C309" s="30" t="s">
        <v>127</v>
      </c>
      <c r="D309" s="33">
        <v>177610.15</v>
      </c>
      <c r="E309" s="33">
        <v>154881.60999999999</v>
      </c>
      <c r="F309" s="33">
        <v>137022.13</v>
      </c>
      <c r="G309" s="33">
        <v>122701.7</v>
      </c>
      <c r="H309" s="33">
        <v>183726.04</v>
      </c>
      <c r="I309" s="13"/>
      <c r="J309" s="13"/>
      <c r="K309" s="13"/>
      <c r="L309" s="13"/>
      <c r="M309" s="13"/>
      <c r="N309" s="13"/>
      <c r="O309" s="13"/>
      <c r="P309" s="40">
        <v>775941.63</v>
      </c>
      <c r="Q309" s="24"/>
      <c r="R309" s="7" t="s">
        <v>238</v>
      </c>
      <c r="S309" s="7"/>
      <c r="T309" s="7" t="s">
        <v>127</v>
      </c>
      <c r="U309" s="13">
        <v>278348.69</v>
      </c>
      <c r="V309" s="13">
        <v>243709.01</v>
      </c>
      <c r="W309" s="13">
        <v>241931.01</v>
      </c>
      <c r="X309" s="13">
        <v>255379.77</v>
      </c>
      <c r="Y309" s="13">
        <v>277174.06</v>
      </c>
      <c r="Z309" s="13">
        <v>240514.57</v>
      </c>
      <c r="AA309" s="13">
        <v>303900.64</v>
      </c>
      <c r="AB309" s="13">
        <v>273762.34999999998</v>
      </c>
      <c r="AC309" s="13">
        <v>224940.15</v>
      </c>
      <c r="AD309" s="13">
        <v>292826.57</v>
      </c>
      <c r="AE309" s="13">
        <v>247960.2</v>
      </c>
      <c r="AF309" s="13">
        <v>217155.03</v>
      </c>
      <c r="AG309" s="14">
        <v>3097602.05</v>
      </c>
      <c r="AI309" s="7" t="s">
        <v>238</v>
      </c>
      <c r="AJ309" s="7"/>
      <c r="AK309" s="7" t="s">
        <v>127</v>
      </c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4"/>
    </row>
    <row r="310" spans="1:50">
      <c r="A310" s="30" t="s">
        <v>238</v>
      </c>
      <c r="B310" s="30"/>
      <c r="C310" s="30" t="s">
        <v>128</v>
      </c>
      <c r="D310" s="34">
        <v>-141624.72</v>
      </c>
      <c r="E310" s="34">
        <v>-123793.98</v>
      </c>
      <c r="F310" s="34">
        <v>-101322.74</v>
      </c>
      <c r="G310" s="34">
        <v>-102928.03</v>
      </c>
      <c r="H310" s="34">
        <v>-117466.45</v>
      </c>
      <c r="I310" s="17"/>
      <c r="J310" s="17"/>
      <c r="K310" s="17"/>
      <c r="L310" s="17"/>
      <c r="M310" s="17"/>
      <c r="N310" s="17"/>
      <c r="O310" s="17"/>
      <c r="P310" s="41">
        <v>-587135.92000000004</v>
      </c>
      <c r="Q310" s="24"/>
      <c r="R310" s="7" t="s">
        <v>238</v>
      </c>
      <c r="S310" s="7"/>
      <c r="T310" s="7" t="s">
        <v>128</v>
      </c>
      <c r="U310" s="17">
        <v>-227497.09</v>
      </c>
      <c r="V310" s="17">
        <v>-197573.29</v>
      </c>
      <c r="W310" s="17">
        <v>-198529.45</v>
      </c>
      <c r="X310" s="17">
        <v>-203597.72</v>
      </c>
      <c r="Y310" s="17">
        <v>-217885.383</v>
      </c>
      <c r="Z310" s="17">
        <v>-199884.57</v>
      </c>
      <c r="AA310" s="17">
        <v>-257740.49</v>
      </c>
      <c r="AB310" s="17">
        <v>-228297.88</v>
      </c>
      <c r="AC310" s="17">
        <v>-182810.3</v>
      </c>
      <c r="AD310" s="17">
        <v>-236766.81</v>
      </c>
      <c r="AE310" s="17">
        <v>-206029.03</v>
      </c>
      <c r="AF310" s="17">
        <v>-175195.39</v>
      </c>
      <c r="AG310" s="18">
        <v>-2531807.4029999999</v>
      </c>
      <c r="AI310" s="7" t="s">
        <v>238</v>
      </c>
      <c r="AJ310" s="7"/>
      <c r="AK310" s="7" t="s">
        <v>128</v>
      </c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8"/>
    </row>
    <row r="311" spans="1:50">
      <c r="A311" s="30" t="s">
        <v>238</v>
      </c>
      <c r="B311" s="30"/>
      <c r="C311" s="30" t="s">
        <v>129</v>
      </c>
      <c r="D311" s="34">
        <v>33357.17</v>
      </c>
      <c r="E311" s="34">
        <v>32449.279999999999</v>
      </c>
      <c r="F311" s="34">
        <v>35507.120000000003</v>
      </c>
      <c r="G311" s="34">
        <v>44118.5</v>
      </c>
      <c r="H311" s="34">
        <v>40962.720000000001</v>
      </c>
      <c r="I311" s="17"/>
      <c r="J311" s="17"/>
      <c r="K311" s="17"/>
      <c r="L311" s="17"/>
      <c r="M311" s="17"/>
      <c r="N311" s="17"/>
      <c r="O311" s="17"/>
      <c r="P311" s="41">
        <v>186394.79</v>
      </c>
      <c r="Q311" s="24"/>
      <c r="R311" s="7" t="s">
        <v>238</v>
      </c>
      <c r="S311" s="7"/>
      <c r="T311" s="7" t="s">
        <v>129</v>
      </c>
      <c r="U311" s="17">
        <v>50596.52</v>
      </c>
      <c r="V311" s="17">
        <v>45941.89</v>
      </c>
      <c r="W311" s="17">
        <v>43071.13</v>
      </c>
      <c r="X311" s="17">
        <v>52898.69</v>
      </c>
      <c r="Y311" s="17">
        <v>58270.357000000004</v>
      </c>
      <c r="Z311" s="17">
        <v>40440.480000000003</v>
      </c>
      <c r="AA311" s="17">
        <v>54859.53</v>
      </c>
      <c r="AB311" s="17">
        <v>36606.99</v>
      </c>
      <c r="AC311" s="17">
        <v>42643.34</v>
      </c>
      <c r="AD311" s="17">
        <v>55667.06</v>
      </c>
      <c r="AE311" s="17">
        <v>42961.95</v>
      </c>
      <c r="AF311" s="17">
        <v>43382.93</v>
      </c>
      <c r="AG311" s="18">
        <v>567340.86699999997</v>
      </c>
      <c r="AI311" s="7" t="s">
        <v>238</v>
      </c>
      <c r="AJ311" s="7"/>
      <c r="AK311" s="7" t="s">
        <v>129</v>
      </c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8"/>
    </row>
    <row r="312" spans="1:50">
      <c r="A312" s="30" t="s">
        <v>238</v>
      </c>
      <c r="B312" s="30"/>
      <c r="C312" s="30" t="s">
        <v>130</v>
      </c>
      <c r="D312" s="38">
        <v>0.19059999999999999</v>
      </c>
      <c r="E312" s="38">
        <v>0.2077</v>
      </c>
      <c r="F312" s="38">
        <v>0.25950000000000001</v>
      </c>
      <c r="G312" s="38">
        <v>0.3</v>
      </c>
      <c r="H312" s="38">
        <v>0.2586</v>
      </c>
      <c r="I312" s="15"/>
      <c r="J312" s="15"/>
      <c r="K312" s="15"/>
      <c r="L312" s="15"/>
      <c r="M312" s="15"/>
      <c r="N312" s="15"/>
      <c r="O312" s="15"/>
      <c r="P312" s="45">
        <v>0.24099999999999999</v>
      </c>
      <c r="Q312" s="24"/>
      <c r="R312" s="7" t="s">
        <v>238</v>
      </c>
      <c r="S312" s="7"/>
      <c r="T312" s="7" t="s">
        <v>130</v>
      </c>
      <c r="U312" s="15">
        <v>0.18190000000000001</v>
      </c>
      <c r="V312" s="15">
        <v>0.18870000000000001</v>
      </c>
      <c r="W312" s="15">
        <v>0.17829999999999999</v>
      </c>
      <c r="X312" s="15">
        <v>0.20619999999999999</v>
      </c>
      <c r="Y312" s="15">
        <v>0.21099999999999999</v>
      </c>
      <c r="Z312" s="15">
        <v>0.16830000000000001</v>
      </c>
      <c r="AA312" s="15">
        <v>0.17549999999999999</v>
      </c>
      <c r="AB312" s="15">
        <v>0.13819999999999999</v>
      </c>
      <c r="AC312" s="15">
        <v>0.18909999999999999</v>
      </c>
      <c r="AD312" s="15">
        <v>0.19040000000000001</v>
      </c>
      <c r="AE312" s="15">
        <v>0.17249999999999999</v>
      </c>
      <c r="AF312" s="15">
        <v>0.19850000000000001</v>
      </c>
      <c r="AG312" s="16">
        <v>0.18310000000000001</v>
      </c>
      <c r="AI312" s="7" t="s">
        <v>238</v>
      </c>
      <c r="AJ312" s="7"/>
      <c r="AK312" s="7" t="s">
        <v>130</v>
      </c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6"/>
    </row>
    <row r="313" spans="1:50">
      <c r="A313" s="30" t="s">
        <v>238</v>
      </c>
      <c r="B313" s="30"/>
      <c r="C313" s="30" t="s">
        <v>131</v>
      </c>
      <c r="D313" s="34">
        <v>-13669.16</v>
      </c>
      <c r="E313" s="34">
        <v>-10859.51</v>
      </c>
      <c r="F313" s="34">
        <v>-12055.18</v>
      </c>
      <c r="G313" s="34">
        <v>-11091.12</v>
      </c>
      <c r="H313" s="34">
        <v>-13144.22</v>
      </c>
      <c r="I313" s="17"/>
      <c r="J313" s="17"/>
      <c r="K313" s="17"/>
      <c r="L313" s="17"/>
      <c r="M313" s="17"/>
      <c r="N313" s="17"/>
      <c r="O313" s="17"/>
      <c r="P313" s="41">
        <v>-60819.19</v>
      </c>
      <c r="Q313" s="24"/>
      <c r="R313" s="7" t="s">
        <v>238</v>
      </c>
      <c r="S313" s="7"/>
      <c r="T313" s="7" t="s">
        <v>131</v>
      </c>
      <c r="U313" s="17">
        <v>-13418.57</v>
      </c>
      <c r="V313" s="17">
        <v>-14235.76</v>
      </c>
      <c r="W313" s="17">
        <v>-15465.91</v>
      </c>
      <c r="X313" s="17">
        <v>-14467.77</v>
      </c>
      <c r="Y313" s="17">
        <v>-14612.32</v>
      </c>
      <c r="Z313" s="17">
        <v>-14900.385</v>
      </c>
      <c r="AA313" s="17">
        <v>-12837.92</v>
      </c>
      <c r="AB313" s="17">
        <v>-13376.5</v>
      </c>
      <c r="AC313" s="17">
        <v>-12032.65</v>
      </c>
      <c r="AD313" s="17">
        <v>-11830.63</v>
      </c>
      <c r="AE313" s="17">
        <v>-12805.15</v>
      </c>
      <c r="AF313" s="17">
        <v>-12766.81</v>
      </c>
      <c r="AG313" s="18">
        <v>-162750.375</v>
      </c>
      <c r="AI313" s="7" t="s">
        <v>238</v>
      </c>
      <c r="AJ313" s="7"/>
      <c r="AK313" s="7" t="s">
        <v>131</v>
      </c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8"/>
    </row>
    <row r="314" spans="1:50">
      <c r="A314" s="30" t="s">
        <v>238</v>
      </c>
      <c r="B314" s="30"/>
      <c r="C314" s="30" t="s">
        <v>132</v>
      </c>
      <c r="D314" s="34">
        <v>-11923.93</v>
      </c>
      <c r="E314" s="34">
        <v>-10410.11</v>
      </c>
      <c r="F314" s="34">
        <v>-11416.45</v>
      </c>
      <c r="G314" s="34">
        <v>-10380.48</v>
      </c>
      <c r="H314" s="34">
        <v>-11769.41</v>
      </c>
      <c r="I314" s="17"/>
      <c r="J314" s="17"/>
      <c r="K314" s="17"/>
      <c r="L314" s="17"/>
      <c r="M314" s="17"/>
      <c r="N314" s="17"/>
      <c r="O314" s="17"/>
      <c r="P314" s="41">
        <v>-55900.38</v>
      </c>
      <c r="Q314" s="24"/>
      <c r="R314" s="7" t="s">
        <v>238</v>
      </c>
      <c r="S314" s="7"/>
      <c r="T314" s="7" t="s">
        <v>132</v>
      </c>
      <c r="U314" s="17">
        <v>-12326.36</v>
      </c>
      <c r="V314" s="17">
        <v>-12798.2</v>
      </c>
      <c r="W314" s="17">
        <v>-14239.66</v>
      </c>
      <c r="X314" s="17">
        <v>-13262.48</v>
      </c>
      <c r="Y314" s="17">
        <v>-13409.32</v>
      </c>
      <c r="Z314" s="17">
        <v>-12823.084999999999</v>
      </c>
      <c r="AA314" s="17">
        <v>-11472.75</v>
      </c>
      <c r="AB314" s="17">
        <v>-11861.03</v>
      </c>
      <c r="AC314" s="17">
        <v>-11546.84</v>
      </c>
      <c r="AD314" s="17">
        <v>-10113.719999999999</v>
      </c>
      <c r="AE314" s="17">
        <v>-11312.06</v>
      </c>
      <c r="AF314" s="17">
        <v>-11967.54</v>
      </c>
      <c r="AG314" s="18">
        <v>-147133.04500000001</v>
      </c>
      <c r="AI314" s="7" t="s">
        <v>238</v>
      </c>
      <c r="AJ314" s="7"/>
      <c r="AK314" s="7" t="s">
        <v>132</v>
      </c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8"/>
    </row>
    <row r="315" spans="1:50">
      <c r="A315" s="30" t="s">
        <v>238</v>
      </c>
      <c r="B315" s="30"/>
      <c r="C315" s="30" t="s">
        <v>133</v>
      </c>
      <c r="D315" s="32">
        <v>-8018.21</v>
      </c>
      <c r="E315" s="32">
        <v>-7227.9</v>
      </c>
      <c r="F315" s="32">
        <v>-7814.08</v>
      </c>
      <c r="G315" s="32">
        <v>-7212.39</v>
      </c>
      <c r="H315" s="32">
        <v>-8022.95</v>
      </c>
      <c r="I315" s="10"/>
      <c r="J315" s="10"/>
      <c r="K315" s="10"/>
      <c r="L315" s="10"/>
      <c r="M315" s="10"/>
      <c r="N315" s="10"/>
      <c r="O315" s="10"/>
      <c r="P315" s="39">
        <v>-38295.53</v>
      </c>
      <c r="Q315" s="24"/>
      <c r="R315" s="7" t="s">
        <v>238</v>
      </c>
      <c r="S315" s="7"/>
      <c r="T315" s="7" t="s">
        <v>133</v>
      </c>
      <c r="U315" s="10">
        <v>-8147.23</v>
      </c>
      <c r="V315" s="10">
        <v>-8745.4</v>
      </c>
      <c r="W315" s="10">
        <v>-10271.4</v>
      </c>
      <c r="X315" s="10">
        <v>-9066.98</v>
      </c>
      <c r="Y315" s="10">
        <v>-9244.77</v>
      </c>
      <c r="Z315" s="10">
        <v>-8578.625</v>
      </c>
      <c r="AA315" s="10">
        <v>-7798.38</v>
      </c>
      <c r="AB315" s="10">
        <v>-7810.36</v>
      </c>
      <c r="AC315" s="10">
        <v>-7794.2</v>
      </c>
      <c r="AD315" s="10">
        <v>-6463.71</v>
      </c>
      <c r="AE315" s="10">
        <v>-7571.87</v>
      </c>
      <c r="AF315" s="10">
        <v>-7939.99</v>
      </c>
      <c r="AG315" s="9">
        <v>-99432.914999999994</v>
      </c>
      <c r="AI315" s="7" t="s">
        <v>238</v>
      </c>
      <c r="AJ315" s="7"/>
      <c r="AK315" s="7" t="s">
        <v>133</v>
      </c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9"/>
    </row>
    <row r="316" spans="1:50">
      <c r="A316" s="30" t="s">
        <v>238</v>
      </c>
      <c r="B316" s="30"/>
      <c r="C316" s="30" t="s">
        <v>134</v>
      </c>
      <c r="D316" s="31">
        <v>-3087.8</v>
      </c>
      <c r="E316" s="31">
        <v>-2496.25</v>
      </c>
      <c r="F316" s="31">
        <v>-2774.58</v>
      </c>
      <c r="G316" s="31">
        <v>-2623.03</v>
      </c>
      <c r="H316" s="31">
        <v>-3089.98</v>
      </c>
      <c r="I316" s="8"/>
      <c r="J316" s="8"/>
      <c r="K316" s="8"/>
      <c r="L316" s="8"/>
      <c r="M316" s="8"/>
      <c r="N316" s="8"/>
      <c r="O316" s="8"/>
      <c r="P316" s="39">
        <v>-14071.64</v>
      </c>
      <c r="Q316" s="24"/>
      <c r="R316" s="7" t="s">
        <v>238</v>
      </c>
      <c r="S316" s="7"/>
      <c r="T316" s="7" t="s">
        <v>134</v>
      </c>
      <c r="U316" s="8">
        <v>-3094.01</v>
      </c>
      <c r="V316" s="8">
        <v>-3288.52</v>
      </c>
      <c r="W316" s="8">
        <v>-2792.75</v>
      </c>
      <c r="X316" s="8">
        <v>-3087.63</v>
      </c>
      <c r="Y316" s="8">
        <v>-3417.04</v>
      </c>
      <c r="Z316" s="8">
        <v>-3471.16</v>
      </c>
      <c r="AA316" s="8">
        <v>-2967.62</v>
      </c>
      <c r="AB316" s="8">
        <v>-3020.68</v>
      </c>
      <c r="AC316" s="8">
        <v>-2682.52</v>
      </c>
      <c r="AD316" s="8">
        <v>-2669.4</v>
      </c>
      <c r="AE316" s="8">
        <v>-2820.27</v>
      </c>
      <c r="AF316" s="8">
        <v>-2890.13</v>
      </c>
      <c r="AG316" s="9">
        <v>-36201.730000000003</v>
      </c>
      <c r="AI316" s="7" t="s">
        <v>238</v>
      </c>
      <c r="AJ316" s="7"/>
      <c r="AK316" s="7" t="s">
        <v>134</v>
      </c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9"/>
    </row>
    <row r="317" spans="1:50">
      <c r="A317" s="30" t="s">
        <v>238</v>
      </c>
      <c r="B317" s="30"/>
      <c r="C317" s="30" t="s">
        <v>135</v>
      </c>
      <c r="D317" s="31">
        <v>0</v>
      </c>
      <c r="E317" s="31">
        <v>0</v>
      </c>
      <c r="F317" s="31">
        <v>0</v>
      </c>
      <c r="G317" s="31">
        <v>-18.63</v>
      </c>
      <c r="H317" s="31">
        <v>-30.82</v>
      </c>
      <c r="I317" s="8"/>
      <c r="J317" s="8"/>
      <c r="K317" s="8"/>
      <c r="L317" s="8"/>
      <c r="M317" s="8"/>
      <c r="N317" s="8"/>
      <c r="O317" s="8"/>
      <c r="P317" s="39">
        <v>-49.45</v>
      </c>
      <c r="Q317" s="24"/>
      <c r="R317" s="7" t="s">
        <v>238</v>
      </c>
      <c r="S317" s="7"/>
      <c r="T317" s="7" t="s">
        <v>135</v>
      </c>
      <c r="U317" s="8">
        <v>-24.51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9">
        <v>-24.51</v>
      </c>
      <c r="AI317" s="7" t="s">
        <v>238</v>
      </c>
      <c r="AJ317" s="7"/>
      <c r="AK317" s="7" t="s">
        <v>135</v>
      </c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9"/>
    </row>
    <row r="318" spans="1:50">
      <c r="A318" s="30" t="s">
        <v>238</v>
      </c>
      <c r="B318" s="30"/>
      <c r="C318" s="30" t="s">
        <v>136</v>
      </c>
      <c r="D318" s="31">
        <v>-191</v>
      </c>
      <c r="E318" s="31">
        <v>-191</v>
      </c>
      <c r="F318" s="31">
        <v>-191</v>
      </c>
      <c r="G318" s="31">
        <v>-191</v>
      </c>
      <c r="H318" s="31">
        <v>-191</v>
      </c>
      <c r="I318" s="8"/>
      <c r="J318" s="8"/>
      <c r="K318" s="8"/>
      <c r="L318" s="8"/>
      <c r="M318" s="8"/>
      <c r="N318" s="8"/>
      <c r="O318" s="8"/>
      <c r="P318" s="39">
        <v>-955</v>
      </c>
      <c r="Q318" s="24"/>
      <c r="R318" s="7" t="s">
        <v>238</v>
      </c>
      <c r="S318" s="7"/>
      <c r="T318" s="7" t="s">
        <v>136</v>
      </c>
      <c r="U318" s="8">
        <v>-191</v>
      </c>
      <c r="V318" s="8">
        <v>-191</v>
      </c>
      <c r="W318" s="8">
        <v>-191</v>
      </c>
      <c r="X318" s="8">
        <v>-191</v>
      </c>
      <c r="Y318" s="8">
        <v>-191</v>
      </c>
      <c r="Z318" s="8">
        <v>-191</v>
      </c>
      <c r="AA318" s="8">
        <v>-191</v>
      </c>
      <c r="AB318" s="8">
        <v>-191</v>
      </c>
      <c r="AC318" s="8">
        <v>-191</v>
      </c>
      <c r="AD318" s="8">
        <v>-191</v>
      </c>
      <c r="AE318" s="8">
        <v>-191</v>
      </c>
      <c r="AF318" s="8">
        <v>-191</v>
      </c>
      <c r="AG318" s="9">
        <v>-2292</v>
      </c>
      <c r="AI318" s="7" t="s">
        <v>238</v>
      </c>
      <c r="AJ318" s="7"/>
      <c r="AK318" s="7" t="s">
        <v>136</v>
      </c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9"/>
    </row>
    <row r="319" spans="1:50">
      <c r="A319" s="30" t="s">
        <v>238</v>
      </c>
      <c r="B319" s="30"/>
      <c r="C319" s="30" t="s">
        <v>137</v>
      </c>
      <c r="D319" s="31">
        <v>0</v>
      </c>
      <c r="E319" s="31">
        <v>0</v>
      </c>
      <c r="F319" s="31">
        <v>-344.67</v>
      </c>
      <c r="G319" s="31">
        <v>0</v>
      </c>
      <c r="H319" s="31">
        <v>0</v>
      </c>
      <c r="I319" s="8"/>
      <c r="J319" s="8"/>
      <c r="K319" s="8"/>
      <c r="L319" s="8"/>
      <c r="M319" s="8"/>
      <c r="N319" s="8"/>
      <c r="O319" s="8"/>
      <c r="P319" s="39">
        <v>-344.67</v>
      </c>
      <c r="Q319" s="24"/>
      <c r="R319" s="7" t="s">
        <v>238</v>
      </c>
      <c r="S319" s="7"/>
      <c r="T319" s="7" t="s">
        <v>137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9">
        <v>0</v>
      </c>
      <c r="AI319" s="7" t="s">
        <v>238</v>
      </c>
      <c r="AJ319" s="7"/>
      <c r="AK319" s="7" t="s">
        <v>137</v>
      </c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9"/>
    </row>
    <row r="320" spans="1:50">
      <c r="A320" s="30" t="s">
        <v>238</v>
      </c>
      <c r="B320" s="30"/>
      <c r="C320" s="30" t="s">
        <v>138</v>
      </c>
      <c r="D320" s="31">
        <v>-312.77</v>
      </c>
      <c r="E320" s="31">
        <v>-113.07</v>
      </c>
      <c r="F320" s="31">
        <v>-6.33</v>
      </c>
      <c r="G320" s="31">
        <v>-4.96</v>
      </c>
      <c r="H320" s="31">
        <v>-8.23</v>
      </c>
      <c r="I320" s="8"/>
      <c r="J320" s="8"/>
      <c r="K320" s="8"/>
      <c r="L320" s="8"/>
      <c r="M320" s="8"/>
      <c r="N320" s="8"/>
      <c r="O320" s="8"/>
      <c r="P320" s="39">
        <v>-445.36</v>
      </c>
      <c r="Q320" s="24"/>
      <c r="R320" s="7" t="s">
        <v>238</v>
      </c>
      <c r="S320" s="7"/>
      <c r="T320" s="7" t="s">
        <v>138</v>
      </c>
      <c r="U320" s="8">
        <v>-261.93</v>
      </c>
      <c r="V320" s="8">
        <v>-180.98</v>
      </c>
      <c r="W320" s="8">
        <v>-212.76</v>
      </c>
      <c r="X320" s="8">
        <v>-291.08999999999997</v>
      </c>
      <c r="Y320" s="8">
        <v>-296.79000000000002</v>
      </c>
      <c r="Z320" s="8">
        <v>-294.5</v>
      </c>
      <c r="AA320" s="8">
        <v>-288.08</v>
      </c>
      <c r="AB320" s="8">
        <v>-643.05999999999995</v>
      </c>
      <c r="AC320" s="8">
        <v>-493.06</v>
      </c>
      <c r="AD320" s="8">
        <v>-493.06</v>
      </c>
      <c r="AE320" s="8">
        <v>-367.37</v>
      </c>
      <c r="AF320" s="8">
        <v>-309.48</v>
      </c>
      <c r="AG320" s="9">
        <v>-4132.16</v>
      </c>
      <c r="AI320" s="7" t="s">
        <v>238</v>
      </c>
      <c r="AJ320" s="7"/>
      <c r="AK320" s="7" t="s">
        <v>138</v>
      </c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9"/>
    </row>
    <row r="321" spans="1:50">
      <c r="A321" s="30" t="s">
        <v>238</v>
      </c>
      <c r="B321" s="30"/>
      <c r="C321" s="30" t="s">
        <v>139</v>
      </c>
      <c r="D321" s="31">
        <v>-202.34</v>
      </c>
      <c r="E321" s="31">
        <v>-290.31</v>
      </c>
      <c r="F321" s="31">
        <v>-197.67</v>
      </c>
      <c r="G321" s="31">
        <v>-192.54</v>
      </c>
      <c r="H321" s="31">
        <v>-246.55</v>
      </c>
      <c r="I321" s="8"/>
      <c r="J321" s="8"/>
      <c r="K321" s="8"/>
      <c r="L321" s="8"/>
      <c r="M321" s="8"/>
      <c r="N321" s="8"/>
      <c r="O321" s="8"/>
      <c r="P321" s="39">
        <v>-1129.4100000000001</v>
      </c>
      <c r="Q321" s="24"/>
      <c r="R321" s="7" t="s">
        <v>238</v>
      </c>
      <c r="S321" s="7"/>
      <c r="T321" s="7" t="s">
        <v>139</v>
      </c>
      <c r="U321" s="8">
        <v>-191.35</v>
      </c>
      <c r="V321" s="8">
        <v>-113.22</v>
      </c>
      <c r="W321" s="8">
        <v>-192.12</v>
      </c>
      <c r="X321" s="8">
        <v>-152.29</v>
      </c>
      <c r="Y321" s="8">
        <v>-117.75</v>
      </c>
      <c r="Z321" s="8">
        <v>-125.46</v>
      </c>
      <c r="AA321" s="8">
        <v>-132.34</v>
      </c>
      <c r="AB321" s="8">
        <v>-151.29</v>
      </c>
      <c r="AC321" s="8">
        <v>-132.34</v>
      </c>
      <c r="AD321" s="8">
        <v>-262.7</v>
      </c>
      <c r="AE321" s="8">
        <v>-128.65</v>
      </c>
      <c r="AF321" s="8">
        <v>-98.06</v>
      </c>
      <c r="AG321" s="9">
        <v>-1797.57</v>
      </c>
      <c r="AI321" s="7" t="s">
        <v>238</v>
      </c>
      <c r="AJ321" s="7"/>
      <c r="AK321" s="7" t="s">
        <v>139</v>
      </c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9"/>
    </row>
    <row r="322" spans="1:50">
      <c r="A322" s="30" t="s">
        <v>238</v>
      </c>
      <c r="B322" s="30"/>
      <c r="C322" s="30" t="s">
        <v>140</v>
      </c>
      <c r="D322" s="31">
        <v>-17.309999999999999</v>
      </c>
      <c r="E322" s="31">
        <v>-11.94</v>
      </c>
      <c r="F322" s="31">
        <v>-10.7</v>
      </c>
      <c r="G322" s="31">
        <v>-56.33</v>
      </c>
      <c r="H322" s="31">
        <v>-13</v>
      </c>
      <c r="I322" s="8"/>
      <c r="J322" s="8"/>
      <c r="K322" s="8"/>
      <c r="L322" s="8"/>
      <c r="M322" s="8"/>
      <c r="N322" s="8"/>
      <c r="O322" s="8"/>
      <c r="P322" s="39">
        <v>-109.28</v>
      </c>
      <c r="Q322" s="24"/>
      <c r="R322" s="7" t="s">
        <v>238</v>
      </c>
      <c r="S322" s="7"/>
      <c r="T322" s="7" t="s">
        <v>140</v>
      </c>
      <c r="U322" s="8">
        <v>0</v>
      </c>
      <c r="V322" s="8">
        <v>-197.8</v>
      </c>
      <c r="W322" s="8">
        <v>0</v>
      </c>
      <c r="X322" s="8">
        <v>-379.43</v>
      </c>
      <c r="Y322" s="8">
        <v>-9.9499999999999993</v>
      </c>
      <c r="Z322" s="8">
        <v>-83.8</v>
      </c>
      <c r="AA322" s="8">
        <v>0</v>
      </c>
      <c r="AB322" s="8">
        <v>0</v>
      </c>
      <c r="AC322" s="8">
        <v>-21.15</v>
      </c>
      <c r="AD322" s="8">
        <v>-78.34</v>
      </c>
      <c r="AE322" s="8">
        <v>-6.21</v>
      </c>
      <c r="AF322" s="8">
        <v>-299.31</v>
      </c>
      <c r="AG322" s="9">
        <v>-1075.99</v>
      </c>
      <c r="AI322" s="7" t="s">
        <v>238</v>
      </c>
      <c r="AJ322" s="7"/>
      <c r="AK322" s="7" t="s">
        <v>140</v>
      </c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9"/>
    </row>
    <row r="323" spans="1:50">
      <c r="A323" s="30" t="s">
        <v>238</v>
      </c>
      <c r="B323" s="30"/>
      <c r="C323" s="30" t="s">
        <v>141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8"/>
      <c r="J323" s="8"/>
      <c r="K323" s="8"/>
      <c r="L323" s="8"/>
      <c r="M323" s="8"/>
      <c r="N323" s="8"/>
      <c r="O323" s="8"/>
      <c r="P323" s="39">
        <v>0</v>
      </c>
      <c r="Q323" s="24"/>
      <c r="R323" s="7" t="s">
        <v>238</v>
      </c>
      <c r="S323" s="7"/>
      <c r="T323" s="7" t="s">
        <v>141</v>
      </c>
      <c r="U323" s="8">
        <v>-217.62</v>
      </c>
      <c r="V323" s="8">
        <v>0</v>
      </c>
      <c r="W323" s="8">
        <v>-417.69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-137.5</v>
      </c>
      <c r="AD323" s="8">
        <v>137.5</v>
      </c>
      <c r="AE323" s="8">
        <v>0</v>
      </c>
      <c r="AF323" s="8">
        <v>-109.56</v>
      </c>
      <c r="AG323" s="9">
        <v>-744.87</v>
      </c>
      <c r="AI323" s="7" t="s">
        <v>238</v>
      </c>
      <c r="AJ323" s="7"/>
      <c r="AK323" s="7" t="s">
        <v>141</v>
      </c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9"/>
    </row>
    <row r="324" spans="1:50">
      <c r="A324" s="30" t="s">
        <v>238</v>
      </c>
      <c r="B324" s="30"/>
      <c r="C324" s="30" t="s">
        <v>142</v>
      </c>
      <c r="D324" s="31">
        <v>-94.5</v>
      </c>
      <c r="E324" s="31">
        <v>-79.64</v>
      </c>
      <c r="F324" s="31">
        <v>-77.42</v>
      </c>
      <c r="G324" s="31">
        <v>-81.599999999999994</v>
      </c>
      <c r="H324" s="31">
        <v>-91.88</v>
      </c>
      <c r="I324" s="8"/>
      <c r="J324" s="8"/>
      <c r="K324" s="8"/>
      <c r="L324" s="8"/>
      <c r="M324" s="8"/>
      <c r="N324" s="8"/>
      <c r="O324" s="8"/>
      <c r="P324" s="39">
        <v>-425.04</v>
      </c>
      <c r="Q324" s="24"/>
      <c r="R324" s="7" t="s">
        <v>238</v>
      </c>
      <c r="S324" s="7"/>
      <c r="T324" s="7" t="s">
        <v>142</v>
      </c>
      <c r="U324" s="8">
        <v>-123.71</v>
      </c>
      <c r="V324" s="8">
        <v>-81.28</v>
      </c>
      <c r="W324" s="8">
        <v>-86.94</v>
      </c>
      <c r="X324" s="8">
        <v>-94.06</v>
      </c>
      <c r="Y324" s="8">
        <v>-132.02000000000001</v>
      </c>
      <c r="Z324" s="8">
        <v>-78.540000000000006</v>
      </c>
      <c r="AA324" s="8">
        <v>-95.33</v>
      </c>
      <c r="AB324" s="8">
        <v>-44.64</v>
      </c>
      <c r="AC324" s="8">
        <v>-95.07</v>
      </c>
      <c r="AD324" s="8">
        <v>-93.01</v>
      </c>
      <c r="AE324" s="8">
        <v>-76.69</v>
      </c>
      <c r="AF324" s="8">
        <v>-130.01</v>
      </c>
      <c r="AG324" s="9">
        <v>-1131.3</v>
      </c>
      <c r="AI324" s="7" t="s">
        <v>238</v>
      </c>
      <c r="AJ324" s="7"/>
      <c r="AK324" s="7" t="s">
        <v>142</v>
      </c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9"/>
    </row>
    <row r="325" spans="1:50">
      <c r="A325" s="30" t="s">
        <v>238</v>
      </c>
      <c r="B325" s="30"/>
      <c r="C325" s="30" t="s">
        <v>143</v>
      </c>
      <c r="D325" s="31">
        <v>0</v>
      </c>
      <c r="E325" s="31">
        <v>0</v>
      </c>
      <c r="F325" s="31">
        <v>0</v>
      </c>
      <c r="G325" s="31">
        <v>0</v>
      </c>
      <c r="H325" s="31">
        <v>-75</v>
      </c>
      <c r="I325" s="8"/>
      <c r="J325" s="8"/>
      <c r="K325" s="8"/>
      <c r="L325" s="8"/>
      <c r="M325" s="8"/>
      <c r="N325" s="8"/>
      <c r="O325" s="8"/>
      <c r="P325" s="39">
        <v>-75</v>
      </c>
      <c r="Q325" s="24"/>
      <c r="R325" s="7" t="s">
        <v>238</v>
      </c>
      <c r="S325" s="7"/>
      <c r="T325" s="7" t="s">
        <v>143</v>
      </c>
      <c r="U325" s="8">
        <v>-75</v>
      </c>
      <c r="V325" s="8">
        <v>0</v>
      </c>
      <c r="W325" s="8">
        <v>-75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-150</v>
      </c>
      <c r="AF325" s="8">
        <v>0</v>
      </c>
      <c r="AG325" s="9">
        <v>-300</v>
      </c>
      <c r="AI325" s="7" t="s">
        <v>238</v>
      </c>
      <c r="AJ325" s="7"/>
      <c r="AK325" s="7" t="s">
        <v>143</v>
      </c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9"/>
    </row>
    <row r="326" spans="1:50">
      <c r="A326" s="30" t="s">
        <v>238</v>
      </c>
      <c r="B326" s="30"/>
      <c r="C326" s="30" t="s">
        <v>144</v>
      </c>
      <c r="D326" s="32">
        <v>0</v>
      </c>
      <c r="E326" s="32">
        <v>0</v>
      </c>
      <c r="F326" s="32">
        <v>0</v>
      </c>
      <c r="G326" s="32">
        <v>0</v>
      </c>
      <c r="H326" s="32">
        <v>0</v>
      </c>
      <c r="I326" s="10"/>
      <c r="J326" s="10"/>
      <c r="K326" s="10"/>
      <c r="L326" s="10"/>
      <c r="M326" s="10"/>
      <c r="N326" s="10"/>
      <c r="O326" s="10"/>
      <c r="P326" s="39">
        <v>0</v>
      </c>
      <c r="Q326" s="24"/>
      <c r="R326" s="7" t="s">
        <v>238</v>
      </c>
      <c r="S326" s="7"/>
      <c r="T326" s="7" t="s">
        <v>144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9">
        <v>0</v>
      </c>
      <c r="AI326" s="7" t="s">
        <v>238</v>
      </c>
      <c r="AJ326" s="7"/>
      <c r="AK326" s="7" t="s">
        <v>144</v>
      </c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9"/>
    </row>
    <row r="327" spans="1:50">
      <c r="A327" s="30" t="s">
        <v>238</v>
      </c>
      <c r="B327" s="30"/>
      <c r="C327" s="30" t="s">
        <v>145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8"/>
      <c r="J327" s="8"/>
      <c r="K327" s="8"/>
      <c r="L327" s="8"/>
      <c r="M327" s="8"/>
      <c r="N327" s="8"/>
      <c r="O327" s="8"/>
      <c r="P327" s="39">
        <v>0</v>
      </c>
      <c r="Q327" s="24"/>
      <c r="R327" s="7" t="s">
        <v>238</v>
      </c>
      <c r="S327" s="7"/>
      <c r="T327" s="7" t="s">
        <v>145</v>
      </c>
      <c r="U327" s="8">
        <v>0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9">
        <v>0</v>
      </c>
      <c r="AI327" s="7" t="s">
        <v>238</v>
      </c>
      <c r="AJ327" s="7"/>
      <c r="AK327" s="7" t="s">
        <v>145</v>
      </c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9"/>
    </row>
    <row r="328" spans="1:50">
      <c r="A328" s="30" t="s">
        <v>238</v>
      </c>
      <c r="B328" s="30"/>
      <c r="C328" s="30" t="s">
        <v>146</v>
      </c>
      <c r="D328" s="34">
        <v>-1745.23</v>
      </c>
      <c r="E328" s="34">
        <v>-449.4</v>
      </c>
      <c r="F328" s="34">
        <v>-638.73</v>
      </c>
      <c r="G328" s="34">
        <v>-710.64</v>
      </c>
      <c r="H328" s="34">
        <v>-1374.81</v>
      </c>
      <c r="I328" s="17"/>
      <c r="J328" s="17"/>
      <c r="K328" s="17"/>
      <c r="L328" s="17"/>
      <c r="M328" s="17"/>
      <c r="N328" s="17"/>
      <c r="O328" s="17"/>
      <c r="P328" s="41">
        <v>-4918.8100000000004</v>
      </c>
      <c r="Q328" s="24"/>
      <c r="R328" s="7" t="s">
        <v>238</v>
      </c>
      <c r="S328" s="7"/>
      <c r="T328" s="7" t="s">
        <v>146</v>
      </c>
      <c r="U328" s="17">
        <v>-1092.21</v>
      </c>
      <c r="V328" s="17">
        <v>-1437.56</v>
      </c>
      <c r="W328" s="17">
        <v>-1226.25</v>
      </c>
      <c r="X328" s="17">
        <v>-1205.29</v>
      </c>
      <c r="Y328" s="17">
        <v>-1203</v>
      </c>
      <c r="Z328" s="17">
        <v>-2077.3000000000002</v>
      </c>
      <c r="AA328" s="17">
        <v>-1365.17</v>
      </c>
      <c r="AB328" s="17">
        <v>-1515.47</v>
      </c>
      <c r="AC328" s="17">
        <v>-485.81</v>
      </c>
      <c r="AD328" s="17">
        <v>-1716.91</v>
      </c>
      <c r="AE328" s="17">
        <v>-1493.09</v>
      </c>
      <c r="AF328" s="17">
        <v>-799.27</v>
      </c>
      <c r="AG328" s="18">
        <v>-15617.33</v>
      </c>
      <c r="AI328" s="7" t="s">
        <v>238</v>
      </c>
      <c r="AJ328" s="7"/>
      <c r="AK328" s="7" t="s">
        <v>146</v>
      </c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8"/>
    </row>
    <row r="329" spans="1:50">
      <c r="A329" s="30" t="s">
        <v>238</v>
      </c>
      <c r="B329" s="30"/>
      <c r="C329" s="30" t="s">
        <v>147</v>
      </c>
      <c r="D329" s="32">
        <v>-1745.23</v>
      </c>
      <c r="E329" s="32">
        <v>-449.4</v>
      </c>
      <c r="F329" s="32">
        <v>-638.73</v>
      </c>
      <c r="G329" s="32">
        <v>-710.64</v>
      </c>
      <c r="H329" s="32">
        <v>-1374.81</v>
      </c>
      <c r="I329" s="10"/>
      <c r="J329" s="10"/>
      <c r="K329" s="10"/>
      <c r="L329" s="10"/>
      <c r="M329" s="10"/>
      <c r="N329" s="10"/>
      <c r="O329" s="10"/>
      <c r="P329" s="39">
        <v>-4918.8100000000004</v>
      </c>
      <c r="Q329" s="24"/>
      <c r="R329" s="7" t="s">
        <v>238</v>
      </c>
      <c r="S329" s="7"/>
      <c r="T329" s="7" t="s">
        <v>147</v>
      </c>
      <c r="U329" s="10">
        <v>-1092.21</v>
      </c>
      <c r="V329" s="10">
        <v>-1437.56</v>
      </c>
      <c r="W329" s="10">
        <v>-1226.25</v>
      </c>
      <c r="X329" s="10">
        <v>-1205.29</v>
      </c>
      <c r="Y329" s="10">
        <v>-1203</v>
      </c>
      <c r="Z329" s="10">
        <v>-2077.3000000000002</v>
      </c>
      <c r="AA329" s="10">
        <v>-1365.17</v>
      </c>
      <c r="AB329" s="10">
        <v>-1515.47</v>
      </c>
      <c r="AC329" s="10">
        <v>-485.81</v>
      </c>
      <c r="AD329" s="10">
        <v>-1716.91</v>
      </c>
      <c r="AE329" s="10">
        <v>-1493.09</v>
      </c>
      <c r="AF329" s="10">
        <v>-799.27</v>
      </c>
      <c r="AG329" s="9">
        <v>-15617.33</v>
      </c>
      <c r="AI329" s="7" t="s">
        <v>238</v>
      </c>
      <c r="AJ329" s="7"/>
      <c r="AK329" s="7" t="s">
        <v>147</v>
      </c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9"/>
    </row>
    <row r="330" spans="1:50">
      <c r="A330" s="30" t="s">
        <v>238</v>
      </c>
      <c r="B330" s="30"/>
      <c r="C330" s="30" t="s">
        <v>148</v>
      </c>
      <c r="D330" s="34">
        <v>-2389.73</v>
      </c>
      <c r="E330" s="34">
        <v>-2804.61</v>
      </c>
      <c r="F330" s="34">
        <v>-2180.0100000000002</v>
      </c>
      <c r="G330" s="34">
        <v>-2065.65</v>
      </c>
      <c r="H330" s="34">
        <v>-1838.26</v>
      </c>
      <c r="I330" s="17"/>
      <c r="J330" s="17"/>
      <c r="K330" s="17"/>
      <c r="L330" s="17"/>
      <c r="M330" s="17"/>
      <c r="N330" s="17"/>
      <c r="O330" s="17"/>
      <c r="P330" s="41">
        <v>-11278.26</v>
      </c>
      <c r="Q330" s="24"/>
      <c r="R330" s="7" t="s">
        <v>238</v>
      </c>
      <c r="S330" s="7"/>
      <c r="T330" s="7" t="s">
        <v>148</v>
      </c>
      <c r="U330" s="17">
        <v>-3393.11</v>
      </c>
      <c r="V330" s="17">
        <v>-2325.33</v>
      </c>
      <c r="W330" s="17">
        <v>-2943.46</v>
      </c>
      <c r="X330" s="17">
        <v>-2677.16</v>
      </c>
      <c r="Y330" s="17">
        <v>-2679.5</v>
      </c>
      <c r="Z330" s="17">
        <v>-2622.19</v>
      </c>
      <c r="AA330" s="17">
        <v>-2656.77</v>
      </c>
      <c r="AB330" s="17">
        <v>-2688.89</v>
      </c>
      <c r="AC330" s="17">
        <v>-2587.73</v>
      </c>
      <c r="AD330" s="17">
        <v>-3514.79</v>
      </c>
      <c r="AE330" s="17">
        <v>-3002.61</v>
      </c>
      <c r="AF330" s="17">
        <v>-2844.56</v>
      </c>
      <c r="AG330" s="18">
        <v>-33936.1</v>
      </c>
      <c r="AI330" s="7" t="s">
        <v>238</v>
      </c>
      <c r="AJ330" s="7"/>
      <c r="AK330" s="7" t="s">
        <v>148</v>
      </c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8"/>
    </row>
    <row r="331" spans="1:50">
      <c r="A331" s="30" t="s">
        <v>238</v>
      </c>
      <c r="B331" s="30"/>
      <c r="C331" s="30" t="s">
        <v>149</v>
      </c>
      <c r="D331" s="34">
        <v>-1508.68</v>
      </c>
      <c r="E331" s="34">
        <v>-1356.68</v>
      </c>
      <c r="F331" s="34">
        <v>-1542.82</v>
      </c>
      <c r="G331" s="34">
        <v>-1362.97</v>
      </c>
      <c r="H331" s="34">
        <v>-1380.57</v>
      </c>
      <c r="I331" s="17"/>
      <c r="J331" s="17"/>
      <c r="K331" s="17"/>
      <c r="L331" s="17"/>
      <c r="M331" s="17"/>
      <c r="N331" s="17"/>
      <c r="O331" s="17"/>
      <c r="P331" s="41">
        <v>-7151.72</v>
      </c>
      <c r="Q331" s="24"/>
      <c r="R331" s="7" t="s">
        <v>238</v>
      </c>
      <c r="S331" s="7"/>
      <c r="T331" s="7" t="s">
        <v>149</v>
      </c>
      <c r="U331" s="17">
        <v>-2099.56</v>
      </c>
      <c r="V331" s="17">
        <v>-1454.87</v>
      </c>
      <c r="W331" s="17">
        <v>-1483.6</v>
      </c>
      <c r="X331" s="17">
        <v>-1494.27</v>
      </c>
      <c r="Y331" s="17">
        <v>-1578.21</v>
      </c>
      <c r="Z331" s="17">
        <v>-1178.54</v>
      </c>
      <c r="AA331" s="17">
        <v>-1345.06</v>
      </c>
      <c r="AB331" s="17">
        <v>-1416.12</v>
      </c>
      <c r="AC331" s="17">
        <v>-1471.78</v>
      </c>
      <c r="AD331" s="17">
        <v>-2415.23</v>
      </c>
      <c r="AE331" s="17">
        <v>-1482.9</v>
      </c>
      <c r="AF331" s="17">
        <v>-1783.42</v>
      </c>
      <c r="AG331" s="18">
        <v>-19203.560000000001</v>
      </c>
      <c r="AI331" s="7" t="s">
        <v>238</v>
      </c>
      <c r="AJ331" s="7"/>
      <c r="AK331" s="7" t="s">
        <v>149</v>
      </c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8"/>
    </row>
    <row r="332" spans="1:50">
      <c r="A332" s="30" t="s">
        <v>238</v>
      </c>
      <c r="B332" s="30"/>
      <c r="C332" s="30" t="s">
        <v>150</v>
      </c>
      <c r="D332" s="31">
        <v>-1162.1600000000001</v>
      </c>
      <c r="E332" s="31">
        <v>-1157.8900000000001</v>
      </c>
      <c r="F332" s="31">
        <v>-1157.8900000000001</v>
      </c>
      <c r="G332" s="31">
        <v>-1157.8900000000001</v>
      </c>
      <c r="H332" s="31">
        <v>-1157.8900000000001</v>
      </c>
      <c r="I332" s="8"/>
      <c r="J332" s="8"/>
      <c r="K332" s="8"/>
      <c r="L332" s="8"/>
      <c r="M332" s="8"/>
      <c r="N332" s="8"/>
      <c r="O332" s="8"/>
      <c r="P332" s="39">
        <v>-5793.72</v>
      </c>
      <c r="Q332" s="24"/>
      <c r="R332" s="7" t="s">
        <v>238</v>
      </c>
      <c r="S332" s="7"/>
      <c r="T332" s="7" t="s">
        <v>150</v>
      </c>
      <c r="U332" s="8">
        <v>-1139.4100000000001</v>
      </c>
      <c r="V332" s="8">
        <v>-1139.4100000000001</v>
      </c>
      <c r="W332" s="8">
        <v>-1137.1300000000001</v>
      </c>
      <c r="X332" s="8">
        <v>-1139.4100000000001</v>
      </c>
      <c r="Y332" s="8">
        <v>-1137.1400000000001</v>
      </c>
      <c r="Z332" s="8">
        <v>-1137.1400000000001</v>
      </c>
      <c r="AA332" s="8">
        <v>-1137.1400000000001</v>
      </c>
      <c r="AB332" s="8">
        <v>-1137.1400000000001</v>
      </c>
      <c r="AC332" s="8">
        <v>-1137.1400000000001</v>
      </c>
      <c r="AD332" s="8">
        <v>-1158.8599999999999</v>
      </c>
      <c r="AE332" s="8">
        <v>-1158.8599999999999</v>
      </c>
      <c r="AF332" s="8">
        <v>-1158.8599999999999</v>
      </c>
      <c r="AG332" s="9">
        <v>-13717.64</v>
      </c>
      <c r="AI332" s="7" t="s">
        <v>238</v>
      </c>
      <c r="AJ332" s="7"/>
      <c r="AK332" s="7" t="s">
        <v>150</v>
      </c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9"/>
    </row>
    <row r="333" spans="1:50">
      <c r="A333" s="30" t="s">
        <v>238</v>
      </c>
      <c r="B333" s="30"/>
      <c r="C333" s="30" t="s">
        <v>151</v>
      </c>
      <c r="D333" s="31">
        <v>-137.94999999999999</v>
      </c>
      <c r="E333" s="31">
        <v>-19.96</v>
      </c>
      <c r="F333" s="31">
        <v>-199.23</v>
      </c>
      <c r="G333" s="31">
        <v>-95.86</v>
      </c>
      <c r="H333" s="31">
        <v>-136.58000000000001</v>
      </c>
      <c r="I333" s="8"/>
      <c r="J333" s="8"/>
      <c r="K333" s="8"/>
      <c r="L333" s="8"/>
      <c r="M333" s="8"/>
      <c r="N333" s="8"/>
      <c r="O333" s="8"/>
      <c r="P333" s="39">
        <v>-589.58000000000004</v>
      </c>
      <c r="Q333" s="24"/>
      <c r="R333" s="7" t="s">
        <v>238</v>
      </c>
      <c r="S333" s="7"/>
      <c r="T333" s="7" t="s">
        <v>151</v>
      </c>
      <c r="U333" s="8">
        <v>-200.08</v>
      </c>
      <c r="V333" s="8">
        <v>-131.63999999999999</v>
      </c>
      <c r="W333" s="8">
        <v>-127.6</v>
      </c>
      <c r="X333" s="8">
        <v>-152.91</v>
      </c>
      <c r="Y333" s="8">
        <v>-92.45</v>
      </c>
      <c r="Z333" s="8">
        <v>-122.93</v>
      </c>
      <c r="AA333" s="8">
        <v>-121.95</v>
      </c>
      <c r="AB333" s="8">
        <v>-193.17</v>
      </c>
      <c r="AC333" s="8">
        <v>-106.61</v>
      </c>
      <c r="AD333" s="8">
        <v>-64.569999999999993</v>
      </c>
      <c r="AE333" s="8">
        <v>-128.09</v>
      </c>
      <c r="AF333" s="8">
        <v>-185.93</v>
      </c>
      <c r="AG333" s="9">
        <v>-1627.93</v>
      </c>
      <c r="AI333" s="7" t="s">
        <v>238</v>
      </c>
      <c r="AJ333" s="7"/>
      <c r="AK333" s="7" t="s">
        <v>151</v>
      </c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9"/>
    </row>
    <row r="334" spans="1:50">
      <c r="A334" s="30" t="s">
        <v>238</v>
      </c>
      <c r="B334" s="30"/>
      <c r="C334" s="30" t="s">
        <v>152</v>
      </c>
      <c r="D334" s="31">
        <v>0</v>
      </c>
      <c r="E334" s="31">
        <v>-9.42</v>
      </c>
      <c r="F334" s="31">
        <v>0</v>
      </c>
      <c r="G334" s="31">
        <v>0</v>
      </c>
      <c r="H334" s="31">
        <v>0</v>
      </c>
      <c r="I334" s="8"/>
      <c r="J334" s="8"/>
      <c r="K334" s="8"/>
      <c r="L334" s="8"/>
      <c r="M334" s="8"/>
      <c r="N334" s="8"/>
      <c r="O334" s="8"/>
      <c r="P334" s="39">
        <v>-9.42</v>
      </c>
      <c r="Q334" s="24"/>
      <c r="R334" s="7" t="s">
        <v>238</v>
      </c>
      <c r="S334" s="7"/>
      <c r="T334" s="7" t="s">
        <v>152</v>
      </c>
      <c r="U334" s="8">
        <v>0</v>
      </c>
      <c r="V334" s="8">
        <v>-9.42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-1105.48</v>
      </c>
      <c r="AE334" s="8">
        <v>0</v>
      </c>
      <c r="AF334" s="8">
        <v>0</v>
      </c>
      <c r="AG334" s="9">
        <v>-1114.9000000000001</v>
      </c>
      <c r="AI334" s="7" t="s">
        <v>238</v>
      </c>
      <c r="AJ334" s="7"/>
      <c r="AK334" s="7" t="s">
        <v>152</v>
      </c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9"/>
    </row>
    <row r="335" spans="1:50">
      <c r="A335" s="30" t="s">
        <v>238</v>
      </c>
      <c r="B335" s="30"/>
      <c r="C335" s="30" t="s">
        <v>14</v>
      </c>
      <c r="D335" s="31">
        <v>-113.71</v>
      </c>
      <c r="E335" s="31">
        <v>-166.75</v>
      </c>
      <c r="F335" s="31">
        <v>-156.63</v>
      </c>
      <c r="G335" s="31">
        <v>-83.38</v>
      </c>
      <c r="H335" s="31">
        <v>-83.38</v>
      </c>
      <c r="I335" s="8"/>
      <c r="J335" s="8"/>
      <c r="K335" s="8"/>
      <c r="L335" s="8"/>
      <c r="M335" s="8"/>
      <c r="N335" s="8"/>
      <c r="O335" s="8"/>
      <c r="P335" s="39">
        <v>-603.85</v>
      </c>
      <c r="Q335" s="24"/>
      <c r="R335" s="7" t="s">
        <v>238</v>
      </c>
      <c r="S335" s="7"/>
      <c r="T335" s="7" t="s">
        <v>14</v>
      </c>
      <c r="U335" s="8">
        <v>-151.85</v>
      </c>
      <c r="V335" s="8">
        <v>-171.88</v>
      </c>
      <c r="W335" s="8">
        <v>-83.38</v>
      </c>
      <c r="X335" s="8">
        <v>-120.66</v>
      </c>
      <c r="Y335" s="8">
        <v>-83.38</v>
      </c>
      <c r="Z335" s="8">
        <v>-119.88</v>
      </c>
      <c r="AA335" s="8">
        <v>-83.38</v>
      </c>
      <c r="AB335" s="8">
        <v>-83.38</v>
      </c>
      <c r="AC335" s="8">
        <v>-180.61</v>
      </c>
      <c r="AD335" s="8">
        <v>-83.38</v>
      </c>
      <c r="AE335" s="8">
        <v>-83.38</v>
      </c>
      <c r="AF335" s="8">
        <v>-139.30000000000001</v>
      </c>
      <c r="AG335" s="9">
        <v>-1384.46</v>
      </c>
      <c r="AI335" s="7" t="s">
        <v>238</v>
      </c>
      <c r="AJ335" s="7"/>
      <c r="AK335" s="7" t="s">
        <v>14</v>
      </c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9"/>
    </row>
    <row r="336" spans="1:50">
      <c r="A336" s="30" t="s">
        <v>238</v>
      </c>
      <c r="B336" s="30"/>
      <c r="C336" s="30" t="s">
        <v>153</v>
      </c>
      <c r="D336" s="31">
        <v>-94.86</v>
      </c>
      <c r="E336" s="31">
        <v>-2.66</v>
      </c>
      <c r="F336" s="31">
        <v>-29.07</v>
      </c>
      <c r="G336" s="31">
        <v>-25.84</v>
      </c>
      <c r="H336" s="31">
        <v>-2.72</v>
      </c>
      <c r="I336" s="8"/>
      <c r="J336" s="8"/>
      <c r="K336" s="8"/>
      <c r="L336" s="8"/>
      <c r="M336" s="8"/>
      <c r="N336" s="8"/>
      <c r="O336" s="8"/>
      <c r="P336" s="39">
        <v>-155.15</v>
      </c>
      <c r="Q336" s="24"/>
      <c r="R336" s="7" t="s">
        <v>238</v>
      </c>
      <c r="S336" s="7"/>
      <c r="T336" s="7" t="s">
        <v>153</v>
      </c>
      <c r="U336" s="8">
        <v>-608.22</v>
      </c>
      <c r="V336" s="8">
        <v>-2.52</v>
      </c>
      <c r="W336" s="8">
        <v>-135.49</v>
      </c>
      <c r="X336" s="8">
        <v>-81.290000000000006</v>
      </c>
      <c r="Y336" s="8">
        <v>-265.24</v>
      </c>
      <c r="Z336" s="8">
        <v>201.41</v>
      </c>
      <c r="AA336" s="8">
        <v>-2.59</v>
      </c>
      <c r="AB336" s="8">
        <v>-2.4300000000000002</v>
      </c>
      <c r="AC336" s="8">
        <v>-47.42</v>
      </c>
      <c r="AD336" s="8">
        <v>-2.94</v>
      </c>
      <c r="AE336" s="8">
        <v>-112.57</v>
      </c>
      <c r="AF336" s="8">
        <v>-299.33</v>
      </c>
      <c r="AG336" s="9">
        <v>-1358.63</v>
      </c>
      <c r="AI336" s="7" t="s">
        <v>238</v>
      </c>
      <c r="AJ336" s="7"/>
      <c r="AK336" s="7" t="s">
        <v>153</v>
      </c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9"/>
    </row>
    <row r="337" spans="1:50">
      <c r="A337" s="30" t="s">
        <v>238</v>
      </c>
      <c r="B337" s="30"/>
      <c r="C337" s="30" t="s">
        <v>154</v>
      </c>
      <c r="D337" s="34">
        <v>-239.09</v>
      </c>
      <c r="E337" s="34">
        <v>-221.22</v>
      </c>
      <c r="F337" s="34">
        <v>-221.22</v>
      </c>
      <c r="G337" s="34">
        <v>-221.22</v>
      </c>
      <c r="H337" s="34">
        <v>-221.22</v>
      </c>
      <c r="I337" s="17"/>
      <c r="J337" s="17"/>
      <c r="K337" s="17"/>
      <c r="L337" s="17"/>
      <c r="M337" s="17"/>
      <c r="N337" s="17"/>
      <c r="O337" s="17"/>
      <c r="P337" s="41">
        <v>-1123.97</v>
      </c>
      <c r="Q337" s="24"/>
      <c r="R337" s="7" t="s">
        <v>238</v>
      </c>
      <c r="S337" s="7"/>
      <c r="T337" s="7" t="s">
        <v>154</v>
      </c>
      <c r="U337" s="17">
        <v>-160.15</v>
      </c>
      <c r="V337" s="17">
        <v>-160.15</v>
      </c>
      <c r="W337" s="17">
        <v>-219.73</v>
      </c>
      <c r="X337" s="17">
        <v>-219.73</v>
      </c>
      <c r="Y337" s="17">
        <v>-219.73</v>
      </c>
      <c r="Z337" s="17">
        <v>-219.73</v>
      </c>
      <c r="AA337" s="17">
        <v>-219.73</v>
      </c>
      <c r="AB337" s="17">
        <v>-219.73</v>
      </c>
      <c r="AC337" s="17">
        <v>-219.73</v>
      </c>
      <c r="AD337" s="17">
        <v>-219.73</v>
      </c>
      <c r="AE337" s="17">
        <v>-239.1</v>
      </c>
      <c r="AF337" s="17">
        <v>-239.22</v>
      </c>
      <c r="AG337" s="18">
        <v>-2556.46</v>
      </c>
      <c r="AI337" s="7" t="s">
        <v>238</v>
      </c>
      <c r="AJ337" s="7"/>
      <c r="AK337" s="7" t="s">
        <v>154</v>
      </c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8"/>
    </row>
    <row r="338" spans="1:50">
      <c r="A338" s="30" t="s">
        <v>238</v>
      </c>
      <c r="B338" s="30"/>
      <c r="C338" s="30" t="s">
        <v>155</v>
      </c>
      <c r="D338" s="31">
        <v>-239.09</v>
      </c>
      <c r="E338" s="31">
        <v>-221.22</v>
      </c>
      <c r="F338" s="31">
        <v>-221.22</v>
      </c>
      <c r="G338" s="31">
        <v>-221.22</v>
      </c>
      <c r="H338" s="31">
        <v>-221.22</v>
      </c>
      <c r="I338" s="8"/>
      <c r="J338" s="8"/>
      <c r="K338" s="8"/>
      <c r="L338" s="8"/>
      <c r="M338" s="8"/>
      <c r="N338" s="8"/>
      <c r="O338" s="8"/>
      <c r="P338" s="39">
        <v>-1123.97</v>
      </c>
      <c r="Q338" s="24"/>
      <c r="R338" s="7" t="s">
        <v>238</v>
      </c>
      <c r="S338" s="7"/>
      <c r="T338" s="7" t="s">
        <v>155</v>
      </c>
      <c r="U338" s="8">
        <v>-160.15</v>
      </c>
      <c r="V338" s="8">
        <v>-160.15</v>
      </c>
      <c r="W338" s="8">
        <v>-219.73</v>
      </c>
      <c r="X338" s="8">
        <v>-219.73</v>
      </c>
      <c r="Y338" s="8">
        <v>-219.73</v>
      </c>
      <c r="Z338" s="8">
        <v>-219.73</v>
      </c>
      <c r="AA338" s="8">
        <v>-219.73</v>
      </c>
      <c r="AB338" s="8">
        <v>-219.73</v>
      </c>
      <c r="AC338" s="8">
        <v>-219.73</v>
      </c>
      <c r="AD338" s="8">
        <v>-219.73</v>
      </c>
      <c r="AE338" s="8">
        <v>-239.1</v>
      </c>
      <c r="AF338" s="8">
        <v>-239.22</v>
      </c>
      <c r="AG338" s="9">
        <v>-2556.46</v>
      </c>
      <c r="AI338" s="7" t="s">
        <v>238</v>
      </c>
      <c r="AJ338" s="7"/>
      <c r="AK338" s="7" t="s">
        <v>155</v>
      </c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9"/>
    </row>
    <row r="339" spans="1:50">
      <c r="A339" s="30" t="s">
        <v>238</v>
      </c>
      <c r="B339" s="30"/>
      <c r="C339" s="30" t="s">
        <v>156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8"/>
      <c r="J339" s="8"/>
      <c r="K339" s="8"/>
      <c r="L339" s="8"/>
      <c r="M339" s="8"/>
      <c r="N339" s="8"/>
      <c r="O339" s="8"/>
      <c r="P339" s="39">
        <v>0</v>
      </c>
      <c r="Q339" s="24"/>
      <c r="R339" s="7" t="s">
        <v>238</v>
      </c>
      <c r="S339" s="7"/>
      <c r="T339" s="7" t="s">
        <v>156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9">
        <v>0</v>
      </c>
      <c r="AI339" s="7" t="s">
        <v>238</v>
      </c>
      <c r="AJ339" s="7"/>
      <c r="AK339" s="7" t="s">
        <v>156</v>
      </c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9"/>
    </row>
    <row r="340" spans="1:50">
      <c r="A340" s="30" t="s">
        <v>238</v>
      </c>
      <c r="B340" s="30"/>
      <c r="C340" s="30" t="s">
        <v>157</v>
      </c>
      <c r="D340" s="34">
        <v>-544.94000000000005</v>
      </c>
      <c r="E340" s="34">
        <v>-421.66</v>
      </c>
      <c r="F340" s="34">
        <v>-343.17</v>
      </c>
      <c r="G340" s="34">
        <v>-356.3</v>
      </c>
      <c r="H340" s="34">
        <v>-132.61000000000001</v>
      </c>
      <c r="I340" s="17"/>
      <c r="J340" s="17"/>
      <c r="K340" s="17"/>
      <c r="L340" s="17"/>
      <c r="M340" s="17"/>
      <c r="N340" s="17"/>
      <c r="O340" s="17"/>
      <c r="P340" s="41">
        <v>-1798.68</v>
      </c>
      <c r="Q340" s="24"/>
      <c r="R340" s="7" t="s">
        <v>238</v>
      </c>
      <c r="S340" s="7"/>
      <c r="T340" s="7" t="s">
        <v>157</v>
      </c>
      <c r="U340" s="17">
        <v>-534.73</v>
      </c>
      <c r="V340" s="17">
        <v>-520.91999999999996</v>
      </c>
      <c r="W340" s="17">
        <v>-453.79</v>
      </c>
      <c r="X340" s="17">
        <v>-479.04</v>
      </c>
      <c r="Y340" s="17">
        <v>-373.82</v>
      </c>
      <c r="Z340" s="17">
        <v>-679.15</v>
      </c>
      <c r="AA340" s="17">
        <v>-675.01</v>
      </c>
      <c r="AB340" s="17">
        <v>-595.13</v>
      </c>
      <c r="AC340" s="17">
        <v>-454.12</v>
      </c>
      <c r="AD340" s="17">
        <v>-443.85</v>
      </c>
      <c r="AE340" s="17">
        <v>-920.73</v>
      </c>
      <c r="AF340" s="17">
        <v>-436.42</v>
      </c>
      <c r="AG340" s="18">
        <v>-6566.71</v>
      </c>
      <c r="AI340" s="7" t="s">
        <v>238</v>
      </c>
      <c r="AJ340" s="7"/>
      <c r="AK340" s="7" t="s">
        <v>157</v>
      </c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8"/>
    </row>
    <row r="341" spans="1:50">
      <c r="A341" s="30" t="s">
        <v>238</v>
      </c>
      <c r="B341" s="30"/>
      <c r="C341" s="30" t="s">
        <v>158</v>
      </c>
      <c r="D341" s="31">
        <v>-89.17</v>
      </c>
      <c r="E341" s="31">
        <v>-114.57</v>
      </c>
      <c r="F341" s="31">
        <v>-110.25</v>
      </c>
      <c r="G341" s="31">
        <v>-90.73</v>
      </c>
      <c r="H341" s="31">
        <v>-102.77</v>
      </c>
      <c r="I341" s="8"/>
      <c r="J341" s="8"/>
      <c r="K341" s="8"/>
      <c r="L341" s="8"/>
      <c r="M341" s="8"/>
      <c r="N341" s="8"/>
      <c r="O341" s="8"/>
      <c r="P341" s="39">
        <v>-507.49</v>
      </c>
      <c r="Q341" s="24"/>
      <c r="R341" s="7" t="s">
        <v>238</v>
      </c>
      <c r="S341" s="7"/>
      <c r="T341" s="7" t="s">
        <v>158</v>
      </c>
      <c r="U341" s="8">
        <v>-106.35</v>
      </c>
      <c r="V341" s="8">
        <v>-110.41</v>
      </c>
      <c r="W341" s="8">
        <v>-100.8</v>
      </c>
      <c r="X341" s="8">
        <v>-94.75</v>
      </c>
      <c r="Y341" s="8">
        <v>-122.86</v>
      </c>
      <c r="Z341" s="8">
        <v>-137.94</v>
      </c>
      <c r="AA341" s="8">
        <v>-133.44</v>
      </c>
      <c r="AB341" s="8">
        <v>-173.8</v>
      </c>
      <c r="AC341" s="8">
        <v>-124.86</v>
      </c>
      <c r="AD341" s="8">
        <v>-155.47</v>
      </c>
      <c r="AE341" s="8">
        <v>-133.68</v>
      </c>
      <c r="AF341" s="8">
        <v>-136.22</v>
      </c>
      <c r="AG341" s="9">
        <v>-1530.58</v>
      </c>
      <c r="AI341" s="7" t="s">
        <v>238</v>
      </c>
      <c r="AJ341" s="7"/>
      <c r="AK341" s="7" t="s">
        <v>158</v>
      </c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9"/>
    </row>
    <row r="342" spans="1:50">
      <c r="A342" s="30" t="s">
        <v>238</v>
      </c>
      <c r="B342" s="30"/>
      <c r="C342" s="30" t="s">
        <v>159</v>
      </c>
      <c r="D342" s="31">
        <v>-69.819999999999993</v>
      </c>
      <c r="E342" s="31">
        <v>-69.27</v>
      </c>
      <c r="F342" s="31">
        <v>-66.81</v>
      </c>
      <c r="G342" s="31">
        <v>-62.99</v>
      </c>
      <c r="H342" s="31">
        <v>75.8</v>
      </c>
      <c r="I342" s="8"/>
      <c r="J342" s="8"/>
      <c r="K342" s="8"/>
      <c r="L342" s="8"/>
      <c r="M342" s="8"/>
      <c r="N342" s="8"/>
      <c r="O342" s="8"/>
      <c r="P342" s="39">
        <v>-193.09</v>
      </c>
      <c r="Q342" s="24"/>
      <c r="R342" s="7" t="s">
        <v>238</v>
      </c>
      <c r="S342" s="7"/>
      <c r="T342" s="7" t="s">
        <v>159</v>
      </c>
      <c r="U342" s="8">
        <v>-69.41</v>
      </c>
      <c r="V342" s="8">
        <v>-68.23</v>
      </c>
      <c r="W342" s="8">
        <v>-81.849999999999994</v>
      </c>
      <c r="X342" s="8">
        <v>-86.76</v>
      </c>
      <c r="Y342" s="8">
        <v>-90.23</v>
      </c>
      <c r="Z342" s="8">
        <v>-105.2</v>
      </c>
      <c r="AA342" s="8">
        <v>-110.93</v>
      </c>
      <c r="AB342" s="8">
        <v>-96.68</v>
      </c>
      <c r="AC342" s="8">
        <v>-74.349999999999994</v>
      </c>
      <c r="AD342" s="8">
        <v>-61.99</v>
      </c>
      <c r="AE342" s="8">
        <v>-84.92</v>
      </c>
      <c r="AF342" s="8">
        <v>-93.35</v>
      </c>
      <c r="AG342" s="9">
        <v>-1023.9</v>
      </c>
      <c r="AI342" s="7" t="s">
        <v>238</v>
      </c>
      <c r="AJ342" s="7"/>
      <c r="AK342" s="7" t="s">
        <v>159</v>
      </c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9"/>
    </row>
    <row r="343" spans="1:50">
      <c r="A343" s="30" t="s">
        <v>238</v>
      </c>
      <c r="B343" s="30"/>
      <c r="C343" s="30" t="s">
        <v>160</v>
      </c>
      <c r="D343" s="31">
        <v>-59.9</v>
      </c>
      <c r="E343" s="31">
        <v>-59.89</v>
      </c>
      <c r="F343" s="31">
        <v>-59.89</v>
      </c>
      <c r="G343" s="31">
        <v>-59.89</v>
      </c>
      <c r="H343" s="31">
        <v>-59.9</v>
      </c>
      <c r="I343" s="8"/>
      <c r="J343" s="8"/>
      <c r="K343" s="8"/>
      <c r="L343" s="8"/>
      <c r="M343" s="8"/>
      <c r="N343" s="8"/>
      <c r="O343" s="8"/>
      <c r="P343" s="39">
        <v>-299.47000000000003</v>
      </c>
      <c r="Q343" s="24"/>
      <c r="R343" s="7" t="s">
        <v>238</v>
      </c>
      <c r="S343" s="7"/>
      <c r="T343" s="7" t="s">
        <v>160</v>
      </c>
      <c r="U343" s="8">
        <v>-45.87</v>
      </c>
      <c r="V343" s="8">
        <v>-62.87</v>
      </c>
      <c r="W343" s="8">
        <v>-62.86</v>
      </c>
      <c r="X343" s="8">
        <v>-62.87</v>
      </c>
      <c r="Y343" s="8">
        <v>-62.86</v>
      </c>
      <c r="Z343" s="8">
        <v>-62.87</v>
      </c>
      <c r="AA343" s="8">
        <v>-62.86</v>
      </c>
      <c r="AB343" s="8">
        <v>-62.87</v>
      </c>
      <c r="AC343" s="8">
        <v>-62.87</v>
      </c>
      <c r="AD343" s="8">
        <v>-62.87</v>
      </c>
      <c r="AE343" s="8">
        <v>-62.87</v>
      </c>
      <c r="AF343" s="8">
        <v>-62.86</v>
      </c>
      <c r="AG343" s="9">
        <v>-737.4</v>
      </c>
      <c r="AI343" s="7" t="s">
        <v>238</v>
      </c>
      <c r="AJ343" s="7"/>
      <c r="AK343" s="7" t="s">
        <v>160</v>
      </c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9"/>
    </row>
    <row r="344" spans="1:50">
      <c r="A344" s="30" t="s">
        <v>238</v>
      </c>
      <c r="B344" s="30"/>
      <c r="C344" s="30" t="s">
        <v>161</v>
      </c>
      <c r="D344" s="31">
        <v>-131.1</v>
      </c>
      <c r="E344" s="31">
        <v>-31.05</v>
      </c>
      <c r="F344" s="31">
        <v>-31.05</v>
      </c>
      <c r="G344" s="31">
        <v>-7.36</v>
      </c>
      <c r="H344" s="31">
        <v>-8.81</v>
      </c>
      <c r="I344" s="8"/>
      <c r="J344" s="8"/>
      <c r="K344" s="8"/>
      <c r="L344" s="8"/>
      <c r="M344" s="8"/>
      <c r="N344" s="8"/>
      <c r="O344" s="8"/>
      <c r="P344" s="39">
        <v>-209.37</v>
      </c>
      <c r="Q344" s="24"/>
      <c r="R344" s="7" t="s">
        <v>238</v>
      </c>
      <c r="S344" s="7"/>
      <c r="T344" s="7" t="s">
        <v>161</v>
      </c>
      <c r="U344" s="8">
        <v>-29.53</v>
      </c>
      <c r="V344" s="8">
        <v>-33.4</v>
      </c>
      <c r="W344" s="8">
        <v>-79.78</v>
      </c>
      <c r="X344" s="8">
        <v>-66.72</v>
      </c>
      <c r="Y344" s="8">
        <v>-31.51</v>
      </c>
      <c r="Z344" s="8">
        <v>-103.87</v>
      </c>
      <c r="AA344" s="8">
        <v>-61.87</v>
      </c>
      <c r="AB344" s="8">
        <v>-83.49</v>
      </c>
      <c r="AC344" s="8">
        <v>-64.86</v>
      </c>
      <c r="AD344" s="8">
        <v>-64.86</v>
      </c>
      <c r="AE344" s="8">
        <v>-497.5</v>
      </c>
      <c r="AF344" s="8">
        <v>77.739999999999995</v>
      </c>
      <c r="AG344" s="9">
        <v>-1039.6500000000001</v>
      </c>
      <c r="AI344" s="7" t="s">
        <v>238</v>
      </c>
      <c r="AJ344" s="7"/>
      <c r="AK344" s="7" t="s">
        <v>161</v>
      </c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9"/>
    </row>
    <row r="345" spans="1:50">
      <c r="A345" s="30" t="s">
        <v>238</v>
      </c>
      <c r="B345" s="30"/>
      <c r="C345" s="30" t="s">
        <v>162</v>
      </c>
      <c r="D345" s="31">
        <v>-99.76</v>
      </c>
      <c r="E345" s="31">
        <v>-30.12</v>
      </c>
      <c r="F345" s="31">
        <v>-13.66</v>
      </c>
      <c r="G345" s="31">
        <v>-78.260000000000005</v>
      </c>
      <c r="H345" s="31">
        <v>-5.52</v>
      </c>
      <c r="I345" s="8"/>
      <c r="J345" s="8"/>
      <c r="K345" s="8"/>
      <c r="L345" s="8"/>
      <c r="M345" s="8"/>
      <c r="N345" s="8"/>
      <c r="O345" s="8"/>
      <c r="P345" s="39">
        <v>-227.32</v>
      </c>
      <c r="Q345" s="24"/>
      <c r="R345" s="7" t="s">
        <v>238</v>
      </c>
      <c r="S345" s="7"/>
      <c r="T345" s="7" t="s">
        <v>162</v>
      </c>
      <c r="U345" s="8">
        <v>-90.65</v>
      </c>
      <c r="V345" s="8">
        <v>-67.11</v>
      </c>
      <c r="W345" s="8">
        <v>-41.16</v>
      </c>
      <c r="X345" s="8">
        <v>-41.59</v>
      </c>
      <c r="Y345" s="8">
        <v>-30.12</v>
      </c>
      <c r="Z345" s="8">
        <v>-59.76</v>
      </c>
      <c r="AA345" s="8">
        <v>-35.64</v>
      </c>
      <c r="AB345" s="8">
        <v>-30.12</v>
      </c>
      <c r="AC345" s="8">
        <v>30.12</v>
      </c>
      <c r="AD345" s="8">
        <v>-36.07</v>
      </c>
      <c r="AE345" s="8">
        <v>-35.630000000000003</v>
      </c>
      <c r="AF345" s="8">
        <v>-65.099999999999994</v>
      </c>
      <c r="AG345" s="9">
        <v>-502.83</v>
      </c>
      <c r="AI345" s="7" t="s">
        <v>238</v>
      </c>
      <c r="AJ345" s="7"/>
      <c r="AK345" s="7" t="s">
        <v>162</v>
      </c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9"/>
    </row>
    <row r="346" spans="1:50">
      <c r="A346" s="30" t="s">
        <v>238</v>
      </c>
      <c r="B346" s="30"/>
      <c r="C346" s="30" t="s">
        <v>163</v>
      </c>
      <c r="D346" s="31">
        <v>-95.19</v>
      </c>
      <c r="E346" s="31">
        <v>-94.35</v>
      </c>
      <c r="F346" s="31">
        <v>-61.51</v>
      </c>
      <c r="G346" s="31">
        <v>-57.07</v>
      </c>
      <c r="H346" s="31">
        <v>-31.41</v>
      </c>
      <c r="I346" s="8"/>
      <c r="J346" s="8"/>
      <c r="K346" s="8"/>
      <c r="L346" s="8"/>
      <c r="M346" s="8"/>
      <c r="N346" s="8"/>
      <c r="O346" s="8"/>
      <c r="P346" s="39">
        <v>-339.53</v>
      </c>
      <c r="Q346" s="24"/>
      <c r="R346" s="7" t="s">
        <v>238</v>
      </c>
      <c r="S346" s="7"/>
      <c r="T346" s="7" t="s">
        <v>163</v>
      </c>
      <c r="U346" s="8">
        <v>-192.92</v>
      </c>
      <c r="V346" s="8">
        <v>-163.96</v>
      </c>
      <c r="W346" s="8">
        <v>-70.25</v>
      </c>
      <c r="X346" s="8">
        <v>-117.75</v>
      </c>
      <c r="Y346" s="8">
        <v>-28.39</v>
      </c>
      <c r="Z346" s="8">
        <v>-209.51</v>
      </c>
      <c r="AA346" s="8">
        <v>-246.73</v>
      </c>
      <c r="AB346" s="8">
        <v>-148.16999999999999</v>
      </c>
      <c r="AC346" s="8">
        <v>-157.30000000000001</v>
      </c>
      <c r="AD346" s="8">
        <v>-62.59</v>
      </c>
      <c r="AE346" s="8">
        <v>-106.13</v>
      </c>
      <c r="AF346" s="8">
        <v>-97.56</v>
      </c>
      <c r="AG346" s="9">
        <v>-1601.26</v>
      </c>
      <c r="AI346" s="7" t="s">
        <v>238</v>
      </c>
      <c r="AJ346" s="7"/>
      <c r="AK346" s="7" t="s">
        <v>163</v>
      </c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9"/>
    </row>
    <row r="347" spans="1:50">
      <c r="A347" s="30" t="s">
        <v>238</v>
      </c>
      <c r="B347" s="30"/>
      <c r="C347" s="30" t="s">
        <v>164</v>
      </c>
      <c r="D347" s="31">
        <v>0</v>
      </c>
      <c r="E347" s="31">
        <v>-22.41</v>
      </c>
      <c r="F347" s="31">
        <v>0</v>
      </c>
      <c r="G347" s="31">
        <v>0</v>
      </c>
      <c r="H347" s="31">
        <v>0</v>
      </c>
      <c r="I347" s="8"/>
      <c r="J347" s="8"/>
      <c r="K347" s="8"/>
      <c r="L347" s="8"/>
      <c r="M347" s="8"/>
      <c r="N347" s="8"/>
      <c r="O347" s="8"/>
      <c r="P347" s="39">
        <v>-22.41</v>
      </c>
      <c r="Q347" s="24"/>
      <c r="R347" s="7" t="s">
        <v>238</v>
      </c>
      <c r="S347" s="7"/>
      <c r="T347" s="7" t="s">
        <v>164</v>
      </c>
      <c r="U347" s="8">
        <v>0</v>
      </c>
      <c r="V347" s="8">
        <v>-14.94</v>
      </c>
      <c r="W347" s="8">
        <v>-17.09</v>
      </c>
      <c r="X347" s="8">
        <v>-8.6</v>
      </c>
      <c r="Y347" s="8">
        <v>-7.85</v>
      </c>
      <c r="Z347" s="8">
        <v>0</v>
      </c>
      <c r="AA347" s="8">
        <v>-23.54</v>
      </c>
      <c r="AB347" s="8">
        <v>0</v>
      </c>
      <c r="AC347" s="8">
        <v>0</v>
      </c>
      <c r="AD347" s="8">
        <v>0</v>
      </c>
      <c r="AE347" s="8">
        <v>0</v>
      </c>
      <c r="AF347" s="8">
        <v>-59.07</v>
      </c>
      <c r="AG347" s="9">
        <v>-131.09</v>
      </c>
      <c r="AI347" s="7" t="s">
        <v>238</v>
      </c>
      <c r="AJ347" s="7"/>
      <c r="AK347" s="7" t="s">
        <v>164</v>
      </c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9"/>
    </row>
    <row r="348" spans="1:50">
      <c r="A348" s="30" t="s">
        <v>238</v>
      </c>
      <c r="B348" s="30"/>
      <c r="C348" s="30" t="s">
        <v>165</v>
      </c>
      <c r="D348" s="31">
        <v>0</v>
      </c>
      <c r="E348" s="31">
        <v>0</v>
      </c>
      <c r="F348" s="31">
        <v>0</v>
      </c>
      <c r="G348" s="31">
        <v>0</v>
      </c>
      <c r="H348" s="31">
        <v>0</v>
      </c>
      <c r="I348" s="8"/>
      <c r="J348" s="8"/>
      <c r="K348" s="8"/>
      <c r="L348" s="8"/>
      <c r="M348" s="8"/>
      <c r="N348" s="8"/>
      <c r="O348" s="8"/>
      <c r="P348" s="39">
        <v>0</v>
      </c>
      <c r="Q348" s="24"/>
      <c r="R348" s="7" t="s">
        <v>238</v>
      </c>
      <c r="S348" s="7"/>
      <c r="T348" s="7" t="s">
        <v>165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9">
        <v>0</v>
      </c>
      <c r="AI348" s="7" t="s">
        <v>238</v>
      </c>
      <c r="AJ348" s="7"/>
      <c r="AK348" s="7" t="s">
        <v>165</v>
      </c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9"/>
    </row>
    <row r="349" spans="1:50">
      <c r="A349" s="30" t="s">
        <v>238</v>
      </c>
      <c r="B349" s="30"/>
      <c r="C349" s="30" t="s">
        <v>166</v>
      </c>
      <c r="D349" s="31">
        <v>0</v>
      </c>
      <c r="E349" s="31">
        <v>0</v>
      </c>
      <c r="F349" s="31">
        <v>0</v>
      </c>
      <c r="G349" s="31">
        <v>0</v>
      </c>
      <c r="H349" s="31">
        <v>0</v>
      </c>
      <c r="I349" s="8"/>
      <c r="J349" s="8"/>
      <c r="K349" s="8"/>
      <c r="L349" s="8"/>
      <c r="M349" s="8"/>
      <c r="N349" s="8"/>
      <c r="O349" s="8"/>
      <c r="P349" s="39">
        <v>0</v>
      </c>
      <c r="Q349" s="24"/>
      <c r="R349" s="7" t="s">
        <v>238</v>
      </c>
      <c r="S349" s="7"/>
      <c r="T349" s="7" t="s">
        <v>166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9">
        <v>0</v>
      </c>
      <c r="AI349" s="7" t="s">
        <v>238</v>
      </c>
      <c r="AJ349" s="7"/>
      <c r="AK349" s="7" t="s">
        <v>166</v>
      </c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9"/>
    </row>
    <row r="350" spans="1:50">
      <c r="A350" s="30" t="s">
        <v>238</v>
      </c>
      <c r="B350" s="30"/>
      <c r="C350" s="30" t="s">
        <v>167</v>
      </c>
      <c r="D350" s="34">
        <v>0</v>
      </c>
      <c r="E350" s="34">
        <v>0</v>
      </c>
      <c r="F350" s="34">
        <v>0</v>
      </c>
      <c r="G350" s="34">
        <v>-27.9</v>
      </c>
      <c r="H350" s="34">
        <v>0</v>
      </c>
      <c r="I350" s="17"/>
      <c r="J350" s="17"/>
      <c r="K350" s="17"/>
      <c r="L350" s="17"/>
      <c r="M350" s="17"/>
      <c r="N350" s="17"/>
      <c r="O350" s="17"/>
      <c r="P350" s="41">
        <v>-27.9</v>
      </c>
      <c r="Q350" s="24"/>
      <c r="R350" s="7" t="s">
        <v>238</v>
      </c>
      <c r="S350" s="7"/>
      <c r="T350" s="7" t="s">
        <v>167</v>
      </c>
      <c r="U350" s="17">
        <v>0</v>
      </c>
      <c r="V350" s="17">
        <v>0</v>
      </c>
      <c r="W350" s="17">
        <v>-31.3</v>
      </c>
      <c r="X350" s="17">
        <v>-3.55</v>
      </c>
      <c r="Y350" s="17">
        <v>-41.63</v>
      </c>
      <c r="Z350" s="17">
        <v>-82.52</v>
      </c>
      <c r="AA350" s="17">
        <v>-15.81</v>
      </c>
      <c r="AB350" s="17">
        <v>0</v>
      </c>
      <c r="AC350" s="17">
        <v>0</v>
      </c>
      <c r="AD350" s="17">
        <v>0</v>
      </c>
      <c r="AE350" s="17">
        <v>0</v>
      </c>
      <c r="AF350" s="17">
        <v>-61.61</v>
      </c>
      <c r="AG350" s="18">
        <v>-236.42</v>
      </c>
      <c r="AI350" s="7" t="s">
        <v>238</v>
      </c>
      <c r="AJ350" s="7"/>
      <c r="AK350" s="7" t="s">
        <v>167</v>
      </c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8"/>
    </row>
    <row r="351" spans="1:50">
      <c r="A351" s="30" t="s">
        <v>238</v>
      </c>
      <c r="B351" s="30"/>
      <c r="C351" s="30" t="s">
        <v>168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8"/>
      <c r="J351" s="8"/>
      <c r="K351" s="8"/>
      <c r="L351" s="8"/>
      <c r="M351" s="8"/>
      <c r="N351" s="8"/>
      <c r="O351" s="8"/>
      <c r="P351" s="39">
        <v>0</v>
      </c>
      <c r="Q351" s="24"/>
      <c r="R351" s="7" t="s">
        <v>238</v>
      </c>
      <c r="S351" s="7"/>
      <c r="T351" s="7" t="s">
        <v>168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9">
        <v>0</v>
      </c>
      <c r="AI351" s="7" t="s">
        <v>238</v>
      </c>
      <c r="AJ351" s="7"/>
      <c r="AK351" s="7" t="s">
        <v>168</v>
      </c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9"/>
    </row>
    <row r="352" spans="1:50">
      <c r="A352" s="30" t="s">
        <v>238</v>
      </c>
      <c r="B352" s="30"/>
      <c r="C352" s="30" t="s">
        <v>169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8"/>
      <c r="J352" s="8"/>
      <c r="K352" s="8"/>
      <c r="L352" s="8"/>
      <c r="M352" s="8"/>
      <c r="N352" s="8"/>
      <c r="O352" s="8"/>
      <c r="P352" s="39">
        <v>0</v>
      </c>
      <c r="Q352" s="24"/>
      <c r="R352" s="7" t="s">
        <v>238</v>
      </c>
      <c r="S352" s="7"/>
      <c r="T352" s="7" t="s">
        <v>169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9">
        <v>0</v>
      </c>
      <c r="AI352" s="7" t="s">
        <v>238</v>
      </c>
      <c r="AJ352" s="7"/>
      <c r="AK352" s="7" t="s">
        <v>169</v>
      </c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9"/>
    </row>
    <row r="353" spans="1:50">
      <c r="A353" s="30" t="s">
        <v>238</v>
      </c>
      <c r="B353" s="30"/>
      <c r="C353" s="30" t="s">
        <v>170</v>
      </c>
      <c r="D353" s="31">
        <v>0</v>
      </c>
      <c r="E353" s="31">
        <v>0</v>
      </c>
      <c r="F353" s="31">
        <v>0</v>
      </c>
      <c r="G353" s="31">
        <v>-27.9</v>
      </c>
      <c r="H353" s="31">
        <v>0</v>
      </c>
      <c r="I353" s="8"/>
      <c r="J353" s="8"/>
      <c r="K353" s="8"/>
      <c r="L353" s="8"/>
      <c r="M353" s="8"/>
      <c r="N353" s="8"/>
      <c r="O353" s="8"/>
      <c r="P353" s="39">
        <v>-27.9</v>
      </c>
      <c r="Q353" s="24"/>
      <c r="R353" s="7" t="s">
        <v>238</v>
      </c>
      <c r="S353" s="7"/>
      <c r="T353" s="7" t="s">
        <v>170</v>
      </c>
      <c r="U353" s="8">
        <v>0</v>
      </c>
      <c r="V353" s="8">
        <v>0</v>
      </c>
      <c r="W353" s="8">
        <v>-31.3</v>
      </c>
      <c r="X353" s="8">
        <v>-3.55</v>
      </c>
      <c r="Y353" s="8">
        <v>-41.63</v>
      </c>
      <c r="Z353" s="8">
        <v>-82.52</v>
      </c>
      <c r="AA353" s="8">
        <v>-15.81</v>
      </c>
      <c r="AB353" s="8">
        <v>0</v>
      </c>
      <c r="AC353" s="8">
        <v>0</v>
      </c>
      <c r="AD353" s="8">
        <v>0</v>
      </c>
      <c r="AE353" s="8">
        <v>0</v>
      </c>
      <c r="AF353" s="8">
        <v>-61.61</v>
      </c>
      <c r="AG353" s="9">
        <v>-236.42</v>
      </c>
      <c r="AI353" s="7" t="s">
        <v>238</v>
      </c>
      <c r="AJ353" s="7"/>
      <c r="AK353" s="7" t="s">
        <v>170</v>
      </c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9"/>
    </row>
    <row r="354" spans="1:50">
      <c r="A354" s="30" t="s">
        <v>238</v>
      </c>
      <c r="B354" s="30"/>
      <c r="C354" s="30" t="s">
        <v>171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8"/>
      <c r="J354" s="8"/>
      <c r="K354" s="8"/>
      <c r="L354" s="8"/>
      <c r="M354" s="8"/>
      <c r="N354" s="8"/>
      <c r="O354" s="8"/>
      <c r="P354" s="39">
        <v>0</v>
      </c>
      <c r="Q354" s="24"/>
      <c r="R354" s="7" t="s">
        <v>238</v>
      </c>
      <c r="S354" s="7"/>
      <c r="T354" s="7" t="s">
        <v>171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9">
        <v>0</v>
      </c>
      <c r="AI354" s="7" t="s">
        <v>238</v>
      </c>
      <c r="AJ354" s="7"/>
      <c r="AK354" s="7" t="s">
        <v>171</v>
      </c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9"/>
    </row>
    <row r="355" spans="1:50">
      <c r="A355" s="30" t="s">
        <v>238</v>
      </c>
      <c r="B355" s="30"/>
      <c r="C355" s="30" t="s">
        <v>172</v>
      </c>
      <c r="D355" s="31">
        <v>0</v>
      </c>
      <c r="E355" s="31">
        <v>0</v>
      </c>
      <c r="F355" s="31">
        <v>0</v>
      </c>
      <c r="G355" s="31">
        <v>0</v>
      </c>
      <c r="H355" s="31">
        <v>0</v>
      </c>
      <c r="I355" s="8"/>
      <c r="J355" s="8"/>
      <c r="K355" s="8"/>
      <c r="L355" s="8"/>
      <c r="M355" s="8"/>
      <c r="N355" s="8"/>
      <c r="O355" s="8"/>
      <c r="P355" s="39">
        <v>0</v>
      </c>
      <c r="Q355" s="24"/>
      <c r="R355" s="7" t="s">
        <v>238</v>
      </c>
      <c r="S355" s="7"/>
      <c r="T355" s="7" t="s">
        <v>172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9">
        <v>0</v>
      </c>
      <c r="AI355" s="7" t="s">
        <v>238</v>
      </c>
      <c r="AJ355" s="7"/>
      <c r="AK355" s="7" t="s">
        <v>172</v>
      </c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9"/>
    </row>
    <row r="356" spans="1:50">
      <c r="A356" s="30" t="s">
        <v>238</v>
      </c>
      <c r="B356" s="30"/>
      <c r="C356" s="30" t="s">
        <v>173</v>
      </c>
      <c r="D356" s="31">
        <v>0</v>
      </c>
      <c r="E356" s="31">
        <v>0</v>
      </c>
      <c r="F356" s="31">
        <v>0</v>
      </c>
      <c r="G356" s="31">
        <v>0</v>
      </c>
      <c r="H356" s="31">
        <v>0</v>
      </c>
      <c r="I356" s="8"/>
      <c r="J356" s="8"/>
      <c r="K356" s="8"/>
      <c r="L356" s="8"/>
      <c r="M356" s="8"/>
      <c r="N356" s="8"/>
      <c r="O356" s="8"/>
      <c r="P356" s="39">
        <v>0</v>
      </c>
      <c r="Q356" s="24"/>
      <c r="R356" s="7" t="s">
        <v>238</v>
      </c>
      <c r="S356" s="7"/>
      <c r="T356" s="7" t="s">
        <v>173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9">
        <v>0</v>
      </c>
      <c r="AI356" s="7" t="s">
        <v>238</v>
      </c>
      <c r="AJ356" s="7"/>
      <c r="AK356" s="7" t="s">
        <v>173</v>
      </c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9"/>
    </row>
    <row r="357" spans="1:50">
      <c r="A357" s="30" t="s">
        <v>238</v>
      </c>
      <c r="B357" s="30"/>
      <c r="C357" s="30" t="s">
        <v>174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8"/>
      <c r="J357" s="8"/>
      <c r="K357" s="8"/>
      <c r="L357" s="8"/>
      <c r="M357" s="8"/>
      <c r="N357" s="8"/>
      <c r="O357" s="8"/>
      <c r="P357" s="39">
        <v>0</v>
      </c>
      <c r="Q357" s="24"/>
      <c r="R357" s="7" t="s">
        <v>238</v>
      </c>
      <c r="S357" s="7"/>
      <c r="T357" s="7" t="s">
        <v>174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9">
        <v>0</v>
      </c>
      <c r="AI357" s="7" t="s">
        <v>238</v>
      </c>
      <c r="AJ357" s="7"/>
      <c r="AK357" s="7" t="s">
        <v>174</v>
      </c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9"/>
    </row>
    <row r="358" spans="1:50">
      <c r="A358" s="30" t="s">
        <v>238</v>
      </c>
      <c r="B358" s="30"/>
      <c r="C358" s="30" t="s">
        <v>175</v>
      </c>
      <c r="D358" s="34">
        <v>-97.02</v>
      </c>
      <c r="E358" s="34">
        <v>-805.05</v>
      </c>
      <c r="F358" s="34">
        <v>-72.8</v>
      </c>
      <c r="G358" s="34">
        <v>-97.26</v>
      </c>
      <c r="H358" s="34">
        <v>-103.86</v>
      </c>
      <c r="I358" s="17"/>
      <c r="J358" s="17"/>
      <c r="K358" s="17"/>
      <c r="L358" s="17"/>
      <c r="M358" s="17"/>
      <c r="N358" s="17"/>
      <c r="O358" s="17"/>
      <c r="P358" s="41">
        <v>-1175.99</v>
      </c>
      <c r="Q358" s="24"/>
      <c r="R358" s="7" t="s">
        <v>238</v>
      </c>
      <c r="S358" s="7"/>
      <c r="T358" s="7" t="s">
        <v>175</v>
      </c>
      <c r="U358" s="17">
        <v>-598.66999999999996</v>
      </c>
      <c r="V358" s="17">
        <v>-189.39</v>
      </c>
      <c r="W358" s="17">
        <v>-755.04</v>
      </c>
      <c r="X358" s="17">
        <v>-480.57</v>
      </c>
      <c r="Y358" s="17">
        <v>-466.11</v>
      </c>
      <c r="Z358" s="17">
        <v>-462.25</v>
      </c>
      <c r="AA358" s="17">
        <v>-401.16</v>
      </c>
      <c r="AB358" s="17">
        <v>-457.91</v>
      </c>
      <c r="AC358" s="17">
        <v>-442.1</v>
      </c>
      <c r="AD358" s="17">
        <v>-435.98</v>
      </c>
      <c r="AE358" s="17">
        <v>-359.88</v>
      </c>
      <c r="AF358" s="17">
        <v>-323.89</v>
      </c>
      <c r="AG358" s="18">
        <v>-5372.95</v>
      </c>
      <c r="AI358" s="7" t="s">
        <v>238</v>
      </c>
      <c r="AJ358" s="7"/>
      <c r="AK358" s="7" t="s">
        <v>175</v>
      </c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8"/>
    </row>
    <row r="359" spans="1:50">
      <c r="A359" s="30" t="s">
        <v>238</v>
      </c>
      <c r="B359" s="30"/>
      <c r="C359" s="30" t="s">
        <v>176</v>
      </c>
      <c r="D359" s="31">
        <v>0</v>
      </c>
      <c r="E359" s="31">
        <v>0</v>
      </c>
      <c r="F359" s="31">
        <v>0</v>
      </c>
      <c r="G359" s="31">
        <v>0</v>
      </c>
      <c r="H359" s="31">
        <v>0</v>
      </c>
      <c r="I359" s="8"/>
      <c r="J359" s="8"/>
      <c r="K359" s="8"/>
      <c r="L359" s="8"/>
      <c r="M359" s="8"/>
      <c r="N359" s="8"/>
      <c r="O359" s="8"/>
      <c r="P359" s="39">
        <v>0</v>
      </c>
      <c r="Q359" s="24"/>
      <c r="R359" s="7" t="s">
        <v>238</v>
      </c>
      <c r="S359" s="7"/>
      <c r="T359" s="7" t="s">
        <v>176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9">
        <v>0</v>
      </c>
      <c r="AI359" s="7" t="s">
        <v>238</v>
      </c>
      <c r="AJ359" s="7"/>
      <c r="AK359" s="7" t="s">
        <v>176</v>
      </c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9"/>
    </row>
    <row r="360" spans="1:50">
      <c r="A360" s="30" t="s">
        <v>238</v>
      </c>
      <c r="B360" s="30"/>
      <c r="C360" s="30" t="s">
        <v>177</v>
      </c>
      <c r="D360" s="31">
        <v>0</v>
      </c>
      <c r="E360" s="31">
        <v>0</v>
      </c>
      <c r="F360" s="31">
        <v>0</v>
      </c>
      <c r="G360" s="31">
        <v>0</v>
      </c>
      <c r="H360" s="31">
        <v>0</v>
      </c>
      <c r="I360" s="8"/>
      <c r="J360" s="8"/>
      <c r="K360" s="8"/>
      <c r="L360" s="8"/>
      <c r="M360" s="8"/>
      <c r="N360" s="8"/>
      <c r="O360" s="8"/>
      <c r="P360" s="39">
        <v>0</v>
      </c>
      <c r="Q360" s="24"/>
      <c r="R360" s="7" t="s">
        <v>238</v>
      </c>
      <c r="S360" s="7"/>
      <c r="T360" s="7" t="s">
        <v>177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9">
        <v>0</v>
      </c>
      <c r="AI360" s="7" t="s">
        <v>238</v>
      </c>
      <c r="AJ360" s="7"/>
      <c r="AK360" s="7" t="s">
        <v>177</v>
      </c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9"/>
    </row>
    <row r="361" spans="1:50">
      <c r="A361" s="30" t="s">
        <v>238</v>
      </c>
      <c r="B361" s="30"/>
      <c r="C361" s="30" t="s">
        <v>178</v>
      </c>
      <c r="D361" s="31">
        <v>-6.7</v>
      </c>
      <c r="E361" s="31">
        <v>-6.7</v>
      </c>
      <c r="F361" s="31">
        <v>-6.68</v>
      </c>
      <c r="G361" s="31">
        <v>-6.7</v>
      </c>
      <c r="H361" s="31">
        <v>-6.68</v>
      </c>
      <c r="I361" s="8"/>
      <c r="J361" s="8"/>
      <c r="K361" s="8"/>
      <c r="L361" s="8"/>
      <c r="M361" s="8"/>
      <c r="N361" s="8"/>
      <c r="O361" s="8"/>
      <c r="P361" s="39">
        <v>-33.46</v>
      </c>
      <c r="Q361" s="24"/>
      <c r="R361" s="7" t="s">
        <v>238</v>
      </c>
      <c r="S361" s="7"/>
      <c r="T361" s="7" t="s">
        <v>178</v>
      </c>
      <c r="U361" s="8">
        <v>-6.75</v>
      </c>
      <c r="V361" s="8">
        <v>-6.75</v>
      </c>
      <c r="W361" s="8">
        <v>-6.75</v>
      </c>
      <c r="X361" s="8">
        <v>-6.63</v>
      </c>
      <c r="Y361" s="8">
        <v>-6.7</v>
      </c>
      <c r="Z361" s="8">
        <v>-6.71</v>
      </c>
      <c r="AA361" s="8">
        <v>-6.7</v>
      </c>
      <c r="AB361" s="8">
        <v>-6.7</v>
      </c>
      <c r="AC361" s="8">
        <v>-6.73</v>
      </c>
      <c r="AD361" s="8">
        <v>-6.73</v>
      </c>
      <c r="AE361" s="8">
        <v>-6.73</v>
      </c>
      <c r="AF361" s="8">
        <v>-6.7</v>
      </c>
      <c r="AG361" s="9">
        <v>-80.58</v>
      </c>
      <c r="AI361" s="7" t="s">
        <v>238</v>
      </c>
      <c r="AJ361" s="7"/>
      <c r="AK361" s="7" t="s">
        <v>178</v>
      </c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9"/>
    </row>
    <row r="362" spans="1:50">
      <c r="A362" s="30" t="s">
        <v>238</v>
      </c>
      <c r="B362" s="30"/>
      <c r="C362" s="30" t="s">
        <v>179</v>
      </c>
      <c r="D362" s="31">
        <v>-64.900000000000006</v>
      </c>
      <c r="E362" s="31">
        <v>-794.75</v>
      </c>
      <c r="F362" s="31">
        <v>-58.41</v>
      </c>
      <c r="G362" s="31">
        <v>-84.37</v>
      </c>
      <c r="H362" s="31">
        <v>-77.88</v>
      </c>
      <c r="I362" s="8"/>
      <c r="J362" s="8"/>
      <c r="K362" s="8"/>
      <c r="L362" s="8"/>
      <c r="M362" s="8"/>
      <c r="N362" s="8"/>
      <c r="O362" s="8"/>
      <c r="P362" s="39">
        <v>-1080.31</v>
      </c>
      <c r="Q362" s="24"/>
      <c r="R362" s="7" t="s">
        <v>238</v>
      </c>
      <c r="S362" s="7"/>
      <c r="T362" s="7" t="s">
        <v>179</v>
      </c>
      <c r="U362" s="8">
        <v>-566.77</v>
      </c>
      <c r="V362" s="8">
        <v>-177</v>
      </c>
      <c r="W362" s="8">
        <v>-729.86</v>
      </c>
      <c r="X362" s="8">
        <v>-453.89</v>
      </c>
      <c r="Y362" s="8">
        <v>-453.29</v>
      </c>
      <c r="Z362" s="8">
        <v>-426.23</v>
      </c>
      <c r="AA362" s="8">
        <v>-367.82</v>
      </c>
      <c r="AB362" s="8">
        <v>-445.7</v>
      </c>
      <c r="AC362" s="8">
        <v>-432.72</v>
      </c>
      <c r="AD362" s="8">
        <v>-406.76</v>
      </c>
      <c r="AE362" s="8">
        <v>-341.86</v>
      </c>
      <c r="AF362" s="8">
        <v>-309.44</v>
      </c>
      <c r="AG362" s="9">
        <v>-5111.34</v>
      </c>
      <c r="AI362" s="7" t="s">
        <v>238</v>
      </c>
      <c r="AJ362" s="7"/>
      <c r="AK362" s="7" t="s">
        <v>179</v>
      </c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9"/>
    </row>
    <row r="363" spans="1:50">
      <c r="A363" s="30" t="s">
        <v>238</v>
      </c>
      <c r="B363" s="30"/>
      <c r="C363" s="30" t="s">
        <v>180</v>
      </c>
      <c r="D363" s="31">
        <v>-25.42</v>
      </c>
      <c r="E363" s="31">
        <v>-3.6</v>
      </c>
      <c r="F363" s="31">
        <v>-7.71</v>
      </c>
      <c r="G363" s="31">
        <v>-6.19</v>
      </c>
      <c r="H363" s="31">
        <v>-19.3</v>
      </c>
      <c r="I363" s="8"/>
      <c r="J363" s="8"/>
      <c r="K363" s="8"/>
      <c r="L363" s="8"/>
      <c r="M363" s="8"/>
      <c r="N363" s="8"/>
      <c r="O363" s="8"/>
      <c r="P363" s="39">
        <v>-62.22</v>
      </c>
      <c r="Q363" s="24"/>
      <c r="R363" s="7" t="s">
        <v>238</v>
      </c>
      <c r="S363" s="7"/>
      <c r="T363" s="7" t="s">
        <v>180</v>
      </c>
      <c r="U363" s="8">
        <v>-25.15</v>
      </c>
      <c r="V363" s="8">
        <v>-5.64</v>
      </c>
      <c r="W363" s="8">
        <v>-18.43</v>
      </c>
      <c r="X363" s="8">
        <v>-20.05</v>
      </c>
      <c r="Y363" s="8">
        <v>-6.12</v>
      </c>
      <c r="Z363" s="8">
        <v>-29.31</v>
      </c>
      <c r="AA363" s="8">
        <v>-26.64</v>
      </c>
      <c r="AB363" s="8">
        <v>-5.51</v>
      </c>
      <c r="AC363" s="8">
        <v>-2.65</v>
      </c>
      <c r="AD363" s="8">
        <v>-22.49</v>
      </c>
      <c r="AE363" s="8">
        <v>-11.29</v>
      </c>
      <c r="AF363" s="8">
        <v>-7.75</v>
      </c>
      <c r="AG363" s="9">
        <v>-181.03</v>
      </c>
      <c r="AI363" s="7" t="s">
        <v>238</v>
      </c>
      <c r="AJ363" s="7"/>
      <c r="AK363" s="7" t="s">
        <v>180</v>
      </c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9"/>
    </row>
    <row r="364" spans="1:50">
      <c r="A364" s="30" t="s">
        <v>238</v>
      </c>
      <c r="B364" s="30"/>
      <c r="C364" s="30" t="s">
        <v>181</v>
      </c>
      <c r="D364" s="31">
        <v>0</v>
      </c>
      <c r="E364" s="31">
        <v>0</v>
      </c>
      <c r="F364" s="31">
        <v>0</v>
      </c>
      <c r="G364" s="31">
        <v>0</v>
      </c>
      <c r="H364" s="31">
        <v>0</v>
      </c>
      <c r="I364" s="8"/>
      <c r="J364" s="8"/>
      <c r="K364" s="8"/>
      <c r="L364" s="8"/>
      <c r="M364" s="8"/>
      <c r="N364" s="8"/>
      <c r="O364" s="8"/>
      <c r="P364" s="39">
        <v>0</v>
      </c>
      <c r="Q364" s="24"/>
      <c r="R364" s="7" t="s">
        <v>238</v>
      </c>
      <c r="S364" s="7"/>
      <c r="T364" s="7" t="s">
        <v>181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9">
        <v>0</v>
      </c>
      <c r="AI364" s="7" t="s">
        <v>238</v>
      </c>
      <c r="AJ364" s="7"/>
      <c r="AK364" s="7" t="s">
        <v>181</v>
      </c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9"/>
    </row>
    <row r="365" spans="1:50">
      <c r="A365" s="30" t="s">
        <v>238</v>
      </c>
      <c r="B365" s="30"/>
      <c r="C365" s="30" t="s">
        <v>182</v>
      </c>
      <c r="D365" s="31">
        <v>0</v>
      </c>
      <c r="E365" s="31">
        <v>0</v>
      </c>
      <c r="F365" s="31">
        <v>0</v>
      </c>
      <c r="G365" s="31">
        <v>0</v>
      </c>
      <c r="H365" s="31">
        <v>0</v>
      </c>
      <c r="I365" s="8"/>
      <c r="J365" s="8"/>
      <c r="K365" s="8"/>
      <c r="L365" s="8"/>
      <c r="M365" s="8"/>
      <c r="N365" s="8"/>
      <c r="O365" s="8"/>
      <c r="P365" s="39">
        <v>0</v>
      </c>
      <c r="Q365" s="24"/>
      <c r="R365" s="7" t="s">
        <v>238</v>
      </c>
      <c r="S365" s="7"/>
      <c r="T365" s="7" t="s">
        <v>182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9">
        <v>0</v>
      </c>
      <c r="AI365" s="7" t="s">
        <v>238</v>
      </c>
      <c r="AJ365" s="7"/>
      <c r="AK365" s="7" t="s">
        <v>182</v>
      </c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9"/>
    </row>
    <row r="366" spans="1:50">
      <c r="A366" s="30" t="s">
        <v>238</v>
      </c>
      <c r="B366" s="30"/>
      <c r="C366" s="30" t="s">
        <v>183</v>
      </c>
      <c r="D366" s="34">
        <v>0</v>
      </c>
      <c r="E366" s="34">
        <v>0</v>
      </c>
      <c r="F366" s="34">
        <v>0</v>
      </c>
      <c r="G366" s="34">
        <v>0</v>
      </c>
      <c r="H366" s="34">
        <v>0</v>
      </c>
      <c r="I366" s="17"/>
      <c r="J366" s="17"/>
      <c r="K366" s="17"/>
      <c r="L366" s="17"/>
      <c r="M366" s="17"/>
      <c r="N366" s="17"/>
      <c r="O366" s="17"/>
      <c r="P366" s="41">
        <v>0</v>
      </c>
      <c r="Q366" s="24"/>
      <c r="R366" s="7" t="s">
        <v>238</v>
      </c>
      <c r="S366" s="7"/>
      <c r="T366" s="7" t="s">
        <v>183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8">
        <v>0</v>
      </c>
      <c r="AI366" s="7" t="s">
        <v>238</v>
      </c>
      <c r="AJ366" s="7"/>
      <c r="AK366" s="7" t="s">
        <v>183</v>
      </c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8"/>
    </row>
    <row r="367" spans="1:50">
      <c r="A367" s="30" t="s">
        <v>238</v>
      </c>
      <c r="B367" s="30"/>
      <c r="C367" s="30" t="s">
        <v>184</v>
      </c>
      <c r="D367" s="31">
        <v>0</v>
      </c>
      <c r="E367" s="31">
        <v>0</v>
      </c>
      <c r="F367" s="31">
        <v>0</v>
      </c>
      <c r="G367" s="31">
        <v>0</v>
      </c>
      <c r="H367" s="31">
        <v>0</v>
      </c>
      <c r="I367" s="8"/>
      <c r="J367" s="8"/>
      <c r="K367" s="8"/>
      <c r="L367" s="8"/>
      <c r="M367" s="8"/>
      <c r="N367" s="8"/>
      <c r="O367" s="8"/>
      <c r="P367" s="39">
        <v>0</v>
      </c>
      <c r="Q367" s="24"/>
      <c r="R367" s="7" t="s">
        <v>238</v>
      </c>
      <c r="S367" s="7"/>
      <c r="T367" s="7" t="s">
        <v>184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9">
        <v>0</v>
      </c>
      <c r="AI367" s="7" t="s">
        <v>238</v>
      </c>
      <c r="AJ367" s="7"/>
      <c r="AK367" s="7" t="s">
        <v>184</v>
      </c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9"/>
    </row>
    <row r="368" spans="1:50">
      <c r="A368" s="30" t="s">
        <v>238</v>
      </c>
      <c r="B368" s="30"/>
      <c r="C368" s="30" t="s">
        <v>185</v>
      </c>
      <c r="D368" s="31">
        <v>0</v>
      </c>
      <c r="E368" s="31">
        <v>0</v>
      </c>
      <c r="F368" s="31">
        <v>0</v>
      </c>
      <c r="G368" s="31">
        <v>0</v>
      </c>
      <c r="H368" s="31">
        <v>0</v>
      </c>
      <c r="I368" s="8"/>
      <c r="J368" s="8"/>
      <c r="K368" s="8"/>
      <c r="L368" s="8"/>
      <c r="M368" s="8"/>
      <c r="N368" s="8"/>
      <c r="O368" s="8"/>
      <c r="P368" s="39">
        <v>0</v>
      </c>
      <c r="Q368" s="24"/>
      <c r="R368" s="7" t="s">
        <v>238</v>
      </c>
      <c r="S368" s="7"/>
      <c r="T368" s="7" t="s">
        <v>185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9">
        <v>0</v>
      </c>
      <c r="AI368" s="7" t="s">
        <v>238</v>
      </c>
      <c r="AJ368" s="7"/>
      <c r="AK368" s="7" t="s">
        <v>185</v>
      </c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9"/>
    </row>
    <row r="369" spans="1:50">
      <c r="A369" s="30" t="s">
        <v>238</v>
      </c>
      <c r="B369" s="30"/>
      <c r="C369" s="30" t="s">
        <v>186</v>
      </c>
      <c r="D369" s="31">
        <v>0</v>
      </c>
      <c r="E369" s="31">
        <v>0</v>
      </c>
      <c r="F369" s="31">
        <v>0</v>
      </c>
      <c r="G369" s="31">
        <v>0</v>
      </c>
      <c r="H369" s="31">
        <v>0</v>
      </c>
      <c r="I369" s="8"/>
      <c r="J369" s="8"/>
      <c r="K369" s="8"/>
      <c r="L369" s="8"/>
      <c r="M369" s="8"/>
      <c r="N369" s="8"/>
      <c r="O369" s="8"/>
      <c r="P369" s="39">
        <v>0</v>
      </c>
      <c r="Q369" s="24"/>
      <c r="R369" s="7" t="s">
        <v>238</v>
      </c>
      <c r="S369" s="7"/>
      <c r="T369" s="7" t="s">
        <v>187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9">
        <v>0</v>
      </c>
      <c r="AI369" s="7" t="s">
        <v>238</v>
      </c>
      <c r="AJ369" s="7"/>
      <c r="AK369" s="7" t="s">
        <v>187</v>
      </c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9"/>
    </row>
    <row r="370" spans="1:50">
      <c r="A370" s="30" t="s">
        <v>238</v>
      </c>
      <c r="B370" s="30"/>
      <c r="C370" s="30" t="s">
        <v>188</v>
      </c>
      <c r="D370" s="31">
        <v>0</v>
      </c>
      <c r="E370" s="31">
        <v>0</v>
      </c>
      <c r="F370" s="31">
        <v>0</v>
      </c>
      <c r="G370" s="31">
        <v>0</v>
      </c>
      <c r="H370" s="31">
        <v>0</v>
      </c>
      <c r="I370" s="8"/>
      <c r="J370" s="8"/>
      <c r="K370" s="8"/>
      <c r="L370" s="8"/>
      <c r="M370" s="8"/>
      <c r="N370" s="8"/>
      <c r="O370" s="8"/>
      <c r="P370" s="39">
        <v>0</v>
      </c>
      <c r="Q370" s="24"/>
      <c r="R370" s="7" t="s">
        <v>238</v>
      </c>
      <c r="S370" s="7"/>
      <c r="T370" s="7" t="s">
        <v>189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9">
        <v>0</v>
      </c>
      <c r="AI370" s="7" t="s">
        <v>238</v>
      </c>
      <c r="AJ370" s="7"/>
      <c r="AK370" s="7" t="s">
        <v>189</v>
      </c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9"/>
    </row>
    <row r="371" spans="1:50">
      <c r="A371" s="30" t="s">
        <v>238</v>
      </c>
      <c r="B371" s="30"/>
      <c r="C371" s="30" t="s">
        <v>190</v>
      </c>
      <c r="D371" s="31">
        <v>0</v>
      </c>
      <c r="E371" s="31">
        <v>0</v>
      </c>
      <c r="F371" s="31">
        <v>0</v>
      </c>
      <c r="G371" s="31">
        <v>0</v>
      </c>
      <c r="H371" s="31">
        <v>0</v>
      </c>
      <c r="I371" s="8"/>
      <c r="J371" s="8"/>
      <c r="K371" s="8"/>
      <c r="L371" s="8"/>
      <c r="M371" s="8"/>
      <c r="N371" s="8"/>
      <c r="O371" s="8"/>
      <c r="P371" s="39">
        <v>0</v>
      </c>
      <c r="Q371" s="24"/>
      <c r="R371" s="7" t="s">
        <v>238</v>
      </c>
      <c r="S371" s="7"/>
      <c r="T371" s="7" t="s">
        <v>190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9">
        <v>0</v>
      </c>
      <c r="AI371" s="7" t="s">
        <v>238</v>
      </c>
      <c r="AJ371" s="7"/>
      <c r="AK371" s="7" t="s">
        <v>190</v>
      </c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9"/>
    </row>
    <row r="372" spans="1:50">
      <c r="A372" s="30" t="s">
        <v>238</v>
      </c>
      <c r="B372" s="30"/>
      <c r="C372" s="30" t="s">
        <v>191</v>
      </c>
      <c r="D372" s="31">
        <v>0</v>
      </c>
      <c r="E372" s="31">
        <v>0</v>
      </c>
      <c r="F372" s="31">
        <v>0</v>
      </c>
      <c r="G372" s="31">
        <v>0</v>
      </c>
      <c r="H372" s="31">
        <v>0</v>
      </c>
      <c r="I372" s="8"/>
      <c r="J372" s="8"/>
      <c r="K372" s="8"/>
      <c r="L372" s="8"/>
      <c r="M372" s="8"/>
      <c r="N372" s="8"/>
      <c r="O372" s="8"/>
      <c r="P372" s="39">
        <v>0</v>
      </c>
      <c r="Q372" s="24"/>
      <c r="R372" s="7" t="s">
        <v>238</v>
      </c>
      <c r="S372" s="7"/>
      <c r="T372" s="7" t="s">
        <v>191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9">
        <v>0</v>
      </c>
      <c r="AI372" s="7" t="s">
        <v>238</v>
      </c>
      <c r="AJ372" s="7"/>
      <c r="AK372" s="7" t="s">
        <v>191</v>
      </c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9"/>
    </row>
    <row r="373" spans="1:50">
      <c r="A373" s="30" t="s">
        <v>238</v>
      </c>
      <c r="B373" s="30"/>
      <c r="C373" s="30" t="s">
        <v>192</v>
      </c>
      <c r="D373" s="31">
        <v>0</v>
      </c>
      <c r="E373" s="31">
        <v>0</v>
      </c>
      <c r="F373" s="31">
        <v>0</v>
      </c>
      <c r="G373" s="31">
        <v>0</v>
      </c>
      <c r="H373" s="31">
        <v>0</v>
      </c>
      <c r="I373" s="8"/>
      <c r="J373" s="8"/>
      <c r="K373" s="8"/>
      <c r="L373" s="8"/>
      <c r="M373" s="8"/>
      <c r="N373" s="8"/>
      <c r="O373" s="8"/>
      <c r="P373" s="39">
        <v>0</v>
      </c>
      <c r="Q373" s="24"/>
      <c r="R373" s="7" t="s">
        <v>238</v>
      </c>
      <c r="S373" s="7"/>
      <c r="T373" s="7" t="s">
        <v>193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9">
        <v>0</v>
      </c>
      <c r="AI373" s="7" t="s">
        <v>238</v>
      </c>
      <c r="AJ373" s="7"/>
      <c r="AK373" s="7" t="s">
        <v>193</v>
      </c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9"/>
    </row>
    <row r="374" spans="1:50">
      <c r="A374" s="30" t="s">
        <v>238</v>
      </c>
      <c r="B374" s="30"/>
      <c r="C374" s="30" t="s">
        <v>194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8"/>
      <c r="J374" s="8"/>
      <c r="K374" s="8"/>
      <c r="L374" s="8"/>
      <c r="M374" s="8"/>
      <c r="N374" s="8"/>
      <c r="O374" s="8"/>
      <c r="P374" s="39">
        <v>0</v>
      </c>
      <c r="Q374" s="24"/>
      <c r="R374" s="7" t="s">
        <v>238</v>
      </c>
      <c r="S374" s="7"/>
      <c r="T374" s="7" t="s">
        <v>195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9">
        <v>0</v>
      </c>
      <c r="AI374" s="7" t="s">
        <v>238</v>
      </c>
      <c r="AJ374" s="7"/>
      <c r="AK374" s="7" t="s">
        <v>195</v>
      </c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9"/>
    </row>
    <row r="375" spans="1:50">
      <c r="A375" s="30" t="s">
        <v>238</v>
      </c>
      <c r="B375" s="30"/>
      <c r="C375" s="30" t="s">
        <v>196</v>
      </c>
      <c r="D375" s="31">
        <v>0</v>
      </c>
      <c r="E375" s="31">
        <v>0</v>
      </c>
      <c r="F375" s="31">
        <v>0</v>
      </c>
      <c r="G375" s="31">
        <v>0</v>
      </c>
      <c r="H375" s="31">
        <v>0</v>
      </c>
      <c r="I375" s="8"/>
      <c r="J375" s="8"/>
      <c r="K375" s="8"/>
      <c r="L375" s="8"/>
      <c r="M375" s="8"/>
      <c r="N375" s="8"/>
      <c r="O375" s="8"/>
      <c r="P375" s="39">
        <v>0</v>
      </c>
      <c r="Q375" s="24"/>
      <c r="R375" s="7" t="s">
        <v>238</v>
      </c>
      <c r="S375" s="7"/>
      <c r="T375" s="7" t="s">
        <v>196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9">
        <v>0</v>
      </c>
      <c r="AI375" s="7" t="s">
        <v>238</v>
      </c>
      <c r="AJ375" s="7"/>
      <c r="AK375" s="7" t="s">
        <v>196</v>
      </c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9"/>
    </row>
    <row r="376" spans="1:50">
      <c r="A376" s="30" t="s">
        <v>238</v>
      </c>
      <c r="B376" s="30"/>
      <c r="C376" s="30" t="s">
        <v>197</v>
      </c>
      <c r="D376" s="31">
        <v>0</v>
      </c>
      <c r="E376" s="31">
        <v>0</v>
      </c>
      <c r="F376" s="31">
        <v>0</v>
      </c>
      <c r="G376" s="31">
        <v>0</v>
      </c>
      <c r="H376" s="31">
        <v>0</v>
      </c>
      <c r="I376" s="8"/>
      <c r="J376" s="8"/>
      <c r="K376" s="8"/>
      <c r="L376" s="8"/>
      <c r="M376" s="8"/>
      <c r="N376" s="8"/>
      <c r="O376" s="8"/>
      <c r="P376" s="39">
        <v>0</v>
      </c>
      <c r="Q376" s="24"/>
      <c r="R376" s="7" t="s">
        <v>238</v>
      </c>
      <c r="S376" s="7"/>
      <c r="T376" s="7" t="s">
        <v>197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9">
        <v>0</v>
      </c>
      <c r="AI376" s="7" t="s">
        <v>238</v>
      </c>
      <c r="AJ376" s="7"/>
      <c r="AK376" s="7" t="s">
        <v>197</v>
      </c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9"/>
    </row>
    <row r="377" spans="1:50">
      <c r="A377" s="30" t="s">
        <v>238</v>
      </c>
      <c r="B377" s="30"/>
      <c r="C377" s="30" t="s">
        <v>198</v>
      </c>
      <c r="D377" s="31">
        <v>0</v>
      </c>
      <c r="E377" s="31">
        <v>0</v>
      </c>
      <c r="F377" s="31">
        <v>0</v>
      </c>
      <c r="G377" s="31">
        <v>0</v>
      </c>
      <c r="H377" s="31">
        <v>0</v>
      </c>
      <c r="I377" s="8"/>
      <c r="J377" s="8"/>
      <c r="K377" s="8"/>
      <c r="L377" s="8"/>
      <c r="M377" s="8"/>
      <c r="N377" s="8"/>
      <c r="O377" s="8"/>
      <c r="P377" s="39">
        <v>0</v>
      </c>
      <c r="Q377" s="24"/>
      <c r="R377" s="7" t="s">
        <v>238</v>
      </c>
      <c r="S377" s="7"/>
      <c r="T377" s="7" t="s">
        <v>199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9">
        <v>0</v>
      </c>
      <c r="AI377" s="7" t="s">
        <v>238</v>
      </c>
      <c r="AJ377" s="7"/>
      <c r="AK377" s="7" t="s">
        <v>199</v>
      </c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9"/>
    </row>
    <row r="378" spans="1:50">
      <c r="A378" s="30" t="s">
        <v>238</v>
      </c>
      <c r="B378" s="30"/>
      <c r="C378" s="30" t="s">
        <v>200</v>
      </c>
      <c r="D378" s="31">
        <v>0</v>
      </c>
      <c r="E378" s="31">
        <v>0</v>
      </c>
      <c r="F378" s="31">
        <v>0</v>
      </c>
      <c r="G378" s="31">
        <v>0</v>
      </c>
      <c r="H378" s="31">
        <v>0</v>
      </c>
      <c r="I378" s="8"/>
      <c r="J378" s="8"/>
      <c r="K378" s="8"/>
      <c r="L378" s="8"/>
      <c r="M378" s="8"/>
      <c r="N378" s="8"/>
      <c r="O378" s="8"/>
      <c r="P378" s="39">
        <v>0</v>
      </c>
      <c r="Q378" s="24"/>
      <c r="R378" s="7" t="s">
        <v>238</v>
      </c>
      <c r="S378" s="7"/>
      <c r="T378" s="7" t="s">
        <v>200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9">
        <v>0</v>
      </c>
      <c r="AI378" s="7" t="s">
        <v>238</v>
      </c>
      <c r="AJ378" s="7"/>
      <c r="AK378" s="7" t="s">
        <v>200</v>
      </c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9"/>
    </row>
    <row r="379" spans="1:50">
      <c r="A379" s="30" t="s">
        <v>238</v>
      </c>
      <c r="B379" s="30"/>
      <c r="C379" s="30" t="s">
        <v>201</v>
      </c>
      <c r="D379" s="34">
        <v>-156.19999999999999</v>
      </c>
      <c r="E379" s="34">
        <v>-1006.88</v>
      </c>
      <c r="F379" s="34">
        <v>-3899.06</v>
      </c>
      <c r="G379" s="34">
        <v>-1587.23</v>
      </c>
      <c r="H379" s="34">
        <v>12430.48</v>
      </c>
      <c r="I379" s="17"/>
      <c r="J379" s="17"/>
      <c r="K379" s="17"/>
      <c r="L379" s="17"/>
      <c r="M379" s="17"/>
      <c r="N379" s="17"/>
      <c r="O379" s="17"/>
      <c r="P379" s="41">
        <v>5781.11</v>
      </c>
      <c r="Q379" s="24"/>
      <c r="R379" s="7" t="s">
        <v>238</v>
      </c>
      <c r="S379" s="7"/>
      <c r="T379" s="7" t="s">
        <v>201</v>
      </c>
      <c r="U379" s="17">
        <v>4441.62</v>
      </c>
      <c r="V379" s="17">
        <v>0</v>
      </c>
      <c r="W379" s="17">
        <v>-805.67</v>
      </c>
      <c r="X379" s="17">
        <v>-16128.57</v>
      </c>
      <c r="Y379" s="17">
        <v>1067.1199999999999</v>
      </c>
      <c r="Z379" s="17">
        <v>6278.61</v>
      </c>
      <c r="AA379" s="17">
        <v>-4198.78</v>
      </c>
      <c r="AB379" s="17">
        <v>-6002.16</v>
      </c>
      <c r="AC379" s="17">
        <v>20129.3</v>
      </c>
      <c r="AD379" s="17">
        <v>1199.0999999999999</v>
      </c>
      <c r="AE379" s="17">
        <v>-7356.09</v>
      </c>
      <c r="AF379" s="17">
        <v>2233.5100000000002</v>
      </c>
      <c r="AG379" s="18">
        <v>857.99000000000296</v>
      </c>
      <c r="AI379" s="7" t="s">
        <v>238</v>
      </c>
      <c r="AJ379" s="7"/>
      <c r="AK379" s="7" t="s">
        <v>201</v>
      </c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8"/>
    </row>
    <row r="380" spans="1:50">
      <c r="A380" s="30" t="s">
        <v>238</v>
      </c>
      <c r="B380" s="30"/>
      <c r="C380" s="30" t="s">
        <v>202</v>
      </c>
      <c r="D380" s="32">
        <v>0</v>
      </c>
      <c r="E380" s="32">
        <v>0</v>
      </c>
      <c r="F380" s="32">
        <v>0</v>
      </c>
      <c r="G380" s="32">
        <v>0</v>
      </c>
      <c r="H380" s="32">
        <v>0</v>
      </c>
      <c r="I380" s="10"/>
      <c r="J380" s="10"/>
      <c r="K380" s="10"/>
      <c r="L380" s="10"/>
      <c r="M380" s="10"/>
      <c r="N380" s="10"/>
      <c r="O380" s="10"/>
      <c r="P380" s="39">
        <v>0</v>
      </c>
      <c r="Q380" s="24"/>
      <c r="R380" s="7" t="s">
        <v>238</v>
      </c>
      <c r="S380" s="7"/>
      <c r="T380" s="7" t="s">
        <v>202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9">
        <v>0</v>
      </c>
      <c r="AI380" s="7" t="s">
        <v>238</v>
      </c>
      <c r="AJ380" s="7"/>
      <c r="AK380" s="7" t="s">
        <v>202</v>
      </c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9"/>
    </row>
    <row r="381" spans="1:50">
      <c r="A381" s="30" t="s">
        <v>238</v>
      </c>
      <c r="B381" s="30"/>
      <c r="C381" s="30" t="s">
        <v>203</v>
      </c>
      <c r="D381" s="32">
        <v>-156.19999999999999</v>
      </c>
      <c r="E381" s="32">
        <v>-1006.88</v>
      </c>
      <c r="F381" s="32">
        <v>-3899.06</v>
      </c>
      <c r="G381" s="32">
        <v>-1587.23</v>
      </c>
      <c r="H381" s="32">
        <v>12430.48</v>
      </c>
      <c r="I381" s="10"/>
      <c r="J381" s="10"/>
      <c r="K381" s="10"/>
      <c r="L381" s="10"/>
      <c r="M381" s="10"/>
      <c r="N381" s="10"/>
      <c r="O381" s="10"/>
      <c r="P381" s="39">
        <v>5781.11</v>
      </c>
      <c r="Q381" s="24"/>
      <c r="R381" s="7" t="s">
        <v>238</v>
      </c>
      <c r="S381" s="7"/>
      <c r="T381" s="7" t="s">
        <v>203</v>
      </c>
      <c r="U381" s="10">
        <v>4441.62</v>
      </c>
      <c r="V381" s="10">
        <v>0</v>
      </c>
      <c r="W381" s="10">
        <v>-805.67</v>
      </c>
      <c r="X381" s="10">
        <v>-16128.57</v>
      </c>
      <c r="Y381" s="10">
        <v>1067.1199999999999</v>
      </c>
      <c r="Z381" s="10">
        <v>6278.61</v>
      </c>
      <c r="AA381" s="10">
        <v>-4198.78</v>
      </c>
      <c r="AB381" s="10">
        <v>-6002.16</v>
      </c>
      <c r="AC381" s="10">
        <v>20129.3</v>
      </c>
      <c r="AD381" s="10">
        <v>1199.0999999999999</v>
      </c>
      <c r="AE381" s="10">
        <v>-7356.09</v>
      </c>
      <c r="AF381" s="10">
        <v>2233.5100000000002</v>
      </c>
      <c r="AG381" s="9">
        <v>857.99</v>
      </c>
      <c r="AI381" s="7" t="s">
        <v>238</v>
      </c>
      <c r="AJ381" s="7"/>
      <c r="AK381" s="7" t="s">
        <v>203</v>
      </c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9"/>
    </row>
    <row r="382" spans="1:50">
      <c r="A382" s="30" t="s">
        <v>238</v>
      </c>
      <c r="B382" s="30"/>
      <c r="C382" s="30" t="s">
        <v>204</v>
      </c>
      <c r="D382" s="34">
        <v>0</v>
      </c>
      <c r="E382" s="34">
        <v>-9.59</v>
      </c>
      <c r="F382" s="34">
        <v>0</v>
      </c>
      <c r="G382" s="34">
        <v>0</v>
      </c>
      <c r="H382" s="34">
        <v>1920</v>
      </c>
      <c r="I382" s="17"/>
      <c r="J382" s="17"/>
      <c r="K382" s="17"/>
      <c r="L382" s="17"/>
      <c r="M382" s="17"/>
      <c r="N382" s="17"/>
      <c r="O382" s="17"/>
      <c r="P382" s="41">
        <v>1910.41</v>
      </c>
      <c r="Q382" s="24"/>
      <c r="R382" s="7" t="s">
        <v>238</v>
      </c>
      <c r="S382" s="7"/>
      <c r="T382" s="7" t="s">
        <v>204</v>
      </c>
      <c r="U382" s="17">
        <v>0</v>
      </c>
      <c r="V382" s="17">
        <v>-13.31</v>
      </c>
      <c r="W382" s="17">
        <v>-250</v>
      </c>
      <c r="X382" s="17">
        <v>0</v>
      </c>
      <c r="Y382" s="17">
        <v>1507.44</v>
      </c>
      <c r="Z382" s="17">
        <v>-691.2</v>
      </c>
      <c r="AA382" s="17">
        <v>1672.8</v>
      </c>
      <c r="AB382" s="17">
        <v>0</v>
      </c>
      <c r="AC382" s="17">
        <v>0</v>
      </c>
      <c r="AD382" s="17">
        <v>-13.19</v>
      </c>
      <c r="AE382" s="17">
        <v>0</v>
      </c>
      <c r="AF382" s="17">
        <v>2561.2399999999998</v>
      </c>
      <c r="AG382" s="18">
        <v>4773.78</v>
      </c>
      <c r="AI382" s="7" t="s">
        <v>238</v>
      </c>
      <c r="AJ382" s="7"/>
      <c r="AK382" s="7" t="s">
        <v>204</v>
      </c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8"/>
    </row>
    <row r="383" spans="1:50">
      <c r="A383" s="30" t="s">
        <v>238</v>
      </c>
      <c r="B383" s="30"/>
      <c r="C383" s="30" t="s">
        <v>205</v>
      </c>
      <c r="D383" s="31">
        <v>0</v>
      </c>
      <c r="E383" s="31">
        <v>43.2</v>
      </c>
      <c r="F383" s="31">
        <v>0</v>
      </c>
      <c r="G383" s="31">
        <v>0</v>
      </c>
      <c r="H383" s="31">
        <v>0</v>
      </c>
      <c r="I383" s="8"/>
      <c r="J383" s="8"/>
      <c r="K383" s="8"/>
      <c r="L383" s="8"/>
      <c r="M383" s="8"/>
      <c r="N383" s="8"/>
      <c r="O383" s="8"/>
      <c r="P383" s="39">
        <v>43.2</v>
      </c>
      <c r="Q383" s="24"/>
      <c r="R383" s="7" t="s">
        <v>238</v>
      </c>
      <c r="S383" s="7"/>
      <c r="T383" s="7" t="s">
        <v>205</v>
      </c>
      <c r="U383" s="8">
        <v>0</v>
      </c>
      <c r="V383" s="8">
        <v>15.15</v>
      </c>
      <c r="W383" s="8">
        <v>0</v>
      </c>
      <c r="X383" s="8">
        <v>0</v>
      </c>
      <c r="Y383" s="8">
        <v>57.44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2665.06</v>
      </c>
      <c r="AG383" s="9">
        <v>2737.65</v>
      </c>
      <c r="AI383" s="7" t="s">
        <v>238</v>
      </c>
      <c r="AJ383" s="7"/>
      <c r="AK383" s="7" t="s">
        <v>205</v>
      </c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9"/>
    </row>
    <row r="384" spans="1:50">
      <c r="A384" s="30" t="s">
        <v>238</v>
      </c>
      <c r="B384" s="30"/>
      <c r="C384" s="30" t="s">
        <v>206</v>
      </c>
      <c r="D384" s="31">
        <v>0</v>
      </c>
      <c r="E384" s="31">
        <v>-52.79</v>
      </c>
      <c r="F384" s="31">
        <v>0</v>
      </c>
      <c r="G384" s="31">
        <v>0</v>
      </c>
      <c r="H384" s="31">
        <v>1920</v>
      </c>
      <c r="I384" s="8"/>
      <c r="J384" s="8"/>
      <c r="K384" s="8"/>
      <c r="L384" s="8"/>
      <c r="M384" s="8"/>
      <c r="N384" s="8"/>
      <c r="O384" s="8"/>
      <c r="P384" s="39">
        <v>1867.21</v>
      </c>
      <c r="Q384" s="24"/>
      <c r="R384" s="7" t="s">
        <v>238</v>
      </c>
      <c r="S384" s="7"/>
      <c r="T384" s="7" t="s">
        <v>206</v>
      </c>
      <c r="U384" s="8">
        <v>0</v>
      </c>
      <c r="V384" s="8">
        <v>-28.46</v>
      </c>
      <c r="W384" s="8">
        <v>-250</v>
      </c>
      <c r="X384" s="8">
        <v>0</v>
      </c>
      <c r="Y384" s="8">
        <v>1450</v>
      </c>
      <c r="Z384" s="8">
        <v>-691.2</v>
      </c>
      <c r="AA384" s="8">
        <v>1672.8</v>
      </c>
      <c r="AB384" s="8">
        <v>0</v>
      </c>
      <c r="AC384" s="8">
        <v>0</v>
      </c>
      <c r="AD384" s="8">
        <v>-13.19</v>
      </c>
      <c r="AE384" s="8">
        <v>0</v>
      </c>
      <c r="AF384" s="8">
        <v>-103.82</v>
      </c>
      <c r="AG384" s="9">
        <v>2036.13</v>
      </c>
      <c r="AI384" s="7" t="s">
        <v>238</v>
      </c>
      <c r="AJ384" s="7"/>
      <c r="AK384" s="7" t="s">
        <v>206</v>
      </c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9"/>
    </row>
    <row r="385" spans="1:50">
      <c r="A385" s="30" t="s">
        <v>238</v>
      </c>
      <c r="B385" s="30"/>
      <c r="C385" s="30" t="s">
        <v>207</v>
      </c>
      <c r="D385" s="31">
        <v>0</v>
      </c>
      <c r="E385" s="31">
        <v>0</v>
      </c>
      <c r="F385" s="31">
        <v>0</v>
      </c>
      <c r="G385" s="31">
        <v>0</v>
      </c>
      <c r="H385" s="31">
        <v>0</v>
      </c>
      <c r="I385" s="8"/>
      <c r="J385" s="8"/>
      <c r="K385" s="8"/>
      <c r="L385" s="8"/>
      <c r="M385" s="8"/>
      <c r="N385" s="8"/>
      <c r="O385" s="8"/>
      <c r="P385" s="39">
        <v>0</v>
      </c>
      <c r="Q385" s="24"/>
      <c r="R385" s="7" t="s">
        <v>238</v>
      </c>
      <c r="S385" s="7"/>
      <c r="T385" s="7" t="s">
        <v>207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9">
        <v>0</v>
      </c>
      <c r="AI385" s="7" t="s">
        <v>238</v>
      </c>
      <c r="AJ385" s="7"/>
      <c r="AK385" s="7" t="s">
        <v>207</v>
      </c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9"/>
    </row>
    <row r="386" spans="1:50">
      <c r="A386" s="30" t="s">
        <v>238</v>
      </c>
      <c r="B386" s="30"/>
      <c r="C386" s="30" t="s">
        <v>208</v>
      </c>
      <c r="D386" s="34">
        <v>-16215.09</v>
      </c>
      <c r="E386" s="34">
        <v>-14680.59</v>
      </c>
      <c r="F386" s="34">
        <v>-18134.25</v>
      </c>
      <c r="G386" s="34">
        <v>-14744</v>
      </c>
      <c r="H386" s="34">
        <v>-632</v>
      </c>
      <c r="I386" s="17"/>
      <c r="J386" s="17"/>
      <c r="K386" s="17"/>
      <c r="L386" s="17"/>
      <c r="M386" s="17"/>
      <c r="N386" s="17"/>
      <c r="O386" s="17"/>
      <c r="P386" s="41">
        <v>-64405.93</v>
      </c>
      <c r="Q386" s="24"/>
      <c r="R386" s="7" t="s">
        <v>238</v>
      </c>
      <c r="S386" s="7"/>
      <c r="T386" s="7" t="s">
        <v>208</v>
      </c>
      <c r="U386" s="17">
        <v>-12370.06</v>
      </c>
      <c r="V386" s="17">
        <v>-16574.400000000001</v>
      </c>
      <c r="W386" s="17">
        <v>-19465.04</v>
      </c>
      <c r="X386" s="17">
        <v>-33273.5</v>
      </c>
      <c r="Y386" s="17">
        <v>-14717.26</v>
      </c>
      <c r="Z386" s="17">
        <v>-11935.165000000001</v>
      </c>
      <c r="AA386" s="17">
        <v>-18020.669999999998</v>
      </c>
      <c r="AB386" s="17">
        <v>-22067.55</v>
      </c>
      <c r="AC386" s="17">
        <v>5508.92</v>
      </c>
      <c r="AD386" s="17">
        <v>-14159.51</v>
      </c>
      <c r="AE386" s="17">
        <v>-23163.85</v>
      </c>
      <c r="AF386" s="17">
        <v>-10816.62</v>
      </c>
      <c r="AG386" s="18">
        <v>-191054.70499999999</v>
      </c>
      <c r="AI386" s="7" t="s">
        <v>238</v>
      </c>
      <c r="AJ386" s="7"/>
      <c r="AK386" s="7" t="s">
        <v>208</v>
      </c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8"/>
    </row>
    <row r="387" spans="1:50">
      <c r="A387" s="30" t="s">
        <v>238</v>
      </c>
      <c r="B387" s="30"/>
      <c r="C387" s="30" t="s">
        <v>209</v>
      </c>
      <c r="D387" s="34">
        <v>17142.080000000002</v>
      </c>
      <c r="E387" s="34">
        <v>17768.689999999999</v>
      </c>
      <c r="F387" s="34">
        <v>17372.87</v>
      </c>
      <c r="G387" s="34">
        <v>29374.5</v>
      </c>
      <c r="H387" s="34">
        <v>40330.720000000001</v>
      </c>
      <c r="I387" s="17"/>
      <c r="J387" s="17"/>
      <c r="K387" s="17"/>
      <c r="L387" s="17"/>
      <c r="M387" s="17"/>
      <c r="N387" s="17"/>
      <c r="O387" s="17"/>
      <c r="P387" s="41">
        <v>121988.86</v>
      </c>
      <c r="Q387" s="24"/>
      <c r="R387" s="7" t="s">
        <v>238</v>
      </c>
      <c r="S387" s="7"/>
      <c r="T387" s="7" t="s">
        <v>209</v>
      </c>
      <c r="U387" s="17">
        <v>38226.46</v>
      </c>
      <c r="V387" s="17">
        <v>29367.49</v>
      </c>
      <c r="W387" s="17">
        <v>23606.09</v>
      </c>
      <c r="X387" s="17">
        <v>19625.189999999999</v>
      </c>
      <c r="Y387" s="17">
        <v>43553.097000000002</v>
      </c>
      <c r="Z387" s="17">
        <v>28505.314999999999</v>
      </c>
      <c r="AA387" s="17">
        <v>36838.86</v>
      </c>
      <c r="AB387" s="17">
        <v>14539.44</v>
      </c>
      <c r="AC387" s="17">
        <v>48152.26</v>
      </c>
      <c r="AD387" s="17">
        <v>41507.550000000003</v>
      </c>
      <c r="AE387" s="17">
        <v>19798.099999999999</v>
      </c>
      <c r="AF387" s="17">
        <v>32566.31</v>
      </c>
      <c r="AG387" s="18">
        <v>376286.16200000001</v>
      </c>
      <c r="AI387" s="7" t="s">
        <v>238</v>
      </c>
      <c r="AJ387" s="7"/>
      <c r="AK387" s="7" t="s">
        <v>209</v>
      </c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8"/>
    </row>
    <row r="388" spans="1:50">
      <c r="A388" s="30" t="s">
        <v>238</v>
      </c>
      <c r="B388" s="30"/>
      <c r="C388" s="30" t="s">
        <v>210</v>
      </c>
      <c r="D388" s="34">
        <v>0</v>
      </c>
      <c r="E388" s="34">
        <v>0</v>
      </c>
      <c r="F388" s="34">
        <v>0</v>
      </c>
      <c r="G388" s="34">
        <v>0</v>
      </c>
      <c r="H388" s="34">
        <v>0</v>
      </c>
      <c r="I388" s="17"/>
      <c r="J388" s="17"/>
      <c r="K388" s="17"/>
      <c r="L388" s="17"/>
      <c r="M388" s="17"/>
      <c r="N388" s="17"/>
      <c r="O388" s="17"/>
      <c r="P388" s="41">
        <v>0</v>
      </c>
      <c r="Q388" s="24"/>
      <c r="R388" s="7" t="s">
        <v>238</v>
      </c>
      <c r="S388" s="7"/>
      <c r="T388" s="7" t="s">
        <v>210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8">
        <v>0</v>
      </c>
      <c r="AI388" s="7" t="s">
        <v>238</v>
      </c>
      <c r="AJ388" s="7"/>
      <c r="AK388" s="7" t="s">
        <v>210</v>
      </c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8"/>
    </row>
    <row r="389" spans="1:50">
      <c r="A389" s="30" t="s">
        <v>238</v>
      </c>
      <c r="B389" s="30"/>
      <c r="C389" s="30" t="s">
        <v>211</v>
      </c>
      <c r="D389" s="31">
        <v>0</v>
      </c>
      <c r="E389" s="31">
        <v>0</v>
      </c>
      <c r="F389" s="31">
        <v>0</v>
      </c>
      <c r="G389" s="31">
        <v>0</v>
      </c>
      <c r="H389" s="31">
        <v>0</v>
      </c>
      <c r="I389" s="8"/>
      <c r="J389" s="8"/>
      <c r="K389" s="8"/>
      <c r="L389" s="8"/>
      <c r="M389" s="8"/>
      <c r="N389" s="8"/>
      <c r="O389" s="8"/>
      <c r="P389" s="39">
        <v>0</v>
      </c>
      <c r="Q389" s="24"/>
      <c r="R389" s="7" t="s">
        <v>238</v>
      </c>
      <c r="S389" s="7"/>
      <c r="T389" s="7" t="s">
        <v>211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9">
        <v>0</v>
      </c>
      <c r="AI389" s="7" t="s">
        <v>238</v>
      </c>
      <c r="AJ389" s="7"/>
      <c r="AK389" s="7" t="s">
        <v>211</v>
      </c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9"/>
    </row>
    <row r="390" spans="1:50">
      <c r="A390" s="30" t="s">
        <v>238</v>
      </c>
      <c r="B390" s="30"/>
      <c r="C390" s="30" t="s">
        <v>212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8"/>
      <c r="J390" s="8"/>
      <c r="K390" s="8"/>
      <c r="L390" s="8"/>
      <c r="M390" s="8"/>
      <c r="N390" s="8"/>
      <c r="O390" s="8"/>
      <c r="P390" s="39">
        <v>0</v>
      </c>
      <c r="Q390" s="24"/>
      <c r="R390" s="7" t="s">
        <v>238</v>
      </c>
      <c r="S390" s="7"/>
      <c r="T390" s="7" t="s">
        <v>212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9">
        <v>0</v>
      </c>
      <c r="AI390" s="7" t="s">
        <v>238</v>
      </c>
      <c r="AJ390" s="7"/>
      <c r="AK390" s="7" t="s">
        <v>212</v>
      </c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9"/>
    </row>
    <row r="391" spans="1:50">
      <c r="A391" s="30" t="s">
        <v>238</v>
      </c>
      <c r="B391" s="30"/>
      <c r="C391" s="30" t="s">
        <v>213</v>
      </c>
      <c r="D391" s="34">
        <v>-5328.31</v>
      </c>
      <c r="E391" s="34">
        <v>-4649.7</v>
      </c>
      <c r="F391" s="34">
        <v>-4113.79</v>
      </c>
      <c r="G391" s="34">
        <v>-3683.44</v>
      </c>
      <c r="H391" s="34">
        <v>-5514.91</v>
      </c>
      <c r="I391" s="17"/>
      <c r="J391" s="17"/>
      <c r="K391" s="17"/>
      <c r="L391" s="17"/>
      <c r="M391" s="17"/>
      <c r="N391" s="17"/>
      <c r="O391" s="17"/>
      <c r="P391" s="41">
        <v>-23290.15</v>
      </c>
      <c r="Q391" s="24"/>
      <c r="R391" s="7" t="s">
        <v>238</v>
      </c>
      <c r="S391" s="7"/>
      <c r="T391" s="7" t="s">
        <v>213</v>
      </c>
      <c r="U391" s="17">
        <v>-8350.4599999999991</v>
      </c>
      <c r="V391" s="17">
        <v>-7311.28</v>
      </c>
      <c r="W391" s="17">
        <v>-7248.97</v>
      </c>
      <c r="X391" s="17">
        <v>-7664.4</v>
      </c>
      <c r="Y391" s="17">
        <v>-8559.57</v>
      </c>
      <c r="Z391" s="17">
        <v>-6811.03</v>
      </c>
      <c r="AA391" s="17">
        <v>-9117.02</v>
      </c>
      <c r="AB391" s="17">
        <v>-8212.8700000000008</v>
      </c>
      <c r="AC391" s="17">
        <v>-6748.21</v>
      </c>
      <c r="AD391" s="17">
        <v>-8788.5499999999993</v>
      </c>
      <c r="AE391" s="17">
        <v>-7443.12</v>
      </c>
      <c r="AF391" s="17">
        <v>-6516.91</v>
      </c>
      <c r="AG391" s="18">
        <v>-92772.39</v>
      </c>
      <c r="AI391" s="7" t="s">
        <v>238</v>
      </c>
      <c r="AJ391" s="7"/>
      <c r="AK391" s="7" t="s">
        <v>213</v>
      </c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8"/>
    </row>
    <row r="392" spans="1:50">
      <c r="A392" s="30" t="s">
        <v>238</v>
      </c>
      <c r="B392" s="30"/>
      <c r="C392" s="30" t="s">
        <v>214</v>
      </c>
      <c r="D392" s="32">
        <v>-5328.31</v>
      </c>
      <c r="E392" s="32">
        <v>-4649.7</v>
      </c>
      <c r="F392" s="32">
        <v>-4113.79</v>
      </c>
      <c r="G392" s="32">
        <v>-3683.44</v>
      </c>
      <c r="H392" s="32">
        <v>-5514.91</v>
      </c>
      <c r="I392" s="10"/>
      <c r="J392" s="10"/>
      <c r="K392" s="10"/>
      <c r="L392" s="10"/>
      <c r="M392" s="10"/>
      <c r="N392" s="10"/>
      <c r="O392" s="10"/>
      <c r="P392" s="39">
        <v>-23290.15</v>
      </c>
      <c r="Q392" s="24"/>
      <c r="R392" s="7" t="s">
        <v>238</v>
      </c>
      <c r="S392" s="7"/>
      <c r="T392" s="7" t="s">
        <v>214</v>
      </c>
      <c r="U392" s="10">
        <v>-8350.4599999999991</v>
      </c>
      <c r="V392" s="10">
        <v>-7311.28</v>
      </c>
      <c r="W392" s="10">
        <v>-7248.97</v>
      </c>
      <c r="X392" s="10">
        <v>-7664.4</v>
      </c>
      <c r="Y392" s="10">
        <v>-8559.57</v>
      </c>
      <c r="Z392" s="10">
        <v>-6811.03</v>
      </c>
      <c r="AA392" s="10">
        <v>-9117.02</v>
      </c>
      <c r="AB392" s="10">
        <v>-8212.8700000000008</v>
      </c>
      <c r="AC392" s="10">
        <v>-6748.21</v>
      </c>
      <c r="AD392" s="10">
        <v>-8788.5499999999993</v>
      </c>
      <c r="AE392" s="10">
        <v>-7443.12</v>
      </c>
      <c r="AF392" s="10">
        <v>-6516.91</v>
      </c>
      <c r="AG392" s="9">
        <v>-92772.39</v>
      </c>
      <c r="AI392" s="7" t="s">
        <v>238</v>
      </c>
      <c r="AJ392" s="7"/>
      <c r="AK392" s="7" t="s">
        <v>214</v>
      </c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9"/>
    </row>
    <row r="393" spans="1:50">
      <c r="A393" s="30" t="s">
        <v>238</v>
      </c>
      <c r="B393" s="30"/>
      <c r="C393" s="30" t="s">
        <v>215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8"/>
      <c r="J393" s="8"/>
      <c r="K393" s="8"/>
      <c r="L393" s="8"/>
      <c r="M393" s="8"/>
      <c r="N393" s="8"/>
      <c r="O393" s="8"/>
      <c r="P393" s="39">
        <v>0</v>
      </c>
      <c r="Q393" s="24"/>
      <c r="R393" s="7" t="s">
        <v>238</v>
      </c>
      <c r="S393" s="7"/>
      <c r="T393" s="7" t="s">
        <v>215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9">
        <v>0</v>
      </c>
      <c r="AI393" s="7" t="s">
        <v>238</v>
      </c>
      <c r="AJ393" s="7"/>
      <c r="AK393" s="7" t="s">
        <v>215</v>
      </c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9"/>
    </row>
    <row r="394" spans="1:50">
      <c r="A394" s="30" t="s">
        <v>238</v>
      </c>
      <c r="B394" s="30"/>
      <c r="C394" s="30" t="s">
        <v>216</v>
      </c>
      <c r="D394" s="31">
        <v>0</v>
      </c>
      <c r="E394" s="31">
        <v>0</v>
      </c>
      <c r="F394" s="31">
        <v>0</v>
      </c>
      <c r="G394" s="31">
        <v>0</v>
      </c>
      <c r="H394" s="31">
        <v>0</v>
      </c>
      <c r="I394" s="8"/>
      <c r="J394" s="8"/>
      <c r="K394" s="8"/>
      <c r="L394" s="8"/>
      <c r="M394" s="8"/>
      <c r="N394" s="8"/>
      <c r="O394" s="8"/>
      <c r="P394" s="39">
        <v>0</v>
      </c>
      <c r="Q394" s="24"/>
      <c r="R394" s="7" t="s">
        <v>238</v>
      </c>
      <c r="S394" s="7"/>
      <c r="T394" s="7" t="s">
        <v>216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9">
        <v>0</v>
      </c>
      <c r="AI394" s="7" t="s">
        <v>238</v>
      </c>
      <c r="AJ394" s="7"/>
      <c r="AK394" s="7" t="s">
        <v>216</v>
      </c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9"/>
    </row>
    <row r="395" spans="1:50">
      <c r="A395" s="30" t="s">
        <v>238</v>
      </c>
      <c r="B395" s="30"/>
      <c r="C395" s="30" t="s">
        <v>217</v>
      </c>
      <c r="D395" s="35">
        <v>11813.77</v>
      </c>
      <c r="E395" s="35">
        <v>13118.99</v>
      </c>
      <c r="F395" s="35">
        <v>13259.08</v>
      </c>
      <c r="G395" s="35">
        <v>25691.06</v>
      </c>
      <c r="H395" s="35">
        <v>34815.81</v>
      </c>
      <c r="I395" s="19"/>
      <c r="J395" s="19"/>
      <c r="K395" s="19"/>
      <c r="L395" s="19"/>
      <c r="M395" s="19"/>
      <c r="N395" s="19"/>
      <c r="O395" s="19"/>
      <c r="P395" s="42">
        <v>98698.71</v>
      </c>
      <c r="Q395" s="24"/>
      <c r="R395" s="7" t="s">
        <v>238</v>
      </c>
      <c r="S395" s="7"/>
      <c r="T395" s="7" t="s">
        <v>217</v>
      </c>
      <c r="U395" s="19">
        <v>29876</v>
      </c>
      <c r="V395" s="19">
        <v>22056.21</v>
      </c>
      <c r="W395" s="19">
        <v>16357.12</v>
      </c>
      <c r="X395" s="19">
        <v>11960.79</v>
      </c>
      <c r="Y395" s="19">
        <v>34993.527000000002</v>
      </c>
      <c r="Z395" s="19">
        <v>21694.285</v>
      </c>
      <c r="AA395" s="19">
        <v>27721.84</v>
      </c>
      <c r="AB395" s="19">
        <v>6326.57</v>
      </c>
      <c r="AC395" s="19">
        <v>41404.050000000003</v>
      </c>
      <c r="AD395" s="19">
        <v>32719</v>
      </c>
      <c r="AE395" s="19">
        <v>12354.98</v>
      </c>
      <c r="AF395" s="19">
        <v>26049.4</v>
      </c>
      <c r="AG395" s="20">
        <v>283513.772</v>
      </c>
      <c r="AI395" s="7" t="s">
        <v>238</v>
      </c>
      <c r="AJ395" s="7"/>
      <c r="AK395" s="7" t="s">
        <v>217</v>
      </c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20"/>
    </row>
    <row r="396" spans="1:50">
      <c r="A396" s="30" t="s">
        <v>238</v>
      </c>
      <c r="B396" s="30"/>
      <c r="C396" s="30" t="s">
        <v>218</v>
      </c>
      <c r="D396" s="37">
        <v>0.35420000000000001</v>
      </c>
      <c r="E396" s="37">
        <v>0.40429999999999999</v>
      </c>
      <c r="F396" s="37">
        <v>0.37340000000000001</v>
      </c>
      <c r="G396" s="37">
        <v>0.58230000000000004</v>
      </c>
      <c r="H396" s="37">
        <v>0.84989999999999999</v>
      </c>
      <c r="I396" s="21"/>
      <c r="J396" s="21"/>
      <c r="K396" s="21"/>
      <c r="L396" s="21"/>
      <c r="M396" s="21"/>
      <c r="N396" s="21"/>
      <c r="O396" s="21"/>
      <c r="P396" s="44">
        <v>0.52949999999999997</v>
      </c>
      <c r="Q396" s="24"/>
      <c r="R396" s="7" t="s">
        <v>238</v>
      </c>
      <c r="S396" s="7"/>
      <c r="T396" s="7" t="s">
        <v>218</v>
      </c>
      <c r="U396" s="21">
        <v>0.59050000000000002</v>
      </c>
      <c r="V396" s="21">
        <v>0.48010000000000003</v>
      </c>
      <c r="W396" s="21">
        <v>0.37980000000000003</v>
      </c>
      <c r="X396" s="21">
        <v>0.2261</v>
      </c>
      <c r="Y396" s="21">
        <v>0.60050000000000003</v>
      </c>
      <c r="Z396" s="21">
        <v>0.53639999999999999</v>
      </c>
      <c r="AA396" s="21">
        <v>0.50529999999999997</v>
      </c>
      <c r="AB396" s="21">
        <v>0.17280000000000001</v>
      </c>
      <c r="AC396" s="21">
        <v>0.97089999999999999</v>
      </c>
      <c r="AD396" s="21">
        <v>0.58779999999999999</v>
      </c>
      <c r="AE396" s="21">
        <v>0.28760000000000002</v>
      </c>
      <c r="AF396" s="21">
        <v>0.60050000000000003</v>
      </c>
      <c r="AG396" s="22">
        <v>0.49969999999999998</v>
      </c>
      <c r="AI396" s="7" t="s">
        <v>238</v>
      </c>
      <c r="AJ396" s="7"/>
      <c r="AK396" s="7" t="s">
        <v>218</v>
      </c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2"/>
    </row>
    <row r="397" spans="1:50">
      <c r="A397" s="30" t="s">
        <v>238</v>
      </c>
      <c r="B397" s="30"/>
      <c r="C397" s="30" t="s">
        <v>219</v>
      </c>
      <c r="D397" s="32">
        <v>0</v>
      </c>
      <c r="E397" s="32">
        <v>0</v>
      </c>
      <c r="F397" s="32">
        <v>0</v>
      </c>
      <c r="G397" s="32">
        <v>0</v>
      </c>
      <c r="H397" s="32">
        <v>0</v>
      </c>
      <c r="I397" s="10"/>
      <c r="J397" s="10"/>
      <c r="K397" s="10"/>
      <c r="L397" s="10"/>
      <c r="M397" s="10"/>
      <c r="N397" s="10"/>
      <c r="O397" s="10"/>
      <c r="P397" s="39">
        <v>0</v>
      </c>
      <c r="Q397" s="24"/>
      <c r="R397" s="7" t="s">
        <v>238</v>
      </c>
      <c r="S397" s="7"/>
      <c r="T397" s="7" t="s">
        <v>219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9">
        <v>0</v>
      </c>
      <c r="AI397" s="7" t="s">
        <v>238</v>
      </c>
      <c r="AJ397" s="7"/>
      <c r="AK397" s="7" t="s">
        <v>219</v>
      </c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9"/>
    </row>
    <row r="398" spans="1:50">
      <c r="A398" s="30" t="s">
        <v>238</v>
      </c>
      <c r="B398" s="30"/>
      <c r="C398" s="30" t="s">
        <v>220</v>
      </c>
      <c r="D398" s="35">
        <v>11813.77</v>
      </c>
      <c r="E398" s="35">
        <v>13118.99</v>
      </c>
      <c r="F398" s="35">
        <v>13259.08</v>
      </c>
      <c r="G398" s="35">
        <v>25691.06</v>
      </c>
      <c r="H398" s="35">
        <v>34815.81</v>
      </c>
      <c r="I398" s="19"/>
      <c r="J398" s="19"/>
      <c r="K398" s="19"/>
      <c r="L398" s="19"/>
      <c r="M398" s="19"/>
      <c r="N398" s="19"/>
      <c r="O398" s="19"/>
      <c r="P398" s="42">
        <v>98698.71</v>
      </c>
      <c r="Q398" s="24"/>
      <c r="R398" s="7" t="s">
        <v>238</v>
      </c>
      <c r="S398" s="7"/>
      <c r="T398" s="7" t="s">
        <v>220</v>
      </c>
      <c r="U398" s="19">
        <v>29876</v>
      </c>
      <c r="V398" s="19">
        <v>22056.21</v>
      </c>
      <c r="W398" s="19">
        <v>16357.12</v>
      </c>
      <c r="X398" s="19">
        <v>11960.79</v>
      </c>
      <c r="Y398" s="19">
        <v>34993.527000000002</v>
      </c>
      <c r="Z398" s="19">
        <v>21694.285</v>
      </c>
      <c r="AA398" s="19">
        <v>27721.84</v>
      </c>
      <c r="AB398" s="19">
        <v>6326.57</v>
      </c>
      <c r="AC398" s="19">
        <v>41404.050000000003</v>
      </c>
      <c r="AD398" s="19">
        <v>32719</v>
      </c>
      <c r="AE398" s="19">
        <v>12354.98</v>
      </c>
      <c r="AF398" s="19">
        <v>26049.4</v>
      </c>
      <c r="AG398" s="20">
        <v>283513.772</v>
      </c>
      <c r="AI398" s="7" t="s">
        <v>238</v>
      </c>
      <c r="AJ398" s="7"/>
      <c r="AK398" s="7" t="s">
        <v>220</v>
      </c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20"/>
    </row>
    <row r="399" spans="1:50">
      <c r="A399" s="30" t="s">
        <v>238</v>
      </c>
      <c r="B399" s="30"/>
      <c r="C399" s="30" t="s">
        <v>221</v>
      </c>
      <c r="D399" s="31">
        <v>414955.03</v>
      </c>
      <c r="E399" s="31">
        <v>435972.03</v>
      </c>
      <c r="F399" s="31">
        <v>376892.21</v>
      </c>
      <c r="G399" s="31">
        <v>336876.05</v>
      </c>
      <c r="H399" s="31">
        <v>359562.92</v>
      </c>
      <c r="I399" s="8"/>
      <c r="J399" s="8"/>
      <c r="K399" s="8"/>
      <c r="L399" s="8"/>
      <c r="M399" s="8"/>
      <c r="N399" s="8"/>
      <c r="O399" s="8"/>
      <c r="P399" s="39" t="s">
        <v>222</v>
      </c>
      <c r="Q399" s="24"/>
      <c r="R399" s="7" t="s">
        <v>238</v>
      </c>
      <c r="S399" s="7"/>
      <c r="T399" s="7" t="s">
        <v>221</v>
      </c>
      <c r="U399" s="8">
        <v>632281.86</v>
      </c>
      <c r="V399" s="8">
        <v>602816.05000000005</v>
      </c>
      <c r="W399" s="8">
        <v>588932.18999999994</v>
      </c>
      <c r="X399" s="8">
        <v>559926.1</v>
      </c>
      <c r="Y399" s="8">
        <v>521593.58</v>
      </c>
      <c r="Z399" s="8">
        <v>514405.16</v>
      </c>
      <c r="AA399" s="8">
        <v>637335.86</v>
      </c>
      <c r="AB399" s="8">
        <v>606998.35</v>
      </c>
      <c r="AC399" s="8">
        <v>687738.38</v>
      </c>
      <c r="AD399" s="8">
        <v>627081.79</v>
      </c>
      <c r="AE399" s="8">
        <v>641274.25</v>
      </c>
      <c r="AF399" s="8">
        <v>494135.5</v>
      </c>
      <c r="AG399" s="9" t="s">
        <v>222</v>
      </c>
      <c r="AI399" s="7" t="s">
        <v>238</v>
      </c>
      <c r="AJ399" s="7"/>
      <c r="AK399" s="7" t="s">
        <v>221</v>
      </c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9"/>
    </row>
    <row r="400" spans="1:50">
      <c r="A400" s="30" t="s">
        <v>238</v>
      </c>
      <c r="B400" s="30"/>
      <c r="C400" s="30" t="s">
        <v>223</v>
      </c>
      <c r="D400" s="31">
        <v>11515.19</v>
      </c>
      <c r="E400" s="31">
        <v>12522.07</v>
      </c>
      <c r="F400" s="31">
        <v>11823.13</v>
      </c>
      <c r="G400" s="31">
        <v>13410.36</v>
      </c>
      <c r="H400" s="31">
        <v>979.88</v>
      </c>
      <c r="I400" s="8"/>
      <c r="J400" s="8"/>
      <c r="K400" s="8"/>
      <c r="L400" s="8"/>
      <c r="M400" s="8"/>
      <c r="N400" s="8"/>
      <c r="O400" s="8"/>
      <c r="P400" s="39" t="s">
        <v>222</v>
      </c>
      <c r="Q400" s="24"/>
      <c r="R400" s="7" t="s">
        <v>238</v>
      </c>
      <c r="S400" s="7"/>
      <c r="T400" s="7" t="s">
        <v>223</v>
      </c>
      <c r="U400" s="8">
        <v>7775.36</v>
      </c>
      <c r="V400" s="8">
        <v>7775.36</v>
      </c>
      <c r="W400" s="8">
        <v>8581.0300000000007</v>
      </c>
      <c r="X400" s="8">
        <v>24709.599999999999</v>
      </c>
      <c r="Y400" s="8">
        <v>23642.48</v>
      </c>
      <c r="Z400" s="8">
        <v>17363.87</v>
      </c>
      <c r="AA400" s="8">
        <v>21562.65</v>
      </c>
      <c r="AB400" s="8">
        <v>27564.81</v>
      </c>
      <c r="AC400" s="8">
        <v>7435.51</v>
      </c>
      <c r="AD400" s="8">
        <v>6269.41</v>
      </c>
      <c r="AE400" s="8">
        <v>13592.5</v>
      </c>
      <c r="AF400" s="8">
        <v>11391.99</v>
      </c>
      <c r="AG400" s="9" t="s">
        <v>222</v>
      </c>
      <c r="AI400" s="7" t="s">
        <v>238</v>
      </c>
      <c r="AJ400" s="7"/>
      <c r="AK400" s="7" t="s">
        <v>223</v>
      </c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9"/>
    </row>
    <row r="401" spans="1:50">
      <c r="A401" s="30" t="s">
        <v>238</v>
      </c>
      <c r="B401" s="30"/>
      <c r="C401" s="30" t="s">
        <v>224</v>
      </c>
      <c r="D401" s="32">
        <v>-11515.19</v>
      </c>
      <c r="E401" s="32">
        <v>-12522.07</v>
      </c>
      <c r="F401" s="32">
        <v>-11823.13</v>
      </c>
      <c r="G401" s="32">
        <v>-13410.36</v>
      </c>
      <c r="H401" s="32">
        <v>-979.88</v>
      </c>
      <c r="I401" s="10"/>
      <c r="J401" s="10"/>
      <c r="K401" s="10"/>
      <c r="L401" s="10"/>
      <c r="M401" s="10"/>
      <c r="N401" s="10"/>
      <c r="O401" s="10"/>
      <c r="P401" s="39" t="s">
        <v>222</v>
      </c>
      <c r="Q401" s="24"/>
      <c r="R401" s="7" t="s">
        <v>238</v>
      </c>
      <c r="S401" s="7"/>
      <c r="T401" s="7" t="s">
        <v>224</v>
      </c>
      <c r="U401" s="10">
        <v>-7775.36</v>
      </c>
      <c r="V401" s="10">
        <v>-7775.36</v>
      </c>
      <c r="W401" s="10">
        <v>-8581.0300000000007</v>
      </c>
      <c r="X401" s="10">
        <v>-24709.599999999999</v>
      </c>
      <c r="Y401" s="10">
        <v>-23642.48</v>
      </c>
      <c r="Z401" s="10">
        <v>-17363.87</v>
      </c>
      <c r="AA401" s="10">
        <v>-21562.65</v>
      </c>
      <c r="AB401" s="10">
        <v>-27564.81</v>
      </c>
      <c r="AC401" s="10">
        <v>-7435.51</v>
      </c>
      <c r="AD401" s="10">
        <v>-6269.41</v>
      </c>
      <c r="AE401" s="10">
        <v>-13592.5</v>
      </c>
      <c r="AF401" s="10">
        <v>-11391.99</v>
      </c>
      <c r="AG401" s="9" t="s">
        <v>222</v>
      </c>
      <c r="AI401" s="7" t="s">
        <v>238</v>
      </c>
      <c r="AJ401" s="7"/>
      <c r="AK401" s="7" t="s">
        <v>224</v>
      </c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9"/>
    </row>
    <row r="402" spans="1:50">
      <c r="A402" s="30" t="s">
        <v>238</v>
      </c>
      <c r="B402" s="30"/>
      <c r="C402" s="30" t="s">
        <v>225</v>
      </c>
      <c r="D402" s="32">
        <v>0</v>
      </c>
      <c r="E402" s="32">
        <v>401.92</v>
      </c>
      <c r="F402" s="32">
        <v>375.16</v>
      </c>
      <c r="G402" s="32">
        <v>25000.25</v>
      </c>
      <c r="H402" s="32">
        <v>0</v>
      </c>
      <c r="I402" s="10"/>
      <c r="J402" s="10"/>
      <c r="K402" s="10"/>
      <c r="L402" s="10"/>
      <c r="M402" s="10"/>
      <c r="N402" s="10"/>
      <c r="O402" s="10"/>
      <c r="P402" s="39" t="s">
        <v>222</v>
      </c>
      <c r="Q402" s="24"/>
      <c r="R402" s="7" t="s">
        <v>238</v>
      </c>
      <c r="S402" s="7"/>
      <c r="T402" s="7" t="s">
        <v>225</v>
      </c>
      <c r="U402" s="10">
        <v>0</v>
      </c>
      <c r="V402" s="10">
        <v>0</v>
      </c>
      <c r="W402" s="10">
        <v>0</v>
      </c>
      <c r="X402" s="10">
        <v>1414.44</v>
      </c>
      <c r="Y402" s="10">
        <v>0</v>
      </c>
      <c r="Z402" s="10">
        <v>0</v>
      </c>
      <c r="AA402" s="10">
        <v>8950.7800000000007</v>
      </c>
      <c r="AB402" s="10">
        <v>880.08</v>
      </c>
      <c r="AC402" s="10">
        <v>1450.75</v>
      </c>
      <c r="AD402" s="10">
        <v>1736.9</v>
      </c>
      <c r="AE402" s="10">
        <v>3538.08</v>
      </c>
      <c r="AF402" s="10">
        <v>2467.4899999999998</v>
      </c>
      <c r="AG402" s="9" t="s">
        <v>222</v>
      </c>
      <c r="AI402" s="7" t="s">
        <v>238</v>
      </c>
      <c r="AJ402" s="7"/>
      <c r="AK402" s="7" t="s">
        <v>225</v>
      </c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9"/>
    </row>
    <row r="403" spans="1:50">
      <c r="A403" s="30" t="s">
        <v>238</v>
      </c>
      <c r="B403" s="30"/>
      <c r="C403" s="30" t="s">
        <v>226</v>
      </c>
      <c r="D403" s="31">
        <v>2467.4899999999998</v>
      </c>
      <c r="E403" s="31">
        <v>0</v>
      </c>
      <c r="F403" s="31">
        <v>401.92</v>
      </c>
      <c r="G403" s="31">
        <v>375.16</v>
      </c>
      <c r="H403" s="31">
        <v>25000.25</v>
      </c>
      <c r="I403" s="8"/>
      <c r="J403" s="8"/>
      <c r="K403" s="8"/>
      <c r="L403" s="8"/>
      <c r="M403" s="8"/>
      <c r="N403" s="8"/>
      <c r="O403" s="8"/>
      <c r="P403" s="39">
        <v>28244.82</v>
      </c>
      <c r="Q403" s="24"/>
      <c r="R403" s="7" t="s">
        <v>238</v>
      </c>
      <c r="S403" s="7"/>
      <c r="T403" s="7" t="s">
        <v>226</v>
      </c>
      <c r="U403" s="8">
        <v>0</v>
      </c>
      <c r="V403" s="8">
        <v>0</v>
      </c>
      <c r="W403" s="8">
        <v>0</v>
      </c>
      <c r="X403" s="8">
        <v>0</v>
      </c>
      <c r="Y403" s="8">
        <v>1414.44</v>
      </c>
      <c r="Z403" s="8">
        <v>0</v>
      </c>
      <c r="AA403" s="8">
        <v>0</v>
      </c>
      <c r="AB403" s="8">
        <v>8950.7800000000007</v>
      </c>
      <c r="AC403" s="8">
        <v>880.08</v>
      </c>
      <c r="AD403" s="8">
        <v>1450.75</v>
      </c>
      <c r="AE403" s="8">
        <v>1736.9</v>
      </c>
      <c r="AF403" s="8">
        <v>3538.08</v>
      </c>
      <c r="AG403" s="9">
        <v>17971.03</v>
      </c>
      <c r="AI403" s="7" t="s">
        <v>238</v>
      </c>
      <c r="AJ403" s="7"/>
      <c r="AK403" s="7" t="s">
        <v>226</v>
      </c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9"/>
    </row>
    <row r="404" spans="1:50">
      <c r="A404" s="30" t="s">
        <v>238</v>
      </c>
      <c r="B404" s="30"/>
      <c r="C404" s="30" t="s">
        <v>227</v>
      </c>
      <c r="D404" s="32">
        <v>-260.77</v>
      </c>
      <c r="E404" s="32">
        <v>851.73</v>
      </c>
      <c r="F404" s="32">
        <v>122.82</v>
      </c>
      <c r="G404" s="32">
        <v>-359.76</v>
      </c>
      <c r="H404" s="32">
        <v>-18.12</v>
      </c>
      <c r="I404" s="10"/>
      <c r="J404" s="10"/>
      <c r="K404" s="10"/>
      <c r="L404" s="10"/>
      <c r="M404" s="10"/>
      <c r="N404" s="10"/>
      <c r="O404" s="10"/>
      <c r="P404" s="39">
        <v>335.9</v>
      </c>
      <c r="Q404" s="24"/>
      <c r="R404" s="7" t="s">
        <v>238</v>
      </c>
      <c r="S404" s="7"/>
      <c r="T404" s="7" t="s">
        <v>227</v>
      </c>
      <c r="U404" s="10">
        <v>-330.08</v>
      </c>
      <c r="V404" s="10">
        <v>742.17</v>
      </c>
      <c r="W404" s="10">
        <v>-31.43</v>
      </c>
      <c r="X404" s="10">
        <v>-397.8</v>
      </c>
      <c r="Y404" s="10">
        <v>296.12</v>
      </c>
      <c r="Z404" s="10">
        <v>-273.02999999999997</v>
      </c>
      <c r="AA404" s="10">
        <v>-251.4</v>
      </c>
      <c r="AB404" s="10">
        <v>-786.78</v>
      </c>
      <c r="AC404" s="10">
        <v>-57.18</v>
      </c>
      <c r="AD404" s="10">
        <v>-803.85</v>
      </c>
      <c r="AE404" s="10">
        <v>30.85</v>
      </c>
      <c r="AF404" s="10">
        <v>2418.88</v>
      </c>
      <c r="AG404" s="9">
        <v>556.47</v>
      </c>
      <c r="AI404" s="7" t="s">
        <v>238</v>
      </c>
      <c r="AJ404" s="7"/>
      <c r="AK404" s="7" t="s">
        <v>227</v>
      </c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9"/>
    </row>
    <row r="405" spans="1:50">
      <c r="A405" s="30" t="s">
        <v>238</v>
      </c>
      <c r="B405" s="30"/>
      <c r="C405" s="30" t="s">
        <v>228</v>
      </c>
      <c r="D405" s="31">
        <v>214945.27</v>
      </c>
      <c r="E405" s="31">
        <v>188629.86</v>
      </c>
      <c r="F405" s="31">
        <v>165275.49</v>
      </c>
      <c r="G405" s="31">
        <v>149709.76000000001</v>
      </c>
      <c r="H405" s="31">
        <v>221884.16</v>
      </c>
      <c r="I405" s="8"/>
      <c r="J405" s="8"/>
      <c r="K405" s="8"/>
      <c r="L405" s="8"/>
      <c r="M405" s="8"/>
      <c r="N405" s="8"/>
      <c r="O405" s="8"/>
      <c r="P405" s="39" t="s">
        <v>222</v>
      </c>
      <c r="Q405" s="24"/>
      <c r="R405" s="7" t="s">
        <v>238</v>
      </c>
      <c r="S405" s="7"/>
      <c r="T405" s="7" t="s">
        <v>228</v>
      </c>
      <c r="U405" s="8">
        <v>336829.7</v>
      </c>
      <c r="V405" s="8">
        <v>293419.36</v>
      </c>
      <c r="W405" s="8">
        <v>292374.75</v>
      </c>
      <c r="X405" s="8">
        <v>302982.76</v>
      </c>
      <c r="Y405" s="8">
        <v>344291.16</v>
      </c>
      <c r="Z405" s="8">
        <v>281326.14</v>
      </c>
      <c r="AA405" s="8">
        <v>367719.81</v>
      </c>
      <c r="AB405" s="8">
        <v>331252.46999999997</v>
      </c>
      <c r="AC405" s="8">
        <v>272074.05</v>
      </c>
      <c r="AD405" s="8">
        <v>353157.24</v>
      </c>
      <c r="AE405" s="8">
        <v>298953</v>
      </c>
      <c r="AF405" s="8">
        <v>262785.37</v>
      </c>
      <c r="AG405" s="9" t="s">
        <v>222</v>
      </c>
      <c r="AI405" s="7" t="s">
        <v>238</v>
      </c>
      <c r="AJ405" s="7"/>
      <c r="AK405" s="7" t="s">
        <v>228</v>
      </c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9"/>
    </row>
    <row r="406" spans="1:50">
      <c r="A406" s="30" t="s">
        <v>238</v>
      </c>
      <c r="B406" s="30"/>
      <c r="C406" s="30" t="s">
        <v>229</v>
      </c>
      <c r="D406" s="31">
        <v>262785.37</v>
      </c>
      <c r="E406" s="31">
        <v>214945.27</v>
      </c>
      <c r="F406" s="31">
        <v>188629.86</v>
      </c>
      <c r="G406" s="31">
        <v>165275.49</v>
      </c>
      <c r="H406" s="31">
        <v>149709.76000000001</v>
      </c>
      <c r="I406" s="8"/>
      <c r="J406" s="8"/>
      <c r="K406" s="8"/>
      <c r="L406" s="8"/>
      <c r="M406" s="8"/>
      <c r="N406" s="8"/>
      <c r="O406" s="8"/>
      <c r="P406" s="39" t="s">
        <v>222</v>
      </c>
      <c r="Q406" s="24"/>
      <c r="R406" s="7" t="s">
        <v>238</v>
      </c>
      <c r="S406" s="7"/>
      <c r="T406" s="7" t="s">
        <v>229</v>
      </c>
      <c r="U406" s="8">
        <v>294028.71999999997</v>
      </c>
      <c r="V406" s="8">
        <v>336829.7</v>
      </c>
      <c r="W406" s="8">
        <v>293419.36</v>
      </c>
      <c r="X406" s="8">
        <v>585794.11</v>
      </c>
      <c r="Y406" s="8">
        <v>302982.76</v>
      </c>
      <c r="Z406" s="8">
        <v>344291.16</v>
      </c>
      <c r="AA406" s="8">
        <v>281326.14</v>
      </c>
      <c r="AB406" s="8">
        <v>367719.81</v>
      </c>
      <c r="AC406" s="8">
        <v>331252.46999999997</v>
      </c>
      <c r="AD406" s="8">
        <v>272074.05</v>
      </c>
      <c r="AE406" s="8">
        <v>353157.24</v>
      </c>
      <c r="AF406" s="8">
        <v>298953</v>
      </c>
      <c r="AG406" s="9" t="s">
        <v>222</v>
      </c>
      <c r="AI406" s="7" t="s">
        <v>238</v>
      </c>
      <c r="AJ406" s="7"/>
      <c r="AK406" s="7" t="s">
        <v>229</v>
      </c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9"/>
    </row>
    <row r="407" spans="1:50">
      <c r="A407" s="30" t="s">
        <v>238</v>
      </c>
      <c r="B407" s="30"/>
      <c r="C407" s="30" t="s">
        <v>230</v>
      </c>
      <c r="D407" s="31">
        <v>298953</v>
      </c>
      <c r="E407" s="31">
        <v>262785.37</v>
      </c>
      <c r="F407" s="31">
        <v>214945.27</v>
      </c>
      <c r="G407" s="31">
        <v>188629.86</v>
      </c>
      <c r="H407" s="31">
        <v>165275.49</v>
      </c>
      <c r="I407" s="8"/>
      <c r="J407" s="8"/>
      <c r="K407" s="8"/>
      <c r="L407" s="8"/>
      <c r="M407" s="8"/>
      <c r="N407" s="8"/>
      <c r="O407" s="8"/>
      <c r="P407" s="39" t="s">
        <v>222</v>
      </c>
      <c r="Q407" s="24"/>
      <c r="R407" s="7" t="s">
        <v>238</v>
      </c>
      <c r="S407" s="7"/>
      <c r="T407" s="7" t="s">
        <v>230</v>
      </c>
      <c r="U407" s="8">
        <v>302403.84000000003</v>
      </c>
      <c r="V407" s="8">
        <v>294028.71999999997</v>
      </c>
      <c r="W407" s="8">
        <v>336829.7</v>
      </c>
      <c r="X407" s="8">
        <v>0</v>
      </c>
      <c r="Y407" s="8">
        <v>292374.75</v>
      </c>
      <c r="Z407" s="8">
        <v>302982.76</v>
      </c>
      <c r="AA407" s="8">
        <v>344291.16</v>
      </c>
      <c r="AB407" s="8">
        <v>281326.14</v>
      </c>
      <c r="AC407" s="8">
        <v>367719.81</v>
      </c>
      <c r="AD407" s="8">
        <v>331252.46999999997</v>
      </c>
      <c r="AE407" s="8">
        <v>272074.05</v>
      </c>
      <c r="AF407" s="8">
        <v>353157.24</v>
      </c>
      <c r="AG407" s="9" t="s">
        <v>222</v>
      </c>
      <c r="AI407" s="7" t="s">
        <v>238</v>
      </c>
      <c r="AJ407" s="7"/>
      <c r="AK407" s="7" t="s">
        <v>230</v>
      </c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9"/>
    </row>
    <row r="408" spans="1:50">
      <c r="A408" s="30" t="s">
        <v>238</v>
      </c>
      <c r="B408" s="30"/>
      <c r="C408" s="30" t="s">
        <v>231</v>
      </c>
      <c r="D408" s="31">
        <v>4281.33</v>
      </c>
      <c r="E408" s="31">
        <v>4281.33</v>
      </c>
      <c r="F408" s="31">
        <v>-316.67</v>
      </c>
      <c r="G408" s="31">
        <v>-316.67</v>
      </c>
      <c r="H408" s="31">
        <v>-316.67</v>
      </c>
      <c r="I408" s="8"/>
      <c r="J408" s="8"/>
      <c r="K408" s="8"/>
      <c r="L408" s="8"/>
      <c r="M408" s="8"/>
      <c r="N408" s="8"/>
      <c r="O408" s="8"/>
      <c r="P408" s="39" t="s">
        <v>222</v>
      </c>
      <c r="Q408" s="24"/>
      <c r="R408" s="7" t="s">
        <v>238</v>
      </c>
      <c r="S408" s="7"/>
      <c r="T408" s="7" t="s">
        <v>231</v>
      </c>
      <c r="U408" s="8">
        <v>4598</v>
      </c>
      <c r="V408" s="8">
        <v>4598</v>
      </c>
      <c r="W408" s="8">
        <v>4598</v>
      </c>
      <c r="X408" s="8">
        <v>4598</v>
      </c>
      <c r="Y408" s="8">
        <v>4598</v>
      </c>
      <c r="Z408" s="8">
        <v>3732.89</v>
      </c>
      <c r="AA408" s="8">
        <v>3732.89</v>
      </c>
      <c r="AB408" s="8">
        <v>3732.89</v>
      </c>
      <c r="AC408" s="8">
        <v>4347.33</v>
      </c>
      <c r="AD408" s="8">
        <v>4347.33</v>
      </c>
      <c r="AE408" s="8">
        <v>4314.33</v>
      </c>
      <c r="AF408" s="8">
        <v>4314.33</v>
      </c>
      <c r="AG408" s="9" t="s">
        <v>222</v>
      </c>
      <c r="AI408" s="7" t="s">
        <v>238</v>
      </c>
      <c r="AJ408" s="7"/>
      <c r="AK408" s="7" t="s">
        <v>231</v>
      </c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9"/>
    </row>
    <row r="409" spans="1:50">
      <c r="A409" s="30" t="s">
        <v>238</v>
      </c>
      <c r="B409" s="30"/>
      <c r="C409" s="30" t="s">
        <v>232</v>
      </c>
      <c r="D409" s="31">
        <v>294002.53999999998</v>
      </c>
      <c r="E409" s="31">
        <v>166493.98000000001</v>
      </c>
      <c r="F409" s="31">
        <v>224234.67</v>
      </c>
      <c r="G409" s="31">
        <v>186686.69</v>
      </c>
      <c r="H409" s="31">
        <v>211627.77</v>
      </c>
      <c r="I409" s="8"/>
      <c r="J409" s="8"/>
      <c r="K409" s="8"/>
      <c r="L409" s="8"/>
      <c r="M409" s="8"/>
      <c r="N409" s="8"/>
      <c r="O409" s="8"/>
      <c r="P409" s="39">
        <v>1083045.6499999999</v>
      </c>
      <c r="Q409" s="24"/>
      <c r="R409" s="7" t="s">
        <v>238</v>
      </c>
      <c r="S409" s="7"/>
      <c r="T409" s="7" t="s">
        <v>232</v>
      </c>
      <c r="U409" s="8">
        <v>279316.53000000003</v>
      </c>
      <c r="V409" s="8">
        <v>322885.17</v>
      </c>
      <c r="W409" s="8">
        <v>305452.94</v>
      </c>
      <c r="X409" s="8">
        <v>254803.13</v>
      </c>
      <c r="Y409" s="8">
        <v>383690.8</v>
      </c>
      <c r="Z409" s="8">
        <v>294550.93</v>
      </c>
      <c r="AA409" s="8">
        <v>235859.83</v>
      </c>
      <c r="AB409" s="8">
        <v>349933.81</v>
      </c>
      <c r="AC409" s="8">
        <v>267536.57</v>
      </c>
      <c r="AD409" s="8">
        <v>414979.93</v>
      </c>
      <c r="AE409" s="8">
        <v>277437.45</v>
      </c>
      <c r="AF409" s="8">
        <v>399614.94</v>
      </c>
      <c r="AG409" s="9">
        <v>3786062.03</v>
      </c>
      <c r="AI409" s="7" t="s">
        <v>238</v>
      </c>
      <c r="AJ409" s="7"/>
      <c r="AK409" s="7" t="s">
        <v>232</v>
      </c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9"/>
    </row>
    <row r="410" spans="1:50">
      <c r="A410" s="30" t="s">
        <v>238</v>
      </c>
      <c r="B410" s="30"/>
      <c r="C410" s="30" t="s">
        <v>233</v>
      </c>
      <c r="D410" s="31">
        <v>4.5</v>
      </c>
      <c r="E410" s="31">
        <v>4.34</v>
      </c>
      <c r="F410" s="31">
        <v>4</v>
      </c>
      <c r="G410" s="31">
        <v>4</v>
      </c>
      <c r="H410" s="31">
        <v>4.68</v>
      </c>
      <c r="I410" s="8"/>
      <c r="J410" s="8"/>
      <c r="K410" s="8"/>
      <c r="L410" s="8"/>
      <c r="M410" s="8"/>
      <c r="N410" s="8"/>
      <c r="O410" s="8"/>
      <c r="P410" s="39">
        <v>4.3040000000000003</v>
      </c>
      <c r="Q410" s="24"/>
      <c r="R410" s="7" t="s">
        <v>238</v>
      </c>
      <c r="S410" s="7"/>
      <c r="T410" s="7" t="s">
        <v>233</v>
      </c>
      <c r="U410" s="8">
        <v>5.05</v>
      </c>
      <c r="V410" s="8">
        <v>5.9</v>
      </c>
      <c r="W410" s="8">
        <v>6.5</v>
      </c>
      <c r="X410" s="8">
        <v>5.67</v>
      </c>
      <c r="Y410" s="8">
        <v>5.5</v>
      </c>
      <c r="Z410" s="8">
        <v>4.63</v>
      </c>
      <c r="AA410" s="8">
        <v>4.5</v>
      </c>
      <c r="AB410" s="8">
        <v>4.5</v>
      </c>
      <c r="AC410" s="8">
        <v>4.5</v>
      </c>
      <c r="AD410" s="8">
        <v>4.5</v>
      </c>
      <c r="AE410" s="8">
        <v>4.13</v>
      </c>
      <c r="AF410" s="8">
        <v>4.5</v>
      </c>
      <c r="AG410" s="9">
        <v>4.99</v>
      </c>
      <c r="AI410" s="7" t="s">
        <v>238</v>
      </c>
      <c r="AJ410" s="7"/>
      <c r="AK410" s="7" t="s">
        <v>233</v>
      </c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9"/>
    </row>
    <row r="411" spans="1:50">
      <c r="A411" s="30" t="s">
        <v>238</v>
      </c>
      <c r="B411" s="30"/>
      <c r="C411" s="30" t="s">
        <v>234</v>
      </c>
      <c r="D411" s="31">
        <v>4.38</v>
      </c>
      <c r="E411" s="31">
        <v>4.22</v>
      </c>
      <c r="F411" s="31">
        <v>3.88</v>
      </c>
      <c r="G411" s="31">
        <v>3.88</v>
      </c>
      <c r="H411" s="31">
        <v>4.43</v>
      </c>
      <c r="I411" s="8"/>
      <c r="J411" s="8"/>
      <c r="K411" s="8"/>
      <c r="L411" s="8"/>
      <c r="M411" s="8"/>
      <c r="N411" s="8"/>
      <c r="O411" s="8"/>
      <c r="P411" s="39">
        <v>4.1580000000000004</v>
      </c>
      <c r="Q411" s="24"/>
      <c r="R411" s="7" t="s">
        <v>238</v>
      </c>
      <c r="S411" s="7"/>
      <c r="T411" s="7" t="s">
        <v>234</v>
      </c>
      <c r="U411" s="8">
        <v>4.93</v>
      </c>
      <c r="V411" s="8">
        <v>5.74</v>
      </c>
      <c r="W411" s="8">
        <v>6.26</v>
      </c>
      <c r="X411" s="8">
        <v>5.53</v>
      </c>
      <c r="Y411" s="8">
        <v>5.38</v>
      </c>
      <c r="Z411" s="8">
        <v>4.51</v>
      </c>
      <c r="AA411" s="8">
        <v>4.38</v>
      </c>
      <c r="AB411" s="8">
        <v>4.38</v>
      </c>
      <c r="AC411" s="8">
        <v>4.38</v>
      </c>
      <c r="AD411" s="8">
        <v>4.38</v>
      </c>
      <c r="AE411" s="8">
        <v>4.12</v>
      </c>
      <c r="AF411" s="8">
        <v>4.38</v>
      </c>
      <c r="AG411" s="9">
        <v>4.8641666666666703</v>
      </c>
      <c r="AI411" s="7" t="s">
        <v>238</v>
      </c>
      <c r="AJ411" s="7"/>
      <c r="AK411" s="7" t="s">
        <v>234</v>
      </c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9"/>
    </row>
    <row r="412" spans="1:50">
      <c r="A412" s="30" t="s">
        <v>238</v>
      </c>
      <c r="B412" s="30"/>
      <c r="C412" s="30" t="s">
        <v>235</v>
      </c>
      <c r="D412" s="31">
        <v>1.5</v>
      </c>
      <c r="E412" s="31">
        <v>0.89</v>
      </c>
      <c r="F412" s="31">
        <v>0.5</v>
      </c>
      <c r="G412" s="31">
        <v>0.5</v>
      </c>
      <c r="H412" s="31">
        <v>0.61</v>
      </c>
      <c r="I412" s="8"/>
      <c r="J412" s="8"/>
      <c r="K412" s="8"/>
      <c r="L412" s="8"/>
      <c r="M412" s="8"/>
      <c r="N412" s="8"/>
      <c r="O412" s="8"/>
      <c r="P412" s="31">
        <v>0</v>
      </c>
      <c r="Q412" s="24"/>
      <c r="R412" s="7" t="s">
        <v>238</v>
      </c>
      <c r="S412" s="7"/>
      <c r="T412" s="7" t="s">
        <v>235</v>
      </c>
      <c r="U412" s="8">
        <v>1</v>
      </c>
      <c r="V412" s="8">
        <v>0.86</v>
      </c>
      <c r="W412" s="8">
        <v>0.89</v>
      </c>
      <c r="X412" s="8">
        <v>1.33</v>
      </c>
      <c r="Y412" s="8">
        <v>1.5</v>
      </c>
      <c r="Z412" s="8">
        <v>1.5</v>
      </c>
      <c r="AA412" s="8">
        <v>1.44</v>
      </c>
      <c r="AB412" s="8">
        <v>1.5</v>
      </c>
      <c r="AC412" s="8">
        <v>1.5</v>
      </c>
      <c r="AD412" s="8">
        <v>1.5</v>
      </c>
      <c r="AE412" s="8">
        <v>1.5</v>
      </c>
      <c r="AF412" s="8">
        <v>1.5</v>
      </c>
      <c r="AG412" s="9">
        <v>1.335</v>
      </c>
      <c r="AI412" s="7" t="s">
        <v>238</v>
      </c>
      <c r="AJ412" s="7"/>
      <c r="AK412" s="7" t="s">
        <v>235</v>
      </c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9"/>
    </row>
    <row r="413" spans="1:50">
      <c r="A413" s="30" t="s">
        <v>238</v>
      </c>
      <c r="B413" s="30"/>
      <c r="C413" s="30" t="s">
        <v>236</v>
      </c>
      <c r="D413" s="31">
        <v>0.5</v>
      </c>
      <c r="E413" s="31">
        <v>0.5</v>
      </c>
      <c r="F413" s="31">
        <v>0.5</v>
      </c>
      <c r="G413" s="31">
        <v>0.5</v>
      </c>
      <c r="H413" s="31">
        <v>0.5</v>
      </c>
      <c r="I413" s="8"/>
      <c r="J413" s="8"/>
      <c r="K413" s="8"/>
      <c r="L413" s="8"/>
      <c r="M413" s="8"/>
      <c r="N413" s="8"/>
      <c r="O413" s="8"/>
      <c r="P413" s="31">
        <v>0</v>
      </c>
      <c r="Q413" s="24"/>
      <c r="R413" s="7" t="s">
        <v>238</v>
      </c>
      <c r="S413" s="7"/>
      <c r="T413" s="7" t="s">
        <v>236</v>
      </c>
      <c r="U413" s="8">
        <v>0.5</v>
      </c>
      <c r="V413" s="8">
        <v>0.5</v>
      </c>
      <c r="W413" s="8">
        <v>0.5</v>
      </c>
      <c r="X413" s="8">
        <v>0.5</v>
      </c>
      <c r="Y413" s="8">
        <v>0.5</v>
      </c>
      <c r="Z413" s="8">
        <v>0.5</v>
      </c>
      <c r="AA413" s="8">
        <v>0.5</v>
      </c>
      <c r="AB413" s="8">
        <v>0.5</v>
      </c>
      <c r="AC413" s="8">
        <v>0.5</v>
      </c>
      <c r="AD413" s="8">
        <v>0.5</v>
      </c>
      <c r="AE413" s="8">
        <v>0.5</v>
      </c>
      <c r="AF413" s="8">
        <v>0.5</v>
      </c>
      <c r="AG413" s="9">
        <v>0.5</v>
      </c>
      <c r="AI413" s="7" t="s">
        <v>238</v>
      </c>
      <c r="AJ413" s="7"/>
      <c r="AK413" s="7" t="s">
        <v>236</v>
      </c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9"/>
    </row>
    <row r="414" spans="1:50">
      <c r="A414" s="30" t="s">
        <v>238</v>
      </c>
      <c r="B414" s="30"/>
      <c r="C414" s="30" t="s">
        <v>237</v>
      </c>
      <c r="D414" s="31">
        <v>1</v>
      </c>
      <c r="E414" s="31">
        <v>1</v>
      </c>
      <c r="F414" s="31">
        <v>1</v>
      </c>
      <c r="G414" s="31">
        <v>1</v>
      </c>
      <c r="H414" s="31">
        <v>1</v>
      </c>
      <c r="I414" s="8"/>
      <c r="J414" s="8"/>
      <c r="K414" s="8"/>
      <c r="L414" s="8"/>
      <c r="M414" s="8"/>
      <c r="N414" s="8"/>
      <c r="O414" s="8"/>
      <c r="P414" s="31">
        <v>0</v>
      </c>
      <c r="Q414" s="24"/>
      <c r="R414" s="7" t="s">
        <v>238</v>
      </c>
      <c r="S414" s="7"/>
      <c r="T414" s="7" t="s">
        <v>237</v>
      </c>
      <c r="U414" s="8">
        <v>1</v>
      </c>
      <c r="V414" s="8">
        <v>1</v>
      </c>
      <c r="W414" s="8">
        <v>1</v>
      </c>
      <c r="X414" s="8">
        <v>1</v>
      </c>
      <c r="Y414" s="8">
        <v>1</v>
      </c>
      <c r="Z414" s="8">
        <v>1</v>
      </c>
      <c r="AA414" s="8">
        <v>1</v>
      </c>
      <c r="AB414" s="8">
        <v>1</v>
      </c>
      <c r="AC414" s="8">
        <v>1</v>
      </c>
      <c r="AD414" s="8">
        <v>1</v>
      </c>
      <c r="AE414" s="8">
        <v>1</v>
      </c>
      <c r="AF414" s="8">
        <v>1</v>
      </c>
      <c r="AG414" s="9">
        <v>1</v>
      </c>
      <c r="AI414" s="7" t="s">
        <v>238</v>
      </c>
      <c r="AJ414" s="7"/>
      <c r="AK414" s="7" t="s">
        <v>237</v>
      </c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9"/>
    </row>
    <row r="415" spans="1:50">
      <c r="A415" s="30" t="s">
        <v>239</v>
      </c>
      <c r="B415" s="30"/>
      <c r="C415" s="30" t="s">
        <v>27</v>
      </c>
      <c r="D415" s="31">
        <v>19831.97</v>
      </c>
      <c r="E415" s="31">
        <v>18969.18</v>
      </c>
      <c r="F415" s="31">
        <v>18484.11</v>
      </c>
      <c r="G415" s="31">
        <v>20211.490000000002</v>
      </c>
      <c r="H415" s="31">
        <v>22523.72</v>
      </c>
      <c r="I415" s="8"/>
      <c r="J415" s="8"/>
      <c r="K415" s="8"/>
      <c r="L415" s="8"/>
      <c r="M415" s="8"/>
      <c r="N415" s="8"/>
      <c r="O415" s="8"/>
      <c r="P415" s="39">
        <v>100020.47</v>
      </c>
      <c r="Q415" s="24"/>
      <c r="R415" s="7" t="s">
        <v>239</v>
      </c>
      <c r="S415" s="7"/>
      <c r="T415" s="7" t="s">
        <v>27</v>
      </c>
      <c r="U415" s="8">
        <v>24379.79</v>
      </c>
      <c r="V415" s="8">
        <v>18240.669999999998</v>
      </c>
      <c r="W415" s="8">
        <v>17283.82</v>
      </c>
      <c r="X415" s="8">
        <v>18095.32</v>
      </c>
      <c r="Y415" s="8">
        <v>19666.22</v>
      </c>
      <c r="Z415" s="8">
        <v>17620.45</v>
      </c>
      <c r="AA415" s="8">
        <v>30160.63</v>
      </c>
      <c r="AB415" s="8">
        <v>28365.75</v>
      </c>
      <c r="AC415" s="8">
        <v>15276.23</v>
      </c>
      <c r="AD415" s="8">
        <v>17463.88</v>
      </c>
      <c r="AE415" s="8">
        <v>19946.939999999999</v>
      </c>
      <c r="AF415" s="8">
        <v>16936.12</v>
      </c>
      <c r="AG415" s="9">
        <v>243435.82</v>
      </c>
      <c r="AI415" s="7" t="s">
        <v>239</v>
      </c>
      <c r="AJ415" s="7"/>
      <c r="AK415" s="7" t="s">
        <v>27</v>
      </c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9"/>
    </row>
    <row r="416" spans="1:50">
      <c r="A416" s="30" t="s">
        <v>239</v>
      </c>
      <c r="B416" s="30"/>
      <c r="C416" s="30" t="s">
        <v>28</v>
      </c>
      <c r="D416" s="32">
        <v>140.51</v>
      </c>
      <c r="E416" s="32">
        <v>142.02000000000001</v>
      </c>
      <c r="F416" s="32">
        <v>139.84</v>
      </c>
      <c r="G416" s="32">
        <v>157.22</v>
      </c>
      <c r="H416" s="32">
        <v>148.19</v>
      </c>
      <c r="I416" s="10"/>
      <c r="J416" s="10"/>
      <c r="K416" s="10"/>
      <c r="L416" s="10"/>
      <c r="M416" s="10"/>
      <c r="N416" s="10"/>
      <c r="O416" s="10"/>
      <c r="P416" s="32">
        <v>0</v>
      </c>
      <c r="Q416" s="28">
        <v>0</v>
      </c>
      <c r="R416" s="7" t="s">
        <v>239</v>
      </c>
      <c r="S416" s="7"/>
      <c r="T416" s="7" t="s">
        <v>28</v>
      </c>
      <c r="U416" s="10">
        <v>169.98</v>
      </c>
      <c r="V416" s="10">
        <v>135.53</v>
      </c>
      <c r="W416" s="10">
        <v>127.02</v>
      </c>
      <c r="X416" s="10">
        <v>131.46</v>
      </c>
      <c r="Y416" s="10">
        <v>132.9</v>
      </c>
      <c r="Z416" s="10">
        <v>124.88</v>
      </c>
      <c r="AA416" s="10">
        <v>196.37</v>
      </c>
      <c r="AB416" s="10">
        <v>178.27</v>
      </c>
      <c r="AC416" s="10">
        <v>117.41</v>
      </c>
      <c r="AD416" s="10">
        <v>120.14</v>
      </c>
      <c r="AE416" s="10">
        <v>141.49</v>
      </c>
      <c r="AF416" s="10">
        <v>144.69999999999999</v>
      </c>
      <c r="AG416" s="9">
        <v>152.755</v>
      </c>
      <c r="AI416" s="7" t="s">
        <v>239</v>
      </c>
      <c r="AJ416" s="7"/>
      <c r="AK416" s="7" t="s">
        <v>28</v>
      </c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9"/>
    </row>
    <row r="417" spans="1:50">
      <c r="A417" s="30" t="s">
        <v>239</v>
      </c>
      <c r="B417" s="30"/>
      <c r="C417" s="30" t="s">
        <v>29</v>
      </c>
      <c r="D417" s="36">
        <v>47</v>
      </c>
      <c r="E417" s="36">
        <v>41</v>
      </c>
      <c r="F417" s="36">
        <v>45</v>
      </c>
      <c r="G417" s="36">
        <v>44</v>
      </c>
      <c r="H417" s="36">
        <v>41</v>
      </c>
      <c r="I417" s="11"/>
      <c r="J417" s="11"/>
      <c r="K417" s="11"/>
      <c r="L417" s="11"/>
      <c r="M417" s="11"/>
      <c r="N417" s="11"/>
      <c r="O417" s="11"/>
      <c r="P417" s="43">
        <v>44</v>
      </c>
      <c r="Q417" s="24"/>
      <c r="R417" s="7" t="s">
        <v>239</v>
      </c>
      <c r="S417" s="7"/>
      <c r="T417" s="7" t="s">
        <v>29</v>
      </c>
      <c r="U417" s="11">
        <v>61</v>
      </c>
      <c r="V417" s="11">
        <v>51</v>
      </c>
      <c r="W417" s="11">
        <v>61</v>
      </c>
      <c r="X417" s="11">
        <v>46</v>
      </c>
      <c r="Y417" s="11">
        <v>46</v>
      </c>
      <c r="Z417" s="11">
        <v>47</v>
      </c>
      <c r="AA417" s="11">
        <v>52</v>
      </c>
      <c r="AB417" s="11">
        <v>59</v>
      </c>
      <c r="AC417" s="11">
        <v>55</v>
      </c>
      <c r="AD417" s="11">
        <v>47</v>
      </c>
      <c r="AE417" s="11">
        <v>50</v>
      </c>
      <c r="AF417" s="11">
        <v>59</v>
      </c>
      <c r="AG417" s="12">
        <v>53</v>
      </c>
      <c r="AI417" s="7" t="s">
        <v>239</v>
      </c>
      <c r="AJ417" s="7"/>
      <c r="AK417" s="7" t="s">
        <v>29</v>
      </c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2"/>
    </row>
    <row r="418" spans="1:50">
      <c r="A418" s="30" t="s">
        <v>239</v>
      </c>
      <c r="B418" s="30"/>
      <c r="C418" s="30" t="s">
        <v>30</v>
      </c>
      <c r="D418" s="33">
        <v>243218.68</v>
      </c>
      <c r="E418" s="33">
        <v>233159.99</v>
      </c>
      <c r="F418" s="33">
        <v>228792.99</v>
      </c>
      <c r="G418" s="33">
        <v>254934.03</v>
      </c>
      <c r="H418" s="33">
        <v>276529.19</v>
      </c>
      <c r="I418" s="13"/>
      <c r="J418" s="13"/>
      <c r="K418" s="13"/>
      <c r="L418" s="13"/>
      <c r="M418" s="13"/>
      <c r="N418" s="13"/>
      <c r="O418" s="13"/>
      <c r="P418" s="40">
        <v>1236634.8799999999</v>
      </c>
      <c r="Q418" s="24"/>
      <c r="R418" s="7" t="s">
        <v>239</v>
      </c>
      <c r="S418" s="7"/>
      <c r="T418" s="7" t="s">
        <v>30</v>
      </c>
      <c r="U418" s="13">
        <v>282605.69</v>
      </c>
      <c r="V418" s="13">
        <v>218604.34</v>
      </c>
      <c r="W418" s="13">
        <v>211289.57</v>
      </c>
      <c r="X418" s="13">
        <v>221223.2</v>
      </c>
      <c r="Y418" s="13">
        <v>231126.35</v>
      </c>
      <c r="Z418" s="13">
        <v>214759.17</v>
      </c>
      <c r="AA418" s="13">
        <v>366477.17</v>
      </c>
      <c r="AB418" s="13">
        <v>333224.42</v>
      </c>
      <c r="AC418" s="13">
        <v>182670.62</v>
      </c>
      <c r="AD418" s="13">
        <v>199008.05</v>
      </c>
      <c r="AE418" s="13">
        <v>232683.78</v>
      </c>
      <c r="AF418" s="13">
        <v>205286.57</v>
      </c>
      <c r="AG418" s="14">
        <v>2898958.93</v>
      </c>
      <c r="AI418" s="7" t="s">
        <v>239</v>
      </c>
      <c r="AJ418" s="7"/>
      <c r="AK418" s="7" t="s">
        <v>30</v>
      </c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4"/>
    </row>
    <row r="419" spans="1:50">
      <c r="A419" s="30" t="s">
        <v>239</v>
      </c>
      <c r="B419" s="30"/>
      <c r="C419" s="30" t="s">
        <v>31</v>
      </c>
      <c r="D419" s="32">
        <v>244435.02</v>
      </c>
      <c r="E419" s="32">
        <v>234411.96</v>
      </c>
      <c r="F419" s="32">
        <v>228240.11</v>
      </c>
      <c r="G419" s="32">
        <v>257368.07</v>
      </c>
      <c r="H419" s="32">
        <v>276685.90999999997</v>
      </c>
      <c r="I419" s="10"/>
      <c r="J419" s="10"/>
      <c r="K419" s="10"/>
      <c r="L419" s="10"/>
      <c r="M419" s="10"/>
      <c r="N419" s="10"/>
      <c r="O419" s="10"/>
      <c r="P419" s="39">
        <v>1241141.07</v>
      </c>
      <c r="Q419" s="24"/>
      <c r="R419" s="7" t="s">
        <v>239</v>
      </c>
      <c r="S419" s="7"/>
      <c r="T419" s="7" t="s">
        <v>31</v>
      </c>
      <c r="U419" s="10">
        <v>283307.46999999997</v>
      </c>
      <c r="V419" s="10">
        <v>218218.39</v>
      </c>
      <c r="W419" s="10">
        <v>213567.78</v>
      </c>
      <c r="X419" s="10">
        <v>221342.71</v>
      </c>
      <c r="Y419" s="10">
        <v>232107.38</v>
      </c>
      <c r="Z419" s="10">
        <v>214853.52</v>
      </c>
      <c r="AA419" s="10">
        <v>366515.48</v>
      </c>
      <c r="AB419" s="10">
        <v>336006.48</v>
      </c>
      <c r="AC419" s="10">
        <v>184734.79</v>
      </c>
      <c r="AD419" s="10">
        <v>200043.25</v>
      </c>
      <c r="AE419" s="10">
        <v>232166.77</v>
      </c>
      <c r="AF419" s="10">
        <v>203710.92</v>
      </c>
      <c r="AG419" s="9">
        <v>2906574.94</v>
      </c>
      <c r="AI419" s="7" t="s">
        <v>239</v>
      </c>
      <c r="AJ419" s="7"/>
      <c r="AK419" s="7" t="s">
        <v>31</v>
      </c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9"/>
    </row>
    <row r="420" spans="1:50">
      <c r="A420" s="30" t="s">
        <v>239</v>
      </c>
      <c r="B420" s="30"/>
      <c r="C420" s="30" t="s">
        <v>32</v>
      </c>
      <c r="D420" s="32">
        <v>-449.21</v>
      </c>
      <c r="E420" s="32">
        <v>-935.8</v>
      </c>
      <c r="F420" s="32">
        <v>-962.14</v>
      </c>
      <c r="G420" s="32">
        <v>-1023.44</v>
      </c>
      <c r="H420" s="32">
        <v>-645.65</v>
      </c>
      <c r="I420" s="10"/>
      <c r="J420" s="10"/>
      <c r="K420" s="10"/>
      <c r="L420" s="10"/>
      <c r="M420" s="10"/>
      <c r="N420" s="10"/>
      <c r="O420" s="10"/>
      <c r="P420" s="39">
        <v>-4016.24</v>
      </c>
      <c r="Q420" s="24"/>
      <c r="R420" s="7" t="s">
        <v>239</v>
      </c>
      <c r="S420" s="7"/>
      <c r="T420" s="7" t="s">
        <v>32</v>
      </c>
      <c r="U420" s="10">
        <v>-877.46</v>
      </c>
      <c r="V420" s="10">
        <v>-855.21</v>
      </c>
      <c r="W420" s="10">
        <v>-795.49</v>
      </c>
      <c r="X420" s="10">
        <v>-610.73</v>
      </c>
      <c r="Y420" s="10">
        <v>-737.31</v>
      </c>
      <c r="Z420" s="10">
        <v>-799.12</v>
      </c>
      <c r="AA420" s="10">
        <v>-1300.6099999999999</v>
      </c>
      <c r="AB420" s="10">
        <v>-1252.69</v>
      </c>
      <c r="AC420" s="10">
        <v>-768</v>
      </c>
      <c r="AD420" s="10">
        <v>-841.25</v>
      </c>
      <c r="AE420" s="10">
        <v>-1005.24</v>
      </c>
      <c r="AF420" s="10">
        <v>380.36</v>
      </c>
      <c r="AG420" s="9">
        <v>-9462.75</v>
      </c>
      <c r="AI420" s="7" t="s">
        <v>239</v>
      </c>
      <c r="AJ420" s="7"/>
      <c r="AK420" s="7" t="s">
        <v>32</v>
      </c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9"/>
    </row>
    <row r="421" spans="1:50">
      <c r="A421" s="30" t="s">
        <v>239</v>
      </c>
      <c r="B421" s="30"/>
      <c r="C421" s="30" t="s">
        <v>33</v>
      </c>
      <c r="D421" s="32">
        <v>-767.13</v>
      </c>
      <c r="E421" s="32">
        <v>-316.17</v>
      </c>
      <c r="F421" s="32">
        <v>1515.02</v>
      </c>
      <c r="G421" s="32">
        <v>-1410.6</v>
      </c>
      <c r="H421" s="32">
        <v>488.93</v>
      </c>
      <c r="I421" s="10"/>
      <c r="J421" s="10"/>
      <c r="K421" s="10"/>
      <c r="L421" s="10"/>
      <c r="M421" s="10"/>
      <c r="N421" s="10"/>
      <c r="O421" s="10"/>
      <c r="P421" s="39">
        <v>-489.95</v>
      </c>
      <c r="Q421" s="24"/>
      <c r="R421" s="7" t="s">
        <v>239</v>
      </c>
      <c r="S421" s="7"/>
      <c r="T421" s="7" t="s">
        <v>33</v>
      </c>
      <c r="U421" s="10">
        <v>175.68</v>
      </c>
      <c r="V421" s="10">
        <v>1241.1600000000001</v>
      </c>
      <c r="W421" s="10">
        <v>-1482.72</v>
      </c>
      <c r="X421" s="10">
        <v>491.22</v>
      </c>
      <c r="Y421" s="10">
        <v>-243.72</v>
      </c>
      <c r="Z421" s="10">
        <v>704.77</v>
      </c>
      <c r="AA421" s="10">
        <v>1262.3</v>
      </c>
      <c r="AB421" s="10">
        <v>-1529.37</v>
      </c>
      <c r="AC421" s="10">
        <v>-1296.17</v>
      </c>
      <c r="AD421" s="10">
        <v>-193.95</v>
      </c>
      <c r="AE421" s="10">
        <v>1522.25</v>
      </c>
      <c r="AF421" s="10">
        <v>1195.29</v>
      </c>
      <c r="AG421" s="9">
        <v>1846.74</v>
      </c>
      <c r="AI421" s="7" t="s">
        <v>239</v>
      </c>
      <c r="AJ421" s="7"/>
      <c r="AK421" s="7" t="s">
        <v>33</v>
      </c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9"/>
    </row>
    <row r="422" spans="1:50">
      <c r="A422" s="30" t="s">
        <v>239</v>
      </c>
      <c r="B422" s="30"/>
      <c r="C422" s="30" t="s">
        <v>34</v>
      </c>
      <c r="D422" s="33">
        <v>-214038.14</v>
      </c>
      <c r="E422" s="33">
        <v>-204663.91</v>
      </c>
      <c r="F422" s="33">
        <v>-202480.21</v>
      </c>
      <c r="G422" s="33">
        <v>-226553.34</v>
      </c>
      <c r="H422" s="33">
        <v>-241858.29</v>
      </c>
      <c r="I422" s="13"/>
      <c r="J422" s="13"/>
      <c r="K422" s="13"/>
      <c r="L422" s="13"/>
      <c r="M422" s="13"/>
      <c r="N422" s="13"/>
      <c r="O422" s="13"/>
      <c r="P422" s="40">
        <v>-1089593.8899999999</v>
      </c>
      <c r="Q422" s="24"/>
      <c r="R422" s="7" t="s">
        <v>239</v>
      </c>
      <c r="S422" s="7"/>
      <c r="T422" s="7" t="s">
        <v>34</v>
      </c>
      <c r="U422" s="13">
        <v>-250701.37</v>
      </c>
      <c r="V422" s="13">
        <v>-197505.32</v>
      </c>
      <c r="W422" s="13">
        <v>-188077.48</v>
      </c>
      <c r="X422" s="13">
        <v>-196243.56</v>
      </c>
      <c r="Y422" s="13">
        <v>-206837.23800000001</v>
      </c>
      <c r="Z422" s="13">
        <v>-190058.38</v>
      </c>
      <c r="AA422" s="13">
        <v>-326337.59999999998</v>
      </c>
      <c r="AB422" s="13">
        <v>-297465.23</v>
      </c>
      <c r="AC422" s="13">
        <v>-165217.32</v>
      </c>
      <c r="AD422" s="13">
        <v>-175864.56</v>
      </c>
      <c r="AE422" s="13">
        <v>-205627.74</v>
      </c>
      <c r="AF422" s="13">
        <v>-184495.03</v>
      </c>
      <c r="AG422" s="14">
        <v>-2584430.8280000002</v>
      </c>
      <c r="AI422" s="7" t="s">
        <v>239</v>
      </c>
      <c r="AJ422" s="7"/>
      <c r="AK422" s="7" t="s">
        <v>34</v>
      </c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4"/>
    </row>
    <row r="423" spans="1:50">
      <c r="A423" s="30" t="s">
        <v>239</v>
      </c>
      <c r="B423" s="30"/>
      <c r="C423" s="30" t="s">
        <v>35</v>
      </c>
      <c r="D423" s="31">
        <v>-153430.39000000001</v>
      </c>
      <c r="E423" s="31">
        <v>-146661.79999999999</v>
      </c>
      <c r="F423" s="31">
        <v>-144904.39000000001</v>
      </c>
      <c r="G423" s="31">
        <v>-160265.99</v>
      </c>
      <c r="H423" s="31">
        <v>-171256.58</v>
      </c>
      <c r="I423" s="8"/>
      <c r="J423" s="8"/>
      <c r="K423" s="8"/>
      <c r="L423" s="8"/>
      <c r="M423" s="8"/>
      <c r="N423" s="8"/>
      <c r="O423" s="8"/>
      <c r="P423" s="39">
        <v>-776519.15</v>
      </c>
      <c r="Q423" s="24"/>
      <c r="R423" s="7" t="s">
        <v>239</v>
      </c>
      <c r="S423" s="7"/>
      <c r="T423" s="7" t="s">
        <v>35</v>
      </c>
      <c r="U423" s="8">
        <v>-173427.94</v>
      </c>
      <c r="V423" s="8">
        <v>-134013.97</v>
      </c>
      <c r="W423" s="8">
        <v>-132179.38</v>
      </c>
      <c r="X423" s="8">
        <v>-135063.53</v>
      </c>
      <c r="Y423" s="8">
        <v>-146545.43</v>
      </c>
      <c r="Z423" s="8">
        <v>-133156.75</v>
      </c>
      <c r="AA423" s="8">
        <v>-232755.5</v>
      </c>
      <c r="AB423" s="8">
        <v>-209960.98</v>
      </c>
      <c r="AC423" s="8">
        <v>-116380.83</v>
      </c>
      <c r="AD423" s="8">
        <v>-126445.57</v>
      </c>
      <c r="AE423" s="8">
        <v>-144992.03</v>
      </c>
      <c r="AF423" s="8">
        <v>-129308.57</v>
      </c>
      <c r="AG423" s="9">
        <v>-1814230.48</v>
      </c>
      <c r="AI423" s="7" t="s">
        <v>239</v>
      </c>
      <c r="AJ423" s="7"/>
      <c r="AK423" s="7" t="s">
        <v>35</v>
      </c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9"/>
    </row>
    <row r="424" spans="1:50">
      <c r="A424" s="30" t="s">
        <v>239</v>
      </c>
      <c r="B424" s="30"/>
      <c r="C424" s="30" t="s">
        <v>36</v>
      </c>
      <c r="D424" s="31">
        <v>-51006.58</v>
      </c>
      <c r="E424" s="31">
        <v>-49035.19</v>
      </c>
      <c r="F424" s="31">
        <v>-49198.43</v>
      </c>
      <c r="G424" s="31">
        <v>-55154.07</v>
      </c>
      <c r="H424" s="31">
        <v>-59268.37</v>
      </c>
      <c r="I424" s="8"/>
      <c r="J424" s="8"/>
      <c r="K424" s="8"/>
      <c r="L424" s="8"/>
      <c r="M424" s="8"/>
      <c r="N424" s="8"/>
      <c r="O424" s="8"/>
      <c r="P424" s="39">
        <v>-263662.64</v>
      </c>
      <c r="Q424" s="24"/>
      <c r="R424" s="7" t="s">
        <v>239</v>
      </c>
      <c r="S424" s="7"/>
      <c r="T424" s="7" t="s">
        <v>36</v>
      </c>
      <c r="U424" s="8">
        <v>-59386.13</v>
      </c>
      <c r="V424" s="8">
        <v>-46857.01</v>
      </c>
      <c r="W424" s="8">
        <v>-46085.21</v>
      </c>
      <c r="X424" s="8">
        <v>-46750.95</v>
      </c>
      <c r="Y424" s="8">
        <v>-51099.65</v>
      </c>
      <c r="Z424" s="8">
        <v>-45971.97</v>
      </c>
      <c r="AA424" s="8">
        <v>-80182.86</v>
      </c>
      <c r="AB424" s="8">
        <v>-72941.67</v>
      </c>
      <c r="AC424" s="8">
        <v>-40083.589999999997</v>
      </c>
      <c r="AD424" s="8">
        <v>-42775.34</v>
      </c>
      <c r="AE424" s="8">
        <v>-49854.04</v>
      </c>
      <c r="AF424" s="8">
        <v>-42928.06</v>
      </c>
      <c r="AG424" s="9">
        <v>-624916.47999999998</v>
      </c>
      <c r="AI424" s="7" t="s">
        <v>239</v>
      </c>
      <c r="AJ424" s="7"/>
      <c r="AK424" s="7" t="s">
        <v>36</v>
      </c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9"/>
    </row>
    <row r="425" spans="1:50">
      <c r="A425" s="30" t="s">
        <v>239</v>
      </c>
      <c r="B425" s="30"/>
      <c r="C425" s="30" t="s">
        <v>37</v>
      </c>
      <c r="D425" s="31">
        <v>-414.9</v>
      </c>
      <c r="E425" s="31">
        <v>-945.03</v>
      </c>
      <c r="F425" s="31">
        <v>-631.74</v>
      </c>
      <c r="G425" s="31">
        <v>-1477.24</v>
      </c>
      <c r="H425" s="31">
        <v>-2200.9499999999998</v>
      </c>
      <c r="I425" s="8"/>
      <c r="J425" s="8"/>
      <c r="K425" s="8"/>
      <c r="L425" s="8"/>
      <c r="M425" s="8"/>
      <c r="N425" s="8"/>
      <c r="O425" s="8"/>
      <c r="P425" s="39">
        <v>-5669.86</v>
      </c>
      <c r="Q425" s="24"/>
      <c r="R425" s="7" t="s">
        <v>239</v>
      </c>
      <c r="S425" s="7"/>
      <c r="T425" s="7" t="s">
        <v>37</v>
      </c>
      <c r="U425" s="8">
        <v>-1308.25</v>
      </c>
      <c r="V425" s="8">
        <v>-1082.77</v>
      </c>
      <c r="W425" s="8">
        <v>-1049.42</v>
      </c>
      <c r="X425" s="8">
        <v>-1418.52</v>
      </c>
      <c r="Y425" s="8">
        <v>-1103.24</v>
      </c>
      <c r="Z425" s="8">
        <v>-1813.39</v>
      </c>
      <c r="AA425" s="8">
        <v>-1125.74</v>
      </c>
      <c r="AB425" s="8">
        <v>-1227.78</v>
      </c>
      <c r="AC425" s="8">
        <v>-518.54</v>
      </c>
      <c r="AD425" s="8">
        <v>-153.12</v>
      </c>
      <c r="AE425" s="8">
        <v>-382.48</v>
      </c>
      <c r="AF425" s="8">
        <v>-581.01</v>
      </c>
      <c r="AG425" s="9">
        <v>-11764.26</v>
      </c>
      <c r="AI425" s="7" t="s">
        <v>239</v>
      </c>
      <c r="AJ425" s="7"/>
      <c r="AK425" s="7" t="s">
        <v>37</v>
      </c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9"/>
    </row>
    <row r="426" spans="1:50">
      <c r="A426" s="30" t="s">
        <v>239</v>
      </c>
      <c r="B426" s="30"/>
      <c r="C426" s="30" t="s">
        <v>38</v>
      </c>
      <c r="D426" s="32">
        <v>-4220.33</v>
      </c>
      <c r="E426" s="32">
        <v>-4214.21</v>
      </c>
      <c r="F426" s="32">
        <v>-3979.41</v>
      </c>
      <c r="G426" s="32">
        <v>-4535.03</v>
      </c>
      <c r="H426" s="32">
        <v>-4716.68</v>
      </c>
      <c r="I426" s="10"/>
      <c r="J426" s="10"/>
      <c r="K426" s="10"/>
      <c r="L426" s="10"/>
      <c r="M426" s="10"/>
      <c r="N426" s="10"/>
      <c r="O426" s="10"/>
      <c r="P426" s="39">
        <v>-21665.66</v>
      </c>
      <c r="Q426" s="24"/>
      <c r="R426" s="7" t="s">
        <v>239</v>
      </c>
      <c r="S426" s="7"/>
      <c r="T426" s="7" t="s">
        <v>38</v>
      </c>
      <c r="U426" s="10">
        <v>-4454.29</v>
      </c>
      <c r="V426" s="10">
        <v>-3793.93</v>
      </c>
      <c r="W426" s="10">
        <v>-1975.03</v>
      </c>
      <c r="X426" s="10">
        <v>-3577.88</v>
      </c>
      <c r="Y426" s="10">
        <v>-4327.2</v>
      </c>
      <c r="Z426" s="10">
        <v>-1407</v>
      </c>
      <c r="AA426" s="10">
        <v>-7053.06</v>
      </c>
      <c r="AB426" s="10">
        <v>-6436.25</v>
      </c>
      <c r="AC426" s="10">
        <v>-3374.17</v>
      </c>
      <c r="AD426" s="10">
        <v>-3635.96</v>
      </c>
      <c r="AE426" s="10">
        <v>-4288.1400000000003</v>
      </c>
      <c r="AF426" s="10">
        <v>-3769.72</v>
      </c>
      <c r="AG426" s="9">
        <v>-48092.63</v>
      </c>
      <c r="AI426" s="7" t="s">
        <v>239</v>
      </c>
      <c r="AJ426" s="7"/>
      <c r="AK426" s="7" t="s">
        <v>38</v>
      </c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9"/>
    </row>
    <row r="427" spans="1:50">
      <c r="A427" s="30" t="s">
        <v>239</v>
      </c>
      <c r="B427" s="30"/>
      <c r="C427" s="30" t="s">
        <v>39</v>
      </c>
      <c r="D427" s="31">
        <v>0</v>
      </c>
      <c r="E427" s="31">
        <v>0</v>
      </c>
      <c r="F427" s="31">
        <v>0</v>
      </c>
      <c r="G427" s="31">
        <v>0</v>
      </c>
      <c r="H427" s="31">
        <v>0</v>
      </c>
      <c r="I427" s="8"/>
      <c r="J427" s="8"/>
      <c r="K427" s="8"/>
      <c r="L427" s="8"/>
      <c r="M427" s="8"/>
      <c r="N427" s="8"/>
      <c r="O427" s="8"/>
      <c r="P427" s="39">
        <v>0</v>
      </c>
      <c r="Q427" s="24"/>
      <c r="R427" s="7" t="s">
        <v>239</v>
      </c>
      <c r="S427" s="7"/>
      <c r="T427" s="7" t="s">
        <v>39</v>
      </c>
      <c r="U427" s="8">
        <v>0</v>
      </c>
      <c r="V427" s="8">
        <v>-1189.45</v>
      </c>
      <c r="W427" s="8">
        <v>0</v>
      </c>
      <c r="X427" s="8">
        <v>-5860.23</v>
      </c>
      <c r="Y427" s="8">
        <v>0</v>
      </c>
      <c r="Z427" s="8">
        <v>-1290.57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9">
        <v>-8340.25</v>
      </c>
      <c r="AI427" s="7" t="s">
        <v>239</v>
      </c>
      <c r="AJ427" s="7"/>
      <c r="AK427" s="7" t="s">
        <v>39</v>
      </c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9"/>
    </row>
    <row r="428" spans="1:50">
      <c r="A428" s="30" t="s">
        <v>239</v>
      </c>
      <c r="B428" s="30"/>
      <c r="C428" s="30" t="s">
        <v>40</v>
      </c>
      <c r="D428" s="31">
        <v>-1994.28</v>
      </c>
      <c r="E428" s="31">
        <v>-1906.72</v>
      </c>
      <c r="F428" s="31">
        <v>-1661.46</v>
      </c>
      <c r="G428" s="31">
        <v>-2003.41</v>
      </c>
      <c r="H428" s="31">
        <v>-2140.87</v>
      </c>
      <c r="I428" s="8"/>
      <c r="J428" s="8"/>
      <c r="K428" s="8"/>
      <c r="L428" s="8"/>
      <c r="M428" s="8"/>
      <c r="N428" s="8"/>
      <c r="O428" s="8"/>
      <c r="P428" s="39">
        <v>-9706.74</v>
      </c>
      <c r="Q428" s="24"/>
      <c r="R428" s="7" t="s">
        <v>239</v>
      </c>
      <c r="S428" s="7"/>
      <c r="T428" s="7" t="s">
        <v>40</v>
      </c>
      <c r="U428" s="8">
        <v>-2252.8000000000002</v>
      </c>
      <c r="V428" s="8">
        <v>-1742.33</v>
      </c>
      <c r="W428" s="8">
        <v>-1718.38</v>
      </c>
      <c r="X428" s="8">
        <v>-1755.75</v>
      </c>
      <c r="Y428" s="8">
        <v>-1905</v>
      </c>
      <c r="Z428" s="8">
        <v>-1730.96</v>
      </c>
      <c r="AA428" s="8">
        <v>-3025.76</v>
      </c>
      <c r="AB428" s="8">
        <v>-2729.37</v>
      </c>
      <c r="AC428" s="8">
        <v>-1513.03</v>
      </c>
      <c r="AD428" s="8">
        <v>-1643.7</v>
      </c>
      <c r="AE428" s="8">
        <v>-1884.85</v>
      </c>
      <c r="AF428" s="8">
        <v>-1680.44</v>
      </c>
      <c r="AG428" s="9">
        <v>-23582.37</v>
      </c>
      <c r="AI428" s="7" t="s">
        <v>239</v>
      </c>
      <c r="AJ428" s="7"/>
      <c r="AK428" s="7" t="s">
        <v>40</v>
      </c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9"/>
    </row>
    <row r="429" spans="1:50">
      <c r="A429" s="30" t="s">
        <v>239</v>
      </c>
      <c r="B429" s="30"/>
      <c r="C429" s="30" t="s">
        <v>41</v>
      </c>
      <c r="D429" s="31">
        <v>-55.37</v>
      </c>
      <c r="E429" s="31">
        <v>-55.24</v>
      </c>
      <c r="F429" s="31">
        <v>-53.46</v>
      </c>
      <c r="G429" s="31">
        <v>-55.75</v>
      </c>
      <c r="H429" s="31">
        <v>-66.97</v>
      </c>
      <c r="I429" s="8"/>
      <c r="J429" s="8"/>
      <c r="K429" s="8"/>
      <c r="L429" s="8"/>
      <c r="M429" s="8"/>
      <c r="N429" s="8"/>
      <c r="O429" s="8"/>
      <c r="P429" s="39">
        <v>-286.79000000000002</v>
      </c>
      <c r="Q429" s="24"/>
      <c r="R429" s="7" t="s">
        <v>239</v>
      </c>
      <c r="S429" s="7"/>
      <c r="T429" s="7" t="s">
        <v>41</v>
      </c>
      <c r="U429" s="8">
        <v>-62.18</v>
      </c>
      <c r="V429" s="8">
        <v>-50.29</v>
      </c>
      <c r="W429" s="8">
        <v>-45.87</v>
      </c>
      <c r="X429" s="8">
        <v>-50.87</v>
      </c>
      <c r="Y429" s="8">
        <v>-57.85</v>
      </c>
      <c r="Z429" s="8">
        <v>-51.34</v>
      </c>
      <c r="AA429" s="8">
        <v>-83.25</v>
      </c>
      <c r="AB429" s="8">
        <v>-81.23</v>
      </c>
      <c r="AC429" s="8">
        <v>-45.42</v>
      </c>
      <c r="AD429" s="8">
        <v>-50.17</v>
      </c>
      <c r="AE429" s="8">
        <v>-57.37</v>
      </c>
      <c r="AF429" s="8">
        <v>-47.05</v>
      </c>
      <c r="AG429" s="9">
        <v>-682.89</v>
      </c>
      <c r="AI429" s="7" t="s">
        <v>239</v>
      </c>
      <c r="AJ429" s="7"/>
      <c r="AK429" s="7" t="s">
        <v>41</v>
      </c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9"/>
    </row>
    <row r="430" spans="1:50">
      <c r="A430" s="30" t="s">
        <v>239</v>
      </c>
      <c r="B430" s="30"/>
      <c r="C430" s="30" t="s">
        <v>42</v>
      </c>
      <c r="D430" s="31">
        <v>-61.03</v>
      </c>
      <c r="E430" s="31">
        <v>-58.49</v>
      </c>
      <c r="F430" s="31">
        <v>-57.09</v>
      </c>
      <c r="G430" s="31">
        <v>-62.67</v>
      </c>
      <c r="H430" s="31">
        <v>-69.14</v>
      </c>
      <c r="I430" s="8"/>
      <c r="J430" s="8"/>
      <c r="K430" s="8"/>
      <c r="L430" s="8"/>
      <c r="M430" s="8"/>
      <c r="N430" s="8"/>
      <c r="O430" s="8"/>
      <c r="P430" s="39">
        <v>-308.42</v>
      </c>
      <c r="Q430" s="24"/>
      <c r="R430" s="7" t="s">
        <v>239</v>
      </c>
      <c r="S430" s="7"/>
      <c r="T430" s="7" t="s">
        <v>42</v>
      </c>
      <c r="U430" s="8">
        <v>-70.819999999999993</v>
      </c>
      <c r="V430" s="8">
        <v>-54.56</v>
      </c>
      <c r="W430" s="8">
        <v>-52.32</v>
      </c>
      <c r="X430" s="8">
        <v>-55.32</v>
      </c>
      <c r="Y430" s="8">
        <v>-58.14</v>
      </c>
      <c r="Z430" s="8">
        <v>-53.54</v>
      </c>
      <c r="AA430" s="8">
        <v>-91.63</v>
      </c>
      <c r="AB430" s="8">
        <v>-83.97</v>
      </c>
      <c r="AC430" s="8">
        <v>-45.93</v>
      </c>
      <c r="AD430" s="8">
        <v>-50.02</v>
      </c>
      <c r="AE430" s="8">
        <v>-58.04</v>
      </c>
      <c r="AF430" s="8">
        <v>-50.92</v>
      </c>
      <c r="AG430" s="9">
        <v>-725.21</v>
      </c>
      <c r="AI430" s="7" t="s">
        <v>239</v>
      </c>
      <c r="AJ430" s="7"/>
      <c r="AK430" s="7" t="s">
        <v>42</v>
      </c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9"/>
    </row>
    <row r="431" spans="1:50">
      <c r="A431" s="30" t="s">
        <v>239</v>
      </c>
      <c r="B431" s="30"/>
      <c r="C431" s="30" t="s">
        <v>43</v>
      </c>
      <c r="D431" s="31">
        <v>-180.24</v>
      </c>
      <c r="E431" s="31">
        <v>-136.11000000000001</v>
      </c>
      <c r="F431" s="31">
        <v>-179.5</v>
      </c>
      <c r="G431" s="31">
        <v>-303</v>
      </c>
      <c r="H431" s="31">
        <v>-237.89</v>
      </c>
      <c r="I431" s="8"/>
      <c r="J431" s="8"/>
      <c r="K431" s="8"/>
      <c r="L431" s="8"/>
      <c r="M431" s="8"/>
      <c r="N431" s="8"/>
      <c r="O431" s="8"/>
      <c r="P431" s="39">
        <v>-1036.74</v>
      </c>
      <c r="Q431" s="24"/>
      <c r="R431" s="7" t="s">
        <v>239</v>
      </c>
      <c r="S431" s="7"/>
      <c r="T431" s="7" t="s">
        <v>43</v>
      </c>
      <c r="U431" s="8">
        <v>-184.56</v>
      </c>
      <c r="V431" s="8">
        <v>-207.4</v>
      </c>
      <c r="W431" s="8">
        <v>-107.98</v>
      </c>
      <c r="X431" s="8">
        <v>-250.8</v>
      </c>
      <c r="Y431" s="8">
        <v>-205.29</v>
      </c>
      <c r="Z431" s="8">
        <v>-1100.33</v>
      </c>
      <c r="AA431" s="8">
        <v>0</v>
      </c>
      <c r="AB431" s="8">
        <v>-280.74</v>
      </c>
      <c r="AC431" s="8">
        <v>-126.63</v>
      </c>
      <c r="AD431" s="8">
        <v>0</v>
      </c>
      <c r="AE431" s="8">
        <v>-465.29</v>
      </c>
      <c r="AF431" s="8">
        <v>-10.47</v>
      </c>
      <c r="AG431" s="9">
        <v>-2939.49</v>
      </c>
      <c r="AI431" s="7" t="s">
        <v>239</v>
      </c>
      <c r="AJ431" s="7"/>
      <c r="AK431" s="7" t="s">
        <v>43</v>
      </c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9"/>
    </row>
    <row r="432" spans="1:50">
      <c r="A432" s="30" t="s">
        <v>239</v>
      </c>
      <c r="B432" s="30"/>
      <c r="C432" s="30" t="s">
        <v>44</v>
      </c>
      <c r="D432" s="31">
        <v>-1141.46</v>
      </c>
      <c r="E432" s="31">
        <v>-1074.17</v>
      </c>
      <c r="F432" s="31">
        <v>-1208.08</v>
      </c>
      <c r="G432" s="31">
        <v>-1099.21</v>
      </c>
      <c r="H432" s="31">
        <v>-868.26</v>
      </c>
      <c r="I432" s="8"/>
      <c r="J432" s="8"/>
      <c r="K432" s="8"/>
      <c r="L432" s="8"/>
      <c r="M432" s="8"/>
      <c r="N432" s="8"/>
      <c r="O432" s="8"/>
      <c r="P432" s="39">
        <v>-5391.18</v>
      </c>
      <c r="Q432" s="24"/>
      <c r="R432" s="7" t="s">
        <v>239</v>
      </c>
      <c r="S432" s="7"/>
      <c r="T432" s="7" t="s">
        <v>44</v>
      </c>
      <c r="U432" s="8">
        <v>-2898.96</v>
      </c>
      <c r="V432" s="8">
        <v>-2133.23</v>
      </c>
      <c r="W432" s="8">
        <v>-2579.35</v>
      </c>
      <c r="X432" s="8">
        <v>-1089.47</v>
      </c>
      <c r="Y432" s="8">
        <v>-1128.9179999999999</v>
      </c>
      <c r="Z432" s="8">
        <v>-1290.46</v>
      </c>
      <c r="AA432" s="8">
        <v>-1619.8</v>
      </c>
      <c r="AB432" s="8">
        <v>-3297.93</v>
      </c>
      <c r="AC432" s="8">
        <v>-2761.2</v>
      </c>
      <c r="AD432" s="8">
        <v>-755.51</v>
      </c>
      <c r="AE432" s="8">
        <v>-1062.69</v>
      </c>
      <c r="AF432" s="8">
        <v>-2218.89</v>
      </c>
      <c r="AG432" s="9">
        <v>-22836.407999999999</v>
      </c>
      <c r="AI432" s="7" t="s">
        <v>239</v>
      </c>
      <c r="AJ432" s="7"/>
      <c r="AK432" s="7" t="s">
        <v>44</v>
      </c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9"/>
    </row>
    <row r="433" spans="1:50">
      <c r="A433" s="30" t="s">
        <v>239</v>
      </c>
      <c r="B433" s="30"/>
      <c r="C433" s="30" t="s">
        <v>45</v>
      </c>
      <c r="D433" s="31">
        <v>-1330</v>
      </c>
      <c r="E433" s="31">
        <v>0</v>
      </c>
      <c r="F433" s="31">
        <v>0</v>
      </c>
      <c r="G433" s="31">
        <v>-1230</v>
      </c>
      <c r="H433" s="31">
        <v>0</v>
      </c>
      <c r="I433" s="8"/>
      <c r="J433" s="8"/>
      <c r="K433" s="8"/>
      <c r="L433" s="8"/>
      <c r="M433" s="8"/>
      <c r="N433" s="8"/>
      <c r="O433" s="8"/>
      <c r="P433" s="39">
        <v>-2560</v>
      </c>
      <c r="Q433" s="24"/>
      <c r="R433" s="7" t="s">
        <v>239</v>
      </c>
      <c r="S433" s="7"/>
      <c r="T433" s="7" t="s">
        <v>45</v>
      </c>
      <c r="U433" s="8">
        <v>0</v>
      </c>
      <c r="V433" s="8">
        <v>-2375</v>
      </c>
      <c r="W433" s="8">
        <v>0</v>
      </c>
      <c r="X433" s="8">
        <v>0</v>
      </c>
      <c r="Y433" s="8">
        <v>0</v>
      </c>
      <c r="Z433" s="8">
        <v>-1750</v>
      </c>
      <c r="AA433" s="8">
        <v>0</v>
      </c>
      <c r="AB433" s="8">
        <v>-74</v>
      </c>
      <c r="AC433" s="8">
        <v>0</v>
      </c>
      <c r="AD433" s="8">
        <v>0</v>
      </c>
      <c r="AE433" s="8">
        <v>-2220</v>
      </c>
      <c r="AF433" s="8">
        <v>-3480</v>
      </c>
      <c r="AG433" s="9">
        <v>-9899</v>
      </c>
      <c r="AI433" s="7" t="s">
        <v>239</v>
      </c>
      <c r="AJ433" s="7"/>
      <c r="AK433" s="7" t="s">
        <v>45</v>
      </c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9"/>
    </row>
    <row r="434" spans="1:50">
      <c r="A434" s="30" t="s">
        <v>239</v>
      </c>
      <c r="B434" s="30"/>
      <c r="C434" s="30" t="s">
        <v>46</v>
      </c>
      <c r="D434" s="31">
        <v>-203.56</v>
      </c>
      <c r="E434" s="31">
        <v>-576.95000000000005</v>
      </c>
      <c r="F434" s="31">
        <v>-606.65</v>
      </c>
      <c r="G434" s="31">
        <v>-366.97</v>
      </c>
      <c r="H434" s="31">
        <v>-1032.58</v>
      </c>
      <c r="I434" s="8"/>
      <c r="J434" s="8"/>
      <c r="K434" s="8"/>
      <c r="L434" s="8"/>
      <c r="M434" s="8"/>
      <c r="N434" s="8"/>
      <c r="O434" s="8"/>
      <c r="P434" s="39">
        <v>-2786.71</v>
      </c>
      <c r="Q434" s="24"/>
      <c r="R434" s="7" t="s">
        <v>239</v>
      </c>
      <c r="S434" s="7"/>
      <c r="T434" s="7" t="s">
        <v>46</v>
      </c>
      <c r="U434" s="8">
        <v>-6655.44</v>
      </c>
      <c r="V434" s="8">
        <v>-4005.38</v>
      </c>
      <c r="W434" s="8">
        <v>-2284.54</v>
      </c>
      <c r="X434" s="8">
        <v>-370.24</v>
      </c>
      <c r="Y434" s="8">
        <v>-406.52</v>
      </c>
      <c r="Z434" s="8">
        <v>-442.07</v>
      </c>
      <c r="AA434" s="8">
        <v>-400</v>
      </c>
      <c r="AB434" s="8">
        <v>-351.31</v>
      </c>
      <c r="AC434" s="8">
        <v>-367.98</v>
      </c>
      <c r="AD434" s="8">
        <v>-355.17</v>
      </c>
      <c r="AE434" s="8">
        <v>-362.81</v>
      </c>
      <c r="AF434" s="8">
        <v>-419.9</v>
      </c>
      <c r="AG434" s="9">
        <v>-16421.36</v>
      </c>
      <c r="AI434" s="7" t="s">
        <v>239</v>
      </c>
      <c r="AJ434" s="7"/>
      <c r="AK434" s="7" t="s">
        <v>46</v>
      </c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9"/>
    </row>
    <row r="435" spans="1:50">
      <c r="A435" s="30" t="s">
        <v>239</v>
      </c>
      <c r="B435" s="30"/>
      <c r="C435" s="30" t="s">
        <v>47</v>
      </c>
      <c r="D435" s="33">
        <v>29180.54</v>
      </c>
      <c r="E435" s="33">
        <v>28496.080000000002</v>
      </c>
      <c r="F435" s="33">
        <v>26312.78</v>
      </c>
      <c r="G435" s="33">
        <v>28380.69</v>
      </c>
      <c r="H435" s="33">
        <v>34670.9</v>
      </c>
      <c r="I435" s="13"/>
      <c r="J435" s="13"/>
      <c r="K435" s="13"/>
      <c r="L435" s="13"/>
      <c r="M435" s="13"/>
      <c r="N435" s="13"/>
      <c r="O435" s="13"/>
      <c r="P435" s="40">
        <v>147040.99</v>
      </c>
      <c r="Q435" s="24"/>
      <c r="R435" s="7" t="s">
        <v>239</v>
      </c>
      <c r="S435" s="7"/>
      <c r="T435" s="7" t="s">
        <v>47</v>
      </c>
      <c r="U435" s="13">
        <v>31904.32</v>
      </c>
      <c r="V435" s="13">
        <v>21099.02</v>
      </c>
      <c r="W435" s="13">
        <v>23212.09</v>
      </c>
      <c r="X435" s="13">
        <v>24979.64</v>
      </c>
      <c r="Y435" s="13">
        <v>24289.112000000001</v>
      </c>
      <c r="Z435" s="13">
        <v>24700.79</v>
      </c>
      <c r="AA435" s="13">
        <v>40139.57</v>
      </c>
      <c r="AB435" s="13">
        <v>35759.19</v>
      </c>
      <c r="AC435" s="13">
        <v>17453.3</v>
      </c>
      <c r="AD435" s="13">
        <v>23143.49</v>
      </c>
      <c r="AE435" s="13">
        <v>27056.04</v>
      </c>
      <c r="AF435" s="13">
        <v>20791.54</v>
      </c>
      <c r="AG435" s="14">
        <v>314528.10200000001</v>
      </c>
      <c r="AI435" s="7" t="s">
        <v>239</v>
      </c>
      <c r="AJ435" s="7"/>
      <c r="AK435" s="7" t="s">
        <v>47</v>
      </c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4"/>
    </row>
    <row r="436" spans="1:50">
      <c r="A436" s="30" t="s">
        <v>239</v>
      </c>
      <c r="B436" s="30"/>
      <c r="C436" s="30" t="s">
        <v>48</v>
      </c>
      <c r="D436" s="38">
        <v>0.12</v>
      </c>
      <c r="E436" s="38">
        <v>0.1222</v>
      </c>
      <c r="F436" s="38">
        <v>0.115</v>
      </c>
      <c r="G436" s="38">
        <v>0.1113</v>
      </c>
      <c r="H436" s="38">
        <v>0.12540000000000001</v>
      </c>
      <c r="I436" s="15"/>
      <c r="J436" s="15"/>
      <c r="K436" s="15"/>
      <c r="L436" s="15"/>
      <c r="M436" s="15"/>
      <c r="N436" s="15"/>
      <c r="O436" s="15"/>
      <c r="P436" s="45">
        <v>0.11890000000000001</v>
      </c>
      <c r="Q436" s="24"/>
      <c r="R436" s="7" t="s">
        <v>239</v>
      </c>
      <c r="S436" s="7"/>
      <c r="T436" s="7" t="s">
        <v>48</v>
      </c>
      <c r="U436" s="15">
        <v>0.1129</v>
      </c>
      <c r="V436" s="15">
        <v>9.6500000000000002E-2</v>
      </c>
      <c r="W436" s="15">
        <v>0.1099</v>
      </c>
      <c r="X436" s="15">
        <v>0.1129</v>
      </c>
      <c r="Y436" s="15">
        <v>0.1051</v>
      </c>
      <c r="Z436" s="15">
        <v>0.115</v>
      </c>
      <c r="AA436" s="15">
        <v>0.1095</v>
      </c>
      <c r="AB436" s="15">
        <v>0.10730000000000001</v>
      </c>
      <c r="AC436" s="15">
        <v>9.5500000000000002E-2</v>
      </c>
      <c r="AD436" s="15">
        <v>0.1163</v>
      </c>
      <c r="AE436" s="15">
        <v>0.1163</v>
      </c>
      <c r="AF436" s="15">
        <v>0.1013</v>
      </c>
      <c r="AG436" s="16">
        <v>0.1085</v>
      </c>
      <c r="AI436" s="7" t="s">
        <v>239</v>
      </c>
      <c r="AJ436" s="7"/>
      <c r="AK436" s="7" t="s">
        <v>48</v>
      </c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6"/>
    </row>
    <row r="437" spans="1:50">
      <c r="A437" s="30" t="s">
        <v>239</v>
      </c>
      <c r="B437" s="30"/>
      <c r="C437" s="30" t="s">
        <v>49</v>
      </c>
      <c r="D437" s="33">
        <v>1283.75</v>
      </c>
      <c r="E437" s="33">
        <v>99.98</v>
      </c>
      <c r="F437" s="33">
        <v>714.28</v>
      </c>
      <c r="G437" s="33">
        <v>2942</v>
      </c>
      <c r="H437" s="33">
        <v>0</v>
      </c>
      <c r="I437" s="13"/>
      <c r="J437" s="13"/>
      <c r="K437" s="13"/>
      <c r="L437" s="13"/>
      <c r="M437" s="13"/>
      <c r="N437" s="13"/>
      <c r="O437" s="13"/>
      <c r="P437" s="40">
        <v>5040.01</v>
      </c>
      <c r="Q437" s="24"/>
      <c r="R437" s="7" t="s">
        <v>239</v>
      </c>
      <c r="S437" s="7"/>
      <c r="T437" s="7" t="s">
        <v>49</v>
      </c>
      <c r="U437" s="13">
        <v>-300</v>
      </c>
      <c r="V437" s="13">
        <v>6695</v>
      </c>
      <c r="W437" s="13">
        <v>2517.5</v>
      </c>
      <c r="X437" s="13">
        <v>5862.75</v>
      </c>
      <c r="Y437" s="13">
        <v>674.51</v>
      </c>
      <c r="Z437" s="13">
        <v>2550.25</v>
      </c>
      <c r="AA437" s="13">
        <v>4200</v>
      </c>
      <c r="AB437" s="13">
        <v>3094.03</v>
      </c>
      <c r="AC437" s="13">
        <v>0</v>
      </c>
      <c r="AD437" s="13">
        <v>1743.2</v>
      </c>
      <c r="AE437" s="13">
        <v>2472.8000000000002</v>
      </c>
      <c r="AF437" s="13">
        <v>334.88</v>
      </c>
      <c r="AG437" s="14">
        <v>29844.92</v>
      </c>
      <c r="AI437" s="7" t="s">
        <v>239</v>
      </c>
      <c r="AJ437" s="7"/>
      <c r="AK437" s="7" t="s">
        <v>49</v>
      </c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4"/>
    </row>
    <row r="438" spans="1:50">
      <c r="A438" s="30" t="s">
        <v>239</v>
      </c>
      <c r="B438" s="30"/>
      <c r="C438" s="30" t="s">
        <v>50</v>
      </c>
      <c r="D438" s="32">
        <v>1333.75</v>
      </c>
      <c r="E438" s="32">
        <v>99.98</v>
      </c>
      <c r="F438" s="32">
        <v>714.28</v>
      </c>
      <c r="G438" s="32">
        <v>2942</v>
      </c>
      <c r="H438" s="32">
        <v>50</v>
      </c>
      <c r="I438" s="10"/>
      <c r="J438" s="10"/>
      <c r="K438" s="10"/>
      <c r="L438" s="10"/>
      <c r="M438" s="10"/>
      <c r="N438" s="10"/>
      <c r="O438" s="10"/>
      <c r="P438" s="39">
        <v>5140.01</v>
      </c>
      <c r="Q438" s="24"/>
      <c r="R438" s="7" t="s">
        <v>239</v>
      </c>
      <c r="S438" s="7"/>
      <c r="T438" s="7" t="s">
        <v>50</v>
      </c>
      <c r="U438" s="10">
        <v>-200</v>
      </c>
      <c r="V438" s="10">
        <v>6695</v>
      </c>
      <c r="W438" s="10">
        <v>2517.5</v>
      </c>
      <c r="X438" s="10">
        <v>5862.75</v>
      </c>
      <c r="Y438" s="10">
        <v>674.51</v>
      </c>
      <c r="Z438" s="10">
        <v>2600.25</v>
      </c>
      <c r="AA438" s="10">
        <v>4300</v>
      </c>
      <c r="AB438" s="10">
        <v>3328.91</v>
      </c>
      <c r="AC438" s="10">
        <v>0</v>
      </c>
      <c r="AD438" s="10">
        <v>1743.2</v>
      </c>
      <c r="AE438" s="10">
        <v>2472.8000000000002</v>
      </c>
      <c r="AF438" s="10">
        <v>0</v>
      </c>
      <c r="AG438" s="9">
        <v>29994.92</v>
      </c>
      <c r="AI438" s="7" t="s">
        <v>239</v>
      </c>
      <c r="AJ438" s="7"/>
      <c r="AK438" s="7" t="s">
        <v>50</v>
      </c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9"/>
    </row>
    <row r="439" spans="1:50">
      <c r="A439" s="30" t="s">
        <v>239</v>
      </c>
      <c r="B439" s="30"/>
      <c r="C439" s="30" t="s">
        <v>51</v>
      </c>
      <c r="D439" s="32">
        <v>-50</v>
      </c>
      <c r="E439" s="32">
        <v>0</v>
      </c>
      <c r="F439" s="32">
        <v>0</v>
      </c>
      <c r="G439" s="32">
        <v>0</v>
      </c>
      <c r="H439" s="32">
        <v>-50</v>
      </c>
      <c r="I439" s="10"/>
      <c r="J439" s="10"/>
      <c r="K439" s="10"/>
      <c r="L439" s="10"/>
      <c r="M439" s="10"/>
      <c r="N439" s="10"/>
      <c r="O439" s="10"/>
      <c r="P439" s="39">
        <v>-100</v>
      </c>
      <c r="Q439" s="24"/>
      <c r="R439" s="7" t="s">
        <v>239</v>
      </c>
      <c r="S439" s="7"/>
      <c r="T439" s="7" t="s">
        <v>51</v>
      </c>
      <c r="U439" s="10">
        <v>-100</v>
      </c>
      <c r="V439" s="10">
        <v>0</v>
      </c>
      <c r="W439" s="10">
        <v>0</v>
      </c>
      <c r="X439" s="10">
        <v>0</v>
      </c>
      <c r="Y439" s="10">
        <v>0</v>
      </c>
      <c r="Z439" s="10">
        <v>-50</v>
      </c>
      <c r="AA439" s="10">
        <v>-100</v>
      </c>
      <c r="AB439" s="10">
        <v>-234.88</v>
      </c>
      <c r="AC439" s="10">
        <v>0</v>
      </c>
      <c r="AD439" s="10">
        <v>0</v>
      </c>
      <c r="AE439" s="10">
        <v>0</v>
      </c>
      <c r="AF439" s="10">
        <v>334.88</v>
      </c>
      <c r="AG439" s="9">
        <v>-150</v>
      </c>
      <c r="AI439" s="7" t="s">
        <v>239</v>
      </c>
      <c r="AJ439" s="7"/>
      <c r="AK439" s="7" t="s">
        <v>51</v>
      </c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9"/>
    </row>
    <row r="440" spans="1:50">
      <c r="A440" s="30" t="s">
        <v>239</v>
      </c>
      <c r="B440" s="30"/>
      <c r="C440" s="30" t="s">
        <v>52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8"/>
      <c r="J440" s="8"/>
      <c r="K440" s="8"/>
      <c r="L440" s="8"/>
      <c r="M440" s="8"/>
      <c r="N440" s="8"/>
      <c r="O440" s="8"/>
      <c r="P440" s="39">
        <v>0</v>
      </c>
      <c r="Q440" s="24"/>
      <c r="R440" s="7" t="s">
        <v>239</v>
      </c>
      <c r="S440" s="7"/>
      <c r="T440" s="7" t="s">
        <v>52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9">
        <v>0</v>
      </c>
      <c r="AI440" s="7" t="s">
        <v>239</v>
      </c>
      <c r="AJ440" s="7"/>
      <c r="AK440" s="7" t="s">
        <v>52</v>
      </c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9"/>
    </row>
    <row r="441" spans="1:50">
      <c r="A441" s="30" t="s">
        <v>239</v>
      </c>
      <c r="B441" s="30"/>
      <c r="C441" s="30" t="s">
        <v>53</v>
      </c>
      <c r="D441" s="33">
        <v>-5.37</v>
      </c>
      <c r="E441" s="33">
        <v>-5.0599999999999996</v>
      </c>
      <c r="F441" s="33">
        <v>-2.84</v>
      </c>
      <c r="G441" s="33">
        <v>-0.32</v>
      </c>
      <c r="H441" s="33">
        <v>-20.170000000000002</v>
      </c>
      <c r="I441" s="13"/>
      <c r="J441" s="13"/>
      <c r="K441" s="13"/>
      <c r="L441" s="13"/>
      <c r="M441" s="13"/>
      <c r="N441" s="13"/>
      <c r="O441" s="13"/>
      <c r="P441" s="40">
        <v>-33.76</v>
      </c>
      <c r="Q441" s="24"/>
      <c r="R441" s="7" t="s">
        <v>239</v>
      </c>
      <c r="S441" s="7"/>
      <c r="T441" s="7" t="s">
        <v>53</v>
      </c>
      <c r="U441" s="13">
        <v>0.04</v>
      </c>
      <c r="V441" s="13">
        <v>-3.27</v>
      </c>
      <c r="W441" s="13">
        <v>-17.760000000000002</v>
      </c>
      <c r="X441" s="13">
        <v>-9.81</v>
      </c>
      <c r="Y441" s="13">
        <v>-16.59</v>
      </c>
      <c r="Z441" s="13">
        <v>-22.55</v>
      </c>
      <c r="AA441" s="13">
        <v>-29.19</v>
      </c>
      <c r="AB441" s="13">
        <v>-39.130000000000003</v>
      </c>
      <c r="AC441" s="13">
        <v>-13.1</v>
      </c>
      <c r="AD441" s="13">
        <v>-5.48</v>
      </c>
      <c r="AE441" s="13">
        <v>-20.78</v>
      </c>
      <c r="AF441" s="13">
        <v>-29.97</v>
      </c>
      <c r="AG441" s="14">
        <v>-207.59</v>
      </c>
      <c r="AI441" s="7" t="s">
        <v>239</v>
      </c>
      <c r="AJ441" s="7"/>
      <c r="AK441" s="7" t="s">
        <v>53</v>
      </c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4"/>
    </row>
    <row r="442" spans="1:50">
      <c r="A442" s="30" t="s">
        <v>239</v>
      </c>
      <c r="B442" s="30"/>
      <c r="C442" s="30" t="s">
        <v>54</v>
      </c>
      <c r="D442" s="31">
        <v>-5.04</v>
      </c>
      <c r="E442" s="31">
        <v>-5.04</v>
      </c>
      <c r="F442" s="31">
        <v>-2.66</v>
      </c>
      <c r="G442" s="31">
        <v>0.42</v>
      </c>
      <c r="H442" s="31">
        <v>-20.16</v>
      </c>
      <c r="I442" s="8"/>
      <c r="J442" s="8"/>
      <c r="K442" s="8"/>
      <c r="L442" s="8"/>
      <c r="M442" s="8"/>
      <c r="N442" s="8"/>
      <c r="O442" s="8"/>
      <c r="P442" s="39">
        <v>-32.479999999999997</v>
      </c>
      <c r="Q442" s="24"/>
      <c r="R442" s="7" t="s">
        <v>239</v>
      </c>
      <c r="S442" s="7"/>
      <c r="T442" s="7" t="s">
        <v>54</v>
      </c>
      <c r="U442" s="8">
        <v>0</v>
      </c>
      <c r="V442" s="8">
        <v>-1.58</v>
      </c>
      <c r="W442" s="8">
        <v>-17.13</v>
      </c>
      <c r="X442" s="8">
        <v>-8.36</v>
      </c>
      <c r="Y442" s="8">
        <v>-16.420000000000002</v>
      </c>
      <c r="Z442" s="8">
        <v>-21.9</v>
      </c>
      <c r="AA442" s="8">
        <v>-28.11</v>
      </c>
      <c r="AB442" s="8">
        <v>-38.299999999999997</v>
      </c>
      <c r="AC442" s="8">
        <v>-13.1</v>
      </c>
      <c r="AD442" s="8">
        <v>-5.04</v>
      </c>
      <c r="AE442" s="8">
        <v>-20.16</v>
      </c>
      <c r="AF442" s="8">
        <v>-29.97</v>
      </c>
      <c r="AG442" s="9">
        <v>-200.07</v>
      </c>
      <c r="AI442" s="7" t="s">
        <v>239</v>
      </c>
      <c r="AJ442" s="7"/>
      <c r="AK442" s="7" t="s">
        <v>54</v>
      </c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9"/>
    </row>
    <row r="443" spans="1:50">
      <c r="A443" s="30" t="s">
        <v>239</v>
      </c>
      <c r="B443" s="30"/>
      <c r="C443" s="30" t="s">
        <v>55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8"/>
      <c r="J443" s="8"/>
      <c r="K443" s="8"/>
      <c r="L443" s="8"/>
      <c r="M443" s="8"/>
      <c r="N443" s="8"/>
      <c r="O443" s="8"/>
      <c r="P443" s="39">
        <v>0</v>
      </c>
      <c r="Q443" s="24"/>
      <c r="R443" s="7" t="s">
        <v>239</v>
      </c>
      <c r="S443" s="7"/>
      <c r="T443" s="7" t="s">
        <v>55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9">
        <v>0</v>
      </c>
      <c r="AI443" s="7" t="s">
        <v>239</v>
      </c>
      <c r="AJ443" s="7"/>
      <c r="AK443" s="7" t="s">
        <v>55</v>
      </c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9"/>
    </row>
    <row r="444" spans="1:50">
      <c r="A444" s="30" t="s">
        <v>239</v>
      </c>
      <c r="B444" s="30"/>
      <c r="C444" s="30" t="s">
        <v>56</v>
      </c>
      <c r="D444" s="31">
        <v>-0.33</v>
      </c>
      <c r="E444" s="31">
        <v>-0.02</v>
      </c>
      <c r="F444" s="31">
        <v>-0.18</v>
      </c>
      <c r="G444" s="31">
        <v>-0.74</v>
      </c>
      <c r="H444" s="31">
        <v>-0.01</v>
      </c>
      <c r="I444" s="8"/>
      <c r="J444" s="8"/>
      <c r="K444" s="8"/>
      <c r="L444" s="8"/>
      <c r="M444" s="8"/>
      <c r="N444" s="8"/>
      <c r="O444" s="8"/>
      <c r="P444" s="39">
        <v>-1.28</v>
      </c>
      <c r="Q444" s="24"/>
      <c r="R444" s="7" t="s">
        <v>239</v>
      </c>
      <c r="S444" s="7"/>
      <c r="T444" s="7" t="s">
        <v>56</v>
      </c>
      <c r="U444" s="8">
        <v>0.04</v>
      </c>
      <c r="V444" s="8">
        <v>-1.69</v>
      </c>
      <c r="W444" s="8">
        <v>-0.63</v>
      </c>
      <c r="X444" s="8">
        <v>-1.45</v>
      </c>
      <c r="Y444" s="8">
        <v>-0.17</v>
      </c>
      <c r="Z444" s="8">
        <v>-0.65</v>
      </c>
      <c r="AA444" s="8">
        <v>-1.08</v>
      </c>
      <c r="AB444" s="8">
        <v>-0.83</v>
      </c>
      <c r="AC444" s="8">
        <v>0</v>
      </c>
      <c r="AD444" s="8">
        <v>-0.44</v>
      </c>
      <c r="AE444" s="8">
        <v>-0.62</v>
      </c>
      <c r="AF444" s="8">
        <v>0</v>
      </c>
      <c r="AG444" s="9">
        <v>-7.52</v>
      </c>
      <c r="AI444" s="7" t="s">
        <v>239</v>
      </c>
      <c r="AJ444" s="7"/>
      <c r="AK444" s="7" t="s">
        <v>56</v>
      </c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9"/>
    </row>
    <row r="445" spans="1:50">
      <c r="A445" s="30" t="s">
        <v>239</v>
      </c>
      <c r="B445" s="30"/>
      <c r="C445" s="30" t="s">
        <v>57</v>
      </c>
      <c r="D445" s="33">
        <v>1278.3800000000001</v>
      </c>
      <c r="E445" s="33">
        <v>94.92</v>
      </c>
      <c r="F445" s="33">
        <v>711.44</v>
      </c>
      <c r="G445" s="33">
        <v>2941.68</v>
      </c>
      <c r="H445" s="33">
        <v>-20.170000000000002</v>
      </c>
      <c r="I445" s="13"/>
      <c r="J445" s="13"/>
      <c r="K445" s="13"/>
      <c r="L445" s="13"/>
      <c r="M445" s="13"/>
      <c r="N445" s="13"/>
      <c r="O445" s="13"/>
      <c r="P445" s="40">
        <v>5006.25</v>
      </c>
      <c r="Q445" s="24"/>
      <c r="R445" s="7" t="s">
        <v>239</v>
      </c>
      <c r="S445" s="7"/>
      <c r="T445" s="7" t="s">
        <v>57</v>
      </c>
      <c r="U445" s="13">
        <v>-299.95999999999998</v>
      </c>
      <c r="V445" s="13">
        <v>6691.73</v>
      </c>
      <c r="W445" s="13">
        <v>2499.7399999999998</v>
      </c>
      <c r="X445" s="13">
        <v>5852.94</v>
      </c>
      <c r="Y445" s="13">
        <v>657.92</v>
      </c>
      <c r="Z445" s="13">
        <v>2527.6999999999998</v>
      </c>
      <c r="AA445" s="13">
        <v>4170.8100000000004</v>
      </c>
      <c r="AB445" s="13">
        <v>3054.9</v>
      </c>
      <c r="AC445" s="13">
        <v>-13.1</v>
      </c>
      <c r="AD445" s="13">
        <v>1737.72</v>
      </c>
      <c r="AE445" s="13">
        <v>2452.02</v>
      </c>
      <c r="AF445" s="13">
        <v>304.91000000000003</v>
      </c>
      <c r="AG445" s="14">
        <v>29637.33</v>
      </c>
      <c r="AI445" s="7" t="s">
        <v>239</v>
      </c>
      <c r="AJ445" s="7"/>
      <c r="AK445" s="7" t="s">
        <v>57</v>
      </c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4"/>
    </row>
    <row r="446" spans="1:50">
      <c r="A446" s="30" t="s">
        <v>239</v>
      </c>
      <c r="B446" s="30"/>
      <c r="C446" s="30" t="s">
        <v>58</v>
      </c>
      <c r="D446" s="38">
        <v>0.99580000000000002</v>
      </c>
      <c r="E446" s="38">
        <v>0.94940000000000002</v>
      </c>
      <c r="F446" s="38">
        <v>0.996</v>
      </c>
      <c r="G446" s="38">
        <v>0.99990000000000001</v>
      </c>
      <c r="H446" s="38">
        <v>0</v>
      </c>
      <c r="I446" s="15"/>
      <c r="J446" s="15"/>
      <c r="K446" s="15"/>
      <c r="L446" s="15"/>
      <c r="M446" s="15"/>
      <c r="N446" s="15"/>
      <c r="O446" s="15"/>
      <c r="P446" s="45">
        <v>0.99329999999999996</v>
      </c>
      <c r="Q446" s="24"/>
      <c r="R446" s="7" t="s">
        <v>239</v>
      </c>
      <c r="S446" s="7"/>
      <c r="T446" s="7" t="s">
        <v>58</v>
      </c>
      <c r="U446" s="15">
        <v>0.99990000000000001</v>
      </c>
      <c r="V446" s="15">
        <v>0.99950000000000006</v>
      </c>
      <c r="W446" s="15">
        <v>0.9929</v>
      </c>
      <c r="X446" s="15">
        <v>0.99829999999999997</v>
      </c>
      <c r="Y446" s="15">
        <v>0.97540000000000004</v>
      </c>
      <c r="Z446" s="15">
        <v>0.99119999999999997</v>
      </c>
      <c r="AA446" s="15">
        <v>0.99309999999999998</v>
      </c>
      <c r="AB446" s="15">
        <v>0.98740000000000006</v>
      </c>
      <c r="AC446" s="15">
        <v>0</v>
      </c>
      <c r="AD446" s="15">
        <v>0.99690000000000001</v>
      </c>
      <c r="AE446" s="15">
        <v>0.99160000000000004</v>
      </c>
      <c r="AF446" s="15">
        <v>0.91049999999999998</v>
      </c>
      <c r="AG446" s="16">
        <v>0.99299999999999999</v>
      </c>
      <c r="AI446" s="7" t="s">
        <v>239</v>
      </c>
      <c r="AJ446" s="7"/>
      <c r="AK446" s="7" t="s">
        <v>58</v>
      </c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6"/>
    </row>
    <row r="447" spans="1:50">
      <c r="A447" s="30" t="s">
        <v>239</v>
      </c>
      <c r="B447" s="30"/>
      <c r="C447" s="30" t="s">
        <v>59</v>
      </c>
      <c r="D447" s="33">
        <v>0</v>
      </c>
      <c r="E447" s="33">
        <v>0</v>
      </c>
      <c r="F447" s="33">
        <v>0</v>
      </c>
      <c r="G447" s="33">
        <v>0</v>
      </c>
      <c r="H447" s="33">
        <v>0</v>
      </c>
      <c r="I447" s="13"/>
      <c r="J447" s="13"/>
      <c r="K447" s="13"/>
      <c r="L447" s="13"/>
      <c r="M447" s="13"/>
      <c r="N447" s="13"/>
      <c r="O447" s="13"/>
      <c r="P447" s="40">
        <v>0</v>
      </c>
      <c r="Q447" s="24"/>
      <c r="R447" s="7" t="s">
        <v>239</v>
      </c>
      <c r="S447" s="7"/>
      <c r="T447" s="7" t="s">
        <v>59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4">
        <v>0</v>
      </c>
      <c r="AI447" s="7" t="s">
        <v>239</v>
      </c>
      <c r="AJ447" s="7"/>
      <c r="AK447" s="7" t="s">
        <v>59</v>
      </c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4"/>
    </row>
    <row r="448" spans="1:50">
      <c r="A448" s="30" t="s">
        <v>239</v>
      </c>
      <c r="B448" s="30"/>
      <c r="C448" s="30" t="s">
        <v>60</v>
      </c>
      <c r="D448" s="32">
        <v>0</v>
      </c>
      <c r="E448" s="32">
        <v>0</v>
      </c>
      <c r="F448" s="32">
        <v>0</v>
      </c>
      <c r="G448" s="32">
        <v>0</v>
      </c>
      <c r="H448" s="32">
        <v>0</v>
      </c>
      <c r="I448" s="10"/>
      <c r="J448" s="10"/>
      <c r="K448" s="10"/>
      <c r="L448" s="10"/>
      <c r="M448" s="10"/>
      <c r="N448" s="10"/>
      <c r="O448" s="10"/>
      <c r="P448" s="39">
        <v>0</v>
      </c>
      <c r="Q448" s="24"/>
      <c r="R448" s="7" t="s">
        <v>239</v>
      </c>
      <c r="S448" s="7"/>
      <c r="T448" s="7" t="s">
        <v>60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9">
        <v>0</v>
      </c>
      <c r="AI448" s="7" t="s">
        <v>239</v>
      </c>
      <c r="AJ448" s="7"/>
      <c r="AK448" s="7" t="s">
        <v>60</v>
      </c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9"/>
    </row>
    <row r="449" spans="1:50">
      <c r="A449" s="30" t="s">
        <v>239</v>
      </c>
      <c r="B449" s="30"/>
      <c r="C449" s="30" t="s">
        <v>61</v>
      </c>
      <c r="D449" s="32">
        <v>0</v>
      </c>
      <c r="E449" s="32">
        <v>0</v>
      </c>
      <c r="F449" s="32">
        <v>0</v>
      </c>
      <c r="G449" s="32">
        <v>0</v>
      </c>
      <c r="H449" s="32">
        <v>0</v>
      </c>
      <c r="I449" s="10"/>
      <c r="J449" s="10"/>
      <c r="K449" s="10"/>
      <c r="L449" s="10"/>
      <c r="M449" s="10"/>
      <c r="N449" s="10"/>
      <c r="O449" s="10"/>
      <c r="P449" s="39">
        <v>0</v>
      </c>
      <c r="Q449" s="24"/>
      <c r="R449" s="7" t="s">
        <v>239</v>
      </c>
      <c r="S449" s="7"/>
      <c r="T449" s="7" t="s">
        <v>61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9">
        <v>0</v>
      </c>
      <c r="AI449" s="7" t="s">
        <v>239</v>
      </c>
      <c r="AJ449" s="7"/>
      <c r="AK449" s="7" t="s">
        <v>61</v>
      </c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9"/>
    </row>
    <row r="450" spans="1:50">
      <c r="A450" s="30" t="s">
        <v>239</v>
      </c>
      <c r="B450" s="30"/>
      <c r="C450" s="30" t="s">
        <v>62</v>
      </c>
      <c r="D450" s="31">
        <v>0</v>
      </c>
      <c r="E450" s="31">
        <v>0</v>
      </c>
      <c r="F450" s="31">
        <v>0</v>
      </c>
      <c r="G450" s="31">
        <v>0</v>
      </c>
      <c r="H450" s="31">
        <v>0</v>
      </c>
      <c r="I450" s="8"/>
      <c r="J450" s="8"/>
      <c r="K450" s="8"/>
      <c r="L450" s="8"/>
      <c r="M450" s="8"/>
      <c r="N450" s="8"/>
      <c r="O450" s="8"/>
      <c r="P450" s="39">
        <v>0</v>
      </c>
      <c r="Q450" s="24"/>
      <c r="R450" s="7" t="s">
        <v>239</v>
      </c>
      <c r="S450" s="7"/>
      <c r="T450" s="7" t="s">
        <v>62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9">
        <v>0</v>
      </c>
      <c r="AI450" s="7" t="s">
        <v>239</v>
      </c>
      <c r="AJ450" s="7"/>
      <c r="AK450" s="7" t="s">
        <v>62</v>
      </c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9"/>
    </row>
    <row r="451" spans="1:50">
      <c r="A451" s="30" t="s">
        <v>239</v>
      </c>
      <c r="B451" s="30"/>
      <c r="C451" s="30" t="s">
        <v>63</v>
      </c>
      <c r="D451" s="33">
        <v>0</v>
      </c>
      <c r="E451" s="33">
        <v>0</v>
      </c>
      <c r="F451" s="33">
        <v>0</v>
      </c>
      <c r="G451" s="33">
        <v>0</v>
      </c>
      <c r="H451" s="33">
        <v>0</v>
      </c>
      <c r="I451" s="13"/>
      <c r="J451" s="13"/>
      <c r="K451" s="13"/>
      <c r="L451" s="13"/>
      <c r="M451" s="13"/>
      <c r="N451" s="13"/>
      <c r="O451" s="13"/>
      <c r="P451" s="40">
        <v>0</v>
      </c>
      <c r="Q451" s="24"/>
      <c r="R451" s="7" t="s">
        <v>239</v>
      </c>
      <c r="S451" s="7"/>
      <c r="T451" s="7" t="s">
        <v>63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4">
        <v>0</v>
      </c>
      <c r="AI451" s="7" t="s">
        <v>239</v>
      </c>
      <c r="AJ451" s="7"/>
      <c r="AK451" s="7" t="s">
        <v>63</v>
      </c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4"/>
    </row>
    <row r="452" spans="1:50">
      <c r="A452" s="30" t="s">
        <v>239</v>
      </c>
      <c r="B452" s="30"/>
      <c r="C452" s="30" t="s">
        <v>64</v>
      </c>
      <c r="D452" s="32">
        <v>0</v>
      </c>
      <c r="E452" s="32">
        <v>0</v>
      </c>
      <c r="F452" s="32">
        <v>0</v>
      </c>
      <c r="G452" s="32">
        <v>0</v>
      </c>
      <c r="H452" s="32">
        <v>0</v>
      </c>
      <c r="I452" s="10"/>
      <c r="J452" s="10"/>
      <c r="K452" s="10"/>
      <c r="L452" s="10"/>
      <c r="M452" s="10"/>
      <c r="N452" s="10"/>
      <c r="O452" s="10"/>
      <c r="P452" s="39">
        <v>0</v>
      </c>
      <c r="Q452" s="24"/>
      <c r="R452" s="7" t="s">
        <v>239</v>
      </c>
      <c r="S452" s="7"/>
      <c r="T452" s="7" t="s">
        <v>64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  <c r="AG452" s="9">
        <v>0</v>
      </c>
      <c r="AI452" s="7" t="s">
        <v>239</v>
      </c>
      <c r="AJ452" s="7"/>
      <c r="AK452" s="7" t="s">
        <v>64</v>
      </c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9"/>
    </row>
    <row r="453" spans="1:50">
      <c r="A453" s="30" t="s">
        <v>239</v>
      </c>
      <c r="B453" s="30"/>
      <c r="C453" s="30" t="s">
        <v>65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8"/>
      <c r="J453" s="8"/>
      <c r="K453" s="8"/>
      <c r="L453" s="8"/>
      <c r="M453" s="8"/>
      <c r="N453" s="8"/>
      <c r="O453" s="8"/>
      <c r="P453" s="39">
        <v>0</v>
      </c>
      <c r="Q453" s="24"/>
      <c r="R453" s="7" t="s">
        <v>239</v>
      </c>
      <c r="S453" s="7"/>
      <c r="T453" s="7" t="s">
        <v>65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9">
        <v>0</v>
      </c>
      <c r="AI453" s="7" t="s">
        <v>239</v>
      </c>
      <c r="AJ453" s="7"/>
      <c r="AK453" s="7" t="s">
        <v>65</v>
      </c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9"/>
    </row>
    <row r="454" spans="1:50">
      <c r="A454" s="30" t="s">
        <v>239</v>
      </c>
      <c r="B454" s="30"/>
      <c r="C454" s="30" t="s">
        <v>66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8"/>
      <c r="J454" s="8"/>
      <c r="K454" s="8"/>
      <c r="L454" s="8"/>
      <c r="M454" s="8"/>
      <c r="N454" s="8"/>
      <c r="O454" s="8"/>
      <c r="P454" s="39">
        <v>0</v>
      </c>
      <c r="Q454" s="24"/>
      <c r="R454" s="7" t="s">
        <v>239</v>
      </c>
      <c r="S454" s="7"/>
      <c r="T454" s="7" t="s">
        <v>66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9">
        <v>0</v>
      </c>
      <c r="AI454" s="7" t="s">
        <v>239</v>
      </c>
      <c r="AJ454" s="7"/>
      <c r="AK454" s="7" t="s">
        <v>66</v>
      </c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9"/>
    </row>
    <row r="455" spans="1:50">
      <c r="A455" s="30" t="s">
        <v>239</v>
      </c>
      <c r="B455" s="30"/>
      <c r="C455" s="30" t="s">
        <v>67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8"/>
      <c r="J455" s="8"/>
      <c r="K455" s="8"/>
      <c r="L455" s="8"/>
      <c r="M455" s="8"/>
      <c r="N455" s="8"/>
      <c r="O455" s="8"/>
      <c r="P455" s="39">
        <v>0</v>
      </c>
      <c r="Q455" s="24"/>
      <c r="R455" s="7" t="s">
        <v>239</v>
      </c>
      <c r="S455" s="7"/>
      <c r="T455" s="7" t="s">
        <v>67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9">
        <v>0</v>
      </c>
      <c r="AI455" s="7" t="s">
        <v>239</v>
      </c>
      <c r="AJ455" s="7"/>
      <c r="AK455" s="7" t="s">
        <v>67</v>
      </c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9"/>
    </row>
    <row r="456" spans="1:50">
      <c r="A456" s="30" t="s">
        <v>239</v>
      </c>
      <c r="B456" s="30"/>
      <c r="C456" s="30" t="s">
        <v>68</v>
      </c>
      <c r="D456" s="32">
        <v>0</v>
      </c>
      <c r="E456" s="32">
        <v>0</v>
      </c>
      <c r="F456" s="32">
        <v>0</v>
      </c>
      <c r="G456" s="32">
        <v>0</v>
      </c>
      <c r="H456" s="32">
        <v>0</v>
      </c>
      <c r="I456" s="10"/>
      <c r="J456" s="10"/>
      <c r="K456" s="10"/>
      <c r="L456" s="10"/>
      <c r="M456" s="10"/>
      <c r="N456" s="10"/>
      <c r="O456" s="10"/>
      <c r="P456" s="39">
        <v>0</v>
      </c>
      <c r="Q456" s="24"/>
      <c r="R456" s="7" t="s">
        <v>239</v>
      </c>
      <c r="S456" s="7"/>
      <c r="T456" s="7" t="s">
        <v>68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9">
        <v>0</v>
      </c>
      <c r="AI456" s="7" t="s">
        <v>239</v>
      </c>
      <c r="AJ456" s="7"/>
      <c r="AK456" s="7" t="s">
        <v>68</v>
      </c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9"/>
    </row>
    <row r="457" spans="1:50">
      <c r="A457" s="30" t="s">
        <v>239</v>
      </c>
      <c r="B457" s="30"/>
      <c r="C457" s="30" t="s">
        <v>69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8"/>
      <c r="J457" s="8"/>
      <c r="K457" s="8"/>
      <c r="L457" s="8"/>
      <c r="M457" s="8"/>
      <c r="N457" s="8"/>
      <c r="O457" s="8"/>
      <c r="P457" s="39">
        <v>0</v>
      </c>
      <c r="Q457" s="24"/>
      <c r="R457" s="7" t="s">
        <v>239</v>
      </c>
      <c r="S457" s="7"/>
      <c r="T457" s="7" t="s">
        <v>69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0</v>
      </c>
      <c r="AG457" s="9">
        <v>0</v>
      </c>
      <c r="AI457" s="7" t="s">
        <v>239</v>
      </c>
      <c r="AJ457" s="7"/>
      <c r="AK457" s="7" t="s">
        <v>69</v>
      </c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9"/>
    </row>
    <row r="458" spans="1:50">
      <c r="A458" s="30" t="s">
        <v>239</v>
      </c>
      <c r="B458" s="30"/>
      <c r="C458" s="30" t="s">
        <v>70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8"/>
      <c r="J458" s="8"/>
      <c r="K458" s="8"/>
      <c r="L458" s="8"/>
      <c r="M458" s="8"/>
      <c r="N458" s="8"/>
      <c r="O458" s="8"/>
      <c r="P458" s="39">
        <v>0</v>
      </c>
      <c r="Q458" s="24"/>
      <c r="R458" s="7" t="s">
        <v>239</v>
      </c>
      <c r="S458" s="7"/>
      <c r="T458" s="7" t="s">
        <v>70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9">
        <v>0</v>
      </c>
      <c r="AI458" s="7" t="s">
        <v>239</v>
      </c>
      <c r="AJ458" s="7"/>
      <c r="AK458" s="7" t="s">
        <v>70</v>
      </c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9"/>
    </row>
    <row r="459" spans="1:50">
      <c r="A459" s="30" t="s">
        <v>239</v>
      </c>
      <c r="B459" s="30"/>
      <c r="C459" s="30" t="s">
        <v>71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8"/>
      <c r="J459" s="8"/>
      <c r="K459" s="8"/>
      <c r="L459" s="8"/>
      <c r="M459" s="8"/>
      <c r="N459" s="8"/>
      <c r="O459" s="8"/>
      <c r="P459" s="39">
        <v>0</v>
      </c>
      <c r="Q459" s="24"/>
      <c r="R459" s="7" t="s">
        <v>239</v>
      </c>
      <c r="S459" s="7"/>
      <c r="T459" s="7" t="s">
        <v>71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9">
        <v>0</v>
      </c>
      <c r="AI459" s="7" t="s">
        <v>239</v>
      </c>
      <c r="AJ459" s="7"/>
      <c r="AK459" s="7" t="s">
        <v>71</v>
      </c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9"/>
    </row>
    <row r="460" spans="1:50">
      <c r="A460" s="30" t="s">
        <v>239</v>
      </c>
      <c r="B460" s="30"/>
      <c r="C460" s="30" t="s">
        <v>72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8"/>
      <c r="J460" s="8"/>
      <c r="K460" s="8"/>
      <c r="L460" s="8"/>
      <c r="M460" s="8"/>
      <c r="N460" s="8"/>
      <c r="O460" s="8"/>
      <c r="P460" s="39">
        <v>0</v>
      </c>
      <c r="Q460" s="24"/>
      <c r="R460" s="7" t="s">
        <v>239</v>
      </c>
      <c r="S460" s="7"/>
      <c r="T460" s="7" t="s">
        <v>72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9">
        <v>0</v>
      </c>
      <c r="AI460" s="7" t="s">
        <v>239</v>
      </c>
      <c r="AJ460" s="7"/>
      <c r="AK460" s="7" t="s">
        <v>72</v>
      </c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9"/>
    </row>
    <row r="461" spans="1:50">
      <c r="A461" s="30" t="s">
        <v>239</v>
      </c>
      <c r="B461" s="30"/>
      <c r="C461" s="30" t="s">
        <v>73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8"/>
      <c r="J461" s="8"/>
      <c r="K461" s="8"/>
      <c r="L461" s="8"/>
      <c r="M461" s="8"/>
      <c r="N461" s="8"/>
      <c r="O461" s="8"/>
      <c r="P461" s="39">
        <v>0</v>
      </c>
      <c r="Q461" s="24"/>
      <c r="R461" s="7" t="s">
        <v>239</v>
      </c>
      <c r="S461" s="7"/>
      <c r="T461" s="7" t="s">
        <v>73</v>
      </c>
      <c r="U461" s="8">
        <v>0</v>
      </c>
      <c r="V461" s="8">
        <v>0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9">
        <v>0</v>
      </c>
      <c r="AI461" s="7" t="s">
        <v>239</v>
      </c>
      <c r="AJ461" s="7"/>
      <c r="AK461" s="7" t="s">
        <v>73</v>
      </c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9"/>
    </row>
    <row r="462" spans="1:50">
      <c r="A462" s="30" t="s">
        <v>239</v>
      </c>
      <c r="B462" s="30"/>
      <c r="C462" s="30" t="s">
        <v>74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8"/>
      <c r="J462" s="8"/>
      <c r="K462" s="8"/>
      <c r="L462" s="8"/>
      <c r="M462" s="8"/>
      <c r="N462" s="8"/>
      <c r="O462" s="8"/>
      <c r="P462" s="39">
        <v>0</v>
      </c>
      <c r="Q462" s="24"/>
      <c r="R462" s="7" t="s">
        <v>239</v>
      </c>
      <c r="S462" s="7"/>
      <c r="T462" s="7" t="s">
        <v>74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9">
        <v>0</v>
      </c>
      <c r="AI462" s="7" t="s">
        <v>239</v>
      </c>
      <c r="AJ462" s="7"/>
      <c r="AK462" s="7" t="s">
        <v>74</v>
      </c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9"/>
    </row>
    <row r="463" spans="1:50">
      <c r="A463" s="30" t="s">
        <v>239</v>
      </c>
      <c r="B463" s="30"/>
      <c r="C463" s="30" t="s">
        <v>75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8"/>
      <c r="J463" s="8"/>
      <c r="K463" s="8"/>
      <c r="L463" s="8"/>
      <c r="M463" s="8"/>
      <c r="N463" s="8"/>
      <c r="O463" s="8"/>
      <c r="P463" s="39">
        <v>0</v>
      </c>
      <c r="Q463" s="24"/>
      <c r="R463" s="7" t="s">
        <v>239</v>
      </c>
      <c r="S463" s="7"/>
      <c r="T463" s="7" t="s">
        <v>75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9">
        <v>0</v>
      </c>
      <c r="AI463" s="7" t="s">
        <v>239</v>
      </c>
      <c r="AJ463" s="7"/>
      <c r="AK463" s="7" t="s">
        <v>75</v>
      </c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9"/>
    </row>
    <row r="464" spans="1:50">
      <c r="A464" s="30" t="s">
        <v>239</v>
      </c>
      <c r="B464" s="30"/>
      <c r="C464" s="30" t="s">
        <v>76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8"/>
      <c r="J464" s="8"/>
      <c r="K464" s="8"/>
      <c r="L464" s="8"/>
      <c r="M464" s="8"/>
      <c r="N464" s="8"/>
      <c r="O464" s="8"/>
      <c r="P464" s="39">
        <v>0</v>
      </c>
      <c r="Q464" s="24"/>
      <c r="R464" s="7" t="s">
        <v>239</v>
      </c>
      <c r="S464" s="7"/>
      <c r="T464" s="7" t="s">
        <v>76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9">
        <v>0</v>
      </c>
      <c r="AI464" s="7" t="s">
        <v>239</v>
      </c>
      <c r="AJ464" s="7"/>
      <c r="AK464" s="7" t="s">
        <v>76</v>
      </c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9"/>
    </row>
    <row r="465" spans="1:50">
      <c r="A465" s="30" t="s">
        <v>239</v>
      </c>
      <c r="B465" s="30"/>
      <c r="C465" s="30" t="s">
        <v>77</v>
      </c>
      <c r="D465" s="32">
        <v>0</v>
      </c>
      <c r="E465" s="32">
        <v>0</v>
      </c>
      <c r="F465" s="32">
        <v>0</v>
      </c>
      <c r="G465" s="32">
        <v>0</v>
      </c>
      <c r="H465" s="32">
        <v>0</v>
      </c>
      <c r="I465" s="10"/>
      <c r="J465" s="10"/>
      <c r="K465" s="10"/>
      <c r="L465" s="10"/>
      <c r="M465" s="10"/>
      <c r="N465" s="10"/>
      <c r="O465" s="10"/>
      <c r="P465" s="39">
        <v>0</v>
      </c>
      <c r="Q465" s="24"/>
      <c r="R465" s="7" t="s">
        <v>239</v>
      </c>
      <c r="S465" s="7"/>
      <c r="T465" s="7" t="s">
        <v>77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9">
        <v>0</v>
      </c>
      <c r="AI465" s="7" t="s">
        <v>239</v>
      </c>
      <c r="AJ465" s="7"/>
      <c r="AK465" s="7" t="s">
        <v>77</v>
      </c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9"/>
    </row>
    <row r="466" spans="1:50">
      <c r="A466" s="30" t="s">
        <v>239</v>
      </c>
      <c r="B466" s="30"/>
      <c r="C466" s="30" t="s">
        <v>78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8"/>
      <c r="J466" s="8"/>
      <c r="K466" s="8"/>
      <c r="L466" s="8"/>
      <c r="M466" s="8"/>
      <c r="N466" s="8"/>
      <c r="O466" s="8"/>
      <c r="P466" s="39">
        <v>0</v>
      </c>
      <c r="Q466" s="24"/>
      <c r="R466" s="7" t="s">
        <v>239</v>
      </c>
      <c r="S466" s="7"/>
      <c r="T466" s="7" t="s">
        <v>78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9">
        <v>0</v>
      </c>
      <c r="AI466" s="7" t="s">
        <v>239</v>
      </c>
      <c r="AJ466" s="7"/>
      <c r="AK466" s="7" t="s">
        <v>78</v>
      </c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9"/>
    </row>
    <row r="467" spans="1:50">
      <c r="A467" s="30" t="s">
        <v>239</v>
      </c>
      <c r="B467" s="30"/>
      <c r="C467" s="30" t="s">
        <v>79</v>
      </c>
      <c r="D467" s="33">
        <v>0</v>
      </c>
      <c r="E467" s="33">
        <v>0</v>
      </c>
      <c r="F467" s="33">
        <v>0</v>
      </c>
      <c r="G467" s="33">
        <v>0</v>
      </c>
      <c r="H467" s="33">
        <v>0</v>
      </c>
      <c r="I467" s="13"/>
      <c r="J467" s="13"/>
      <c r="K467" s="13"/>
      <c r="L467" s="13"/>
      <c r="M467" s="13"/>
      <c r="N467" s="13"/>
      <c r="O467" s="13"/>
      <c r="P467" s="40">
        <v>0</v>
      </c>
      <c r="Q467" s="24"/>
      <c r="R467" s="7" t="s">
        <v>239</v>
      </c>
      <c r="S467" s="7"/>
      <c r="T467" s="7" t="s">
        <v>79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4">
        <v>0</v>
      </c>
      <c r="AI467" s="7" t="s">
        <v>239</v>
      </c>
      <c r="AJ467" s="7"/>
      <c r="AK467" s="7" t="s">
        <v>79</v>
      </c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4"/>
    </row>
    <row r="468" spans="1:50">
      <c r="A468" s="30" t="s">
        <v>239</v>
      </c>
      <c r="B468" s="30"/>
      <c r="C468" s="30" t="s">
        <v>80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15"/>
      <c r="J468" s="15"/>
      <c r="K468" s="15"/>
      <c r="L468" s="15"/>
      <c r="M468" s="15"/>
      <c r="N468" s="15"/>
      <c r="O468" s="15"/>
      <c r="P468" s="45">
        <v>0</v>
      </c>
      <c r="Q468" s="24"/>
      <c r="R468" s="7" t="s">
        <v>239</v>
      </c>
      <c r="S468" s="7"/>
      <c r="T468" s="7" t="s">
        <v>80</v>
      </c>
      <c r="U468" s="15">
        <v>0</v>
      </c>
      <c r="V468" s="15">
        <v>0</v>
      </c>
      <c r="W468" s="15">
        <v>0</v>
      </c>
      <c r="X468" s="15">
        <v>0</v>
      </c>
      <c r="Y468" s="15">
        <v>0</v>
      </c>
      <c r="Z468" s="15">
        <v>0</v>
      </c>
      <c r="AA468" s="15">
        <v>0</v>
      </c>
      <c r="AB468" s="15">
        <v>0</v>
      </c>
      <c r="AC468" s="15">
        <v>0</v>
      </c>
      <c r="AD468" s="15">
        <v>0</v>
      </c>
      <c r="AE468" s="15">
        <v>0</v>
      </c>
      <c r="AF468" s="15">
        <v>0</v>
      </c>
      <c r="AG468" s="16">
        <v>0</v>
      </c>
      <c r="AI468" s="7" t="s">
        <v>239</v>
      </c>
      <c r="AJ468" s="7"/>
      <c r="AK468" s="7" t="s">
        <v>80</v>
      </c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6"/>
    </row>
    <row r="469" spans="1:50">
      <c r="A469" s="30" t="s">
        <v>239</v>
      </c>
      <c r="B469" s="30"/>
      <c r="C469" s="30" t="s">
        <v>81</v>
      </c>
      <c r="D469" s="33">
        <v>7649.82</v>
      </c>
      <c r="E469" s="33">
        <v>7280</v>
      </c>
      <c r="F469" s="33">
        <v>7533.13</v>
      </c>
      <c r="G469" s="33">
        <v>750</v>
      </c>
      <c r="H469" s="33">
        <v>8704.7999999999993</v>
      </c>
      <c r="I469" s="13"/>
      <c r="J469" s="13"/>
      <c r="K469" s="13"/>
      <c r="L469" s="13"/>
      <c r="M469" s="13"/>
      <c r="N469" s="13"/>
      <c r="O469" s="13"/>
      <c r="P469" s="40">
        <v>31917.75</v>
      </c>
      <c r="Q469" s="24"/>
      <c r="R469" s="7" t="s">
        <v>239</v>
      </c>
      <c r="S469" s="7"/>
      <c r="T469" s="7" t="s">
        <v>81</v>
      </c>
      <c r="U469" s="13">
        <v>14273.17</v>
      </c>
      <c r="V469" s="13">
        <v>17633.5</v>
      </c>
      <c r="W469" s="13">
        <v>6180.79</v>
      </c>
      <c r="X469" s="13">
        <v>7507.1</v>
      </c>
      <c r="Y469" s="13">
        <v>22997.5</v>
      </c>
      <c r="Z469" s="13">
        <v>18239.07</v>
      </c>
      <c r="AA469" s="13">
        <v>5012.87</v>
      </c>
      <c r="AB469" s="13">
        <v>0</v>
      </c>
      <c r="AC469" s="13">
        <v>17093.14</v>
      </c>
      <c r="AD469" s="13">
        <v>46600</v>
      </c>
      <c r="AE469" s="13">
        <v>9098.1200000000008</v>
      </c>
      <c r="AF469" s="13">
        <v>17812.310000000001</v>
      </c>
      <c r="AG469" s="14">
        <v>182447.57</v>
      </c>
      <c r="AI469" s="7" t="s">
        <v>239</v>
      </c>
      <c r="AJ469" s="7"/>
      <c r="AK469" s="7" t="s">
        <v>81</v>
      </c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4"/>
    </row>
    <row r="470" spans="1:50">
      <c r="A470" s="30" t="s">
        <v>239</v>
      </c>
      <c r="B470" s="30"/>
      <c r="C470" s="30" t="s">
        <v>82</v>
      </c>
      <c r="D470" s="32">
        <v>10949.82</v>
      </c>
      <c r="E470" s="32">
        <v>3980</v>
      </c>
      <c r="F470" s="32">
        <v>4333.13</v>
      </c>
      <c r="G470" s="32">
        <v>750</v>
      </c>
      <c r="H470" s="32">
        <v>8868</v>
      </c>
      <c r="I470" s="10"/>
      <c r="J470" s="10"/>
      <c r="K470" s="10"/>
      <c r="L470" s="10"/>
      <c r="M470" s="10"/>
      <c r="N470" s="10"/>
      <c r="O470" s="10"/>
      <c r="P470" s="39">
        <v>28880.95</v>
      </c>
      <c r="Q470" s="24"/>
      <c r="R470" s="7" t="s">
        <v>239</v>
      </c>
      <c r="S470" s="7"/>
      <c r="T470" s="7" t="s">
        <v>82</v>
      </c>
      <c r="U470" s="10">
        <v>14273.17</v>
      </c>
      <c r="V470" s="10">
        <v>18203.5</v>
      </c>
      <c r="W470" s="10">
        <v>6195.79</v>
      </c>
      <c r="X470" s="10">
        <v>7585.1</v>
      </c>
      <c r="Y470" s="10">
        <v>21842.5</v>
      </c>
      <c r="Z470" s="10">
        <v>19889.07</v>
      </c>
      <c r="AA470" s="10">
        <v>5012.87</v>
      </c>
      <c r="AB470" s="10">
        <v>0</v>
      </c>
      <c r="AC470" s="10">
        <v>17093.14</v>
      </c>
      <c r="AD470" s="10">
        <v>49800</v>
      </c>
      <c r="AE470" s="10">
        <v>9098.1200000000008</v>
      </c>
      <c r="AF470" s="10">
        <v>18645</v>
      </c>
      <c r="AG470" s="9">
        <v>187638.26</v>
      </c>
      <c r="AI470" s="7" t="s">
        <v>239</v>
      </c>
      <c r="AJ470" s="7"/>
      <c r="AK470" s="7" t="s">
        <v>82</v>
      </c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9"/>
    </row>
    <row r="471" spans="1:50">
      <c r="A471" s="30" t="s">
        <v>239</v>
      </c>
      <c r="B471" s="30"/>
      <c r="C471" s="30" t="s">
        <v>83</v>
      </c>
      <c r="D471" s="31">
        <v>-3300</v>
      </c>
      <c r="E471" s="31">
        <v>3300</v>
      </c>
      <c r="F471" s="31">
        <v>3200</v>
      </c>
      <c r="G471" s="31">
        <v>0</v>
      </c>
      <c r="H471" s="31">
        <v>0</v>
      </c>
      <c r="I471" s="8"/>
      <c r="J471" s="8"/>
      <c r="K471" s="8"/>
      <c r="L471" s="8"/>
      <c r="M471" s="8"/>
      <c r="N471" s="8"/>
      <c r="O471" s="8"/>
      <c r="P471" s="39">
        <v>3200</v>
      </c>
      <c r="Q471" s="24"/>
      <c r="R471" s="7" t="s">
        <v>239</v>
      </c>
      <c r="S471" s="7"/>
      <c r="T471" s="7" t="s">
        <v>83</v>
      </c>
      <c r="U471" s="8">
        <v>0</v>
      </c>
      <c r="V471" s="8">
        <v>0</v>
      </c>
      <c r="W471" s="8">
        <v>0</v>
      </c>
      <c r="X471" s="8">
        <v>0</v>
      </c>
      <c r="Y471" s="8">
        <v>1650</v>
      </c>
      <c r="Z471" s="8">
        <v>-1650</v>
      </c>
      <c r="AA471" s="8">
        <v>0</v>
      </c>
      <c r="AB471" s="8">
        <v>0</v>
      </c>
      <c r="AC471" s="8">
        <v>0</v>
      </c>
      <c r="AD471" s="8">
        <v>-3200</v>
      </c>
      <c r="AE471" s="8">
        <v>0</v>
      </c>
      <c r="AF471" s="8">
        <v>0</v>
      </c>
      <c r="AG471" s="9">
        <v>-3200</v>
      </c>
      <c r="AI471" s="7" t="s">
        <v>239</v>
      </c>
      <c r="AJ471" s="7"/>
      <c r="AK471" s="7" t="s">
        <v>83</v>
      </c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9"/>
    </row>
    <row r="472" spans="1:50">
      <c r="A472" s="30" t="s">
        <v>239</v>
      </c>
      <c r="B472" s="30"/>
      <c r="C472" s="30" t="s">
        <v>84</v>
      </c>
      <c r="D472" s="32">
        <v>0</v>
      </c>
      <c r="E472" s="32">
        <v>0</v>
      </c>
      <c r="F472" s="32">
        <v>0</v>
      </c>
      <c r="G472" s="32">
        <v>0</v>
      </c>
      <c r="H472" s="32">
        <v>-163.19999999999999</v>
      </c>
      <c r="I472" s="10"/>
      <c r="J472" s="10"/>
      <c r="K472" s="10"/>
      <c r="L472" s="10"/>
      <c r="M472" s="10"/>
      <c r="N472" s="10"/>
      <c r="O472" s="10"/>
      <c r="P472" s="39">
        <v>-163.19999999999999</v>
      </c>
      <c r="Q472" s="24"/>
      <c r="R472" s="7" t="s">
        <v>239</v>
      </c>
      <c r="S472" s="7"/>
      <c r="T472" s="7" t="s">
        <v>84</v>
      </c>
      <c r="U472" s="10">
        <v>0</v>
      </c>
      <c r="V472" s="10">
        <v>-570</v>
      </c>
      <c r="W472" s="10">
        <v>-15</v>
      </c>
      <c r="X472" s="10">
        <v>-78</v>
      </c>
      <c r="Y472" s="10">
        <v>-495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-832.69</v>
      </c>
      <c r="AG472" s="9">
        <v>-1990.69</v>
      </c>
      <c r="AI472" s="7" t="s">
        <v>239</v>
      </c>
      <c r="AJ472" s="7"/>
      <c r="AK472" s="7" t="s">
        <v>84</v>
      </c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9"/>
    </row>
    <row r="473" spans="1:50">
      <c r="A473" s="30" t="s">
        <v>239</v>
      </c>
      <c r="B473" s="30"/>
      <c r="C473" s="30" t="s">
        <v>85</v>
      </c>
      <c r="D473" s="33">
        <v>-2383.41</v>
      </c>
      <c r="E473" s="33">
        <v>-2902.53</v>
      </c>
      <c r="F473" s="33">
        <v>-3071.54</v>
      </c>
      <c r="G473" s="33">
        <v>2254.73</v>
      </c>
      <c r="H473" s="33">
        <v>-4038.14</v>
      </c>
      <c r="I473" s="13"/>
      <c r="J473" s="13"/>
      <c r="K473" s="13"/>
      <c r="L473" s="13"/>
      <c r="M473" s="13"/>
      <c r="N473" s="13"/>
      <c r="O473" s="13"/>
      <c r="P473" s="40">
        <v>-10140.89</v>
      </c>
      <c r="Q473" s="24"/>
      <c r="R473" s="7" t="s">
        <v>239</v>
      </c>
      <c r="S473" s="7"/>
      <c r="T473" s="7" t="s">
        <v>85</v>
      </c>
      <c r="U473" s="13">
        <v>-4864.6499999999996</v>
      </c>
      <c r="V473" s="13">
        <v>-6655.06</v>
      </c>
      <c r="W473" s="13">
        <v>-2544.1770000000001</v>
      </c>
      <c r="X473" s="13">
        <v>-4123.83</v>
      </c>
      <c r="Y473" s="13">
        <v>-5259.53</v>
      </c>
      <c r="Z473" s="13">
        <v>-8091.06</v>
      </c>
      <c r="AA473" s="13">
        <v>133.13</v>
      </c>
      <c r="AB473" s="13">
        <v>-48.46</v>
      </c>
      <c r="AC473" s="13">
        <v>-7310.35</v>
      </c>
      <c r="AD473" s="13">
        <v>-12088.7</v>
      </c>
      <c r="AE473" s="13">
        <v>-4417.33</v>
      </c>
      <c r="AF473" s="13">
        <v>-8564.92</v>
      </c>
      <c r="AG473" s="14">
        <v>-63834.936999999998</v>
      </c>
      <c r="AI473" s="7" t="s">
        <v>239</v>
      </c>
      <c r="AJ473" s="7"/>
      <c r="AK473" s="7" t="s">
        <v>85</v>
      </c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4"/>
    </row>
    <row r="474" spans="1:50">
      <c r="A474" s="30" t="s">
        <v>239</v>
      </c>
      <c r="B474" s="30"/>
      <c r="C474" s="30" t="s">
        <v>86</v>
      </c>
      <c r="D474" s="31">
        <v>-3880</v>
      </c>
      <c r="E474" s="31">
        <v>-1461.69</v>
      </c>
      <c r="F474" s="31">
        <v>0</v>
      </c>
      <c r="G474" s="31">
        <v>-1848.63</v>
      </c>
      <c r="H474" s="31">
        <v>-1089.8900000000001</v>
      </c>
      <c r="I474" s="8"/>
      <c r="J474" s="8"/>
      <c r="K474" s="8"/>
      <c r="L474" s="8"/>
      <c r="M474" s="8"/>
      <c r="N474" s="8"/>
      <c r="O474" s="8"/>
      <c r="P474" s="39">
        <v>-8280.2099999999991</v>
      </c>
      <c r="Q474" s="24"/>
      <c r="R474" s="7" t="s">
        <v>239</v>
      </c>
      <c r="S474" s="7"/>
      <c r="T474" s="7" t="s">
        <v>86</v>
      </c>
      <c r="U474" s="8">
        <v>-12541.75</v>
      </c>
      <c r="V474" s="8">
        <v>-7287.83</v>
      </c>
      <c r="W474" s="8">
        <v>-2045.51</v>
      </c>
      <c r="X474" s="8">
        <v>-1776.03</v>
      </c>
      <c r="Y474" s="8">
        <v>-2747.57</v>
      </c>
      <c r="Z474" s="8">
        <v>-7323.29</v>
      </c>
      <c r="AA474" s="8">
        <v>-2399.0100000000002</v>
      </c>
      <c r="AB474" s="8">
        <v>-445</v>
      </c>
      <c r="AC474" s="8">
        <v>-1947.46</v>
      </c>
      <c r="AD474" s="8">
        <v>-20077.810000000001</v>
      </c>
      <c r="AE474" s="8">
        <v>-6213.06</v>
      </c>
      <c r="AF474" s="8">
        <v>-5990</v>
      </c>
      <c r="AG474" s="9">
        <v>-70794.320000000007</v>
      </c>
      <c r="AI474" s="7" t="s">
        <v>239</v>
      </c>
      <c r="AJ474" s="7"/>
      <c r="AK474" s="7" t="s">
        <v>86</v>
      </c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9"/>
    </row>
    <row r="475" spans="1:50">
      <c r="A475" s="30" t="s">
        <v>239</v>
      </c>
      <c r="B475" s="30"/>
      <c r="C475" s="30" t="s">
        <v>87</v>
      </c>
      <c r="D475" s="31">
        <v>0</v>
      </c>
      <c r="E475" s="31">
        <v>-103.84</v>
      </c>
      <c r="F475" s="31">
        <v>0</v>
      </c>
      <c r="G475" s="31">
        <v>0</v>
      </c>
      <c r="H475" s="31">
        <v>-115.16</v>
      </c>
      <c r="I475" s="8"/>
      <c r="J475" s="8"/>
      <c r="K475" s="8"/>
      <c r="L475" s="8"/>
      <c r="M475" s="8"/>
      <c r="N475" s="8"/>
      <c r="O475" s="8"/>
      <c r="P475" s="39">
        <v>-219</v>
      </c>
      <c r="Q475" s="24"/>
      <c r="R475" s="7" t="s">
        <v>239</v>
      </c>
      <c r="S475" s="7"/>
      <c r="T475" s="7" t="s">
        <v>87</v>
      </c>
      <c r="U475" s="8">
        <v>0</v>
      </c>
      <c r="V475" s="8">
        <v>0</v>
      </c>
      <c r="W475" s="8">
        <v>-32.78</v>
      </c>
      <c r="X475" s="8">
        <v>0</v>
      </c>
      <c r="Y475" s="8">
        <v>0</v>
      </c>
      <c r="Z475" s="8">
        <v>-23.51</v>
      </c>
      <c r="AA475" s="8">
        <v>-48.58</v>
      </c>
      <c r="AB475" s="8">
        <v>0</v>
      </c>
      <c r="AC475" s="8">
        <v>0</v>
      </c>
      <c r="AD475" s="8">
        <v>-2853.83</v>
      </c>
      <c r="AE475" s="8">
        <v>-57.22</v>
      </c>
      <c r="AF475" s="8">
        <v>0</v>
      </c>
      <c r="AG475" s="9">
        <v>-3015.92</v>
      </c>
      <c r="AI475" s="7" t="s">
        <v>239</v>
      </c>
      <c r="AJ475" s="7"/>
      <c r="AK475" s="7" t="s">
        <v>87</v>
      </c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9"/>
    </row>
    <row r="476" spans="1:50">
      <c r="A476" s="30" t="s">
        <v>239</v>
      </c>
      <c r="B476" s="30"/>
      <c r="C476" s="30" t="s">
        <v>88</v>
      </c>
      <c r="D476" s="31">
        <v>-10.83</v>
      </c>
      <c r="E476" s="31">
        <v>54.15</v>
      </c>
      <c r="F476" s="31">
        <v>20</v>
      </c>
      <c r="G476" s="31">
        <v>-31.2</v>
      </c>
      <c r="H476" s="31">
        <v>-7.56</v>
      </c>
      <c r="I476" s="8"/>
      <c r="J476" s="8"/>
      <c r="K476" s="8"/>
      <c r="L476" s="8"/>
      <c r="M476" s="8"/>
      <c r="N476" s="8"/>
      <c r="O476" s="8"/>
      <c r="P476" s="39">
        <v>24.56</v>
      </c>
      <c r="Q476" s="24"/>
      <c r="R476" s="7" t="s">
        <v>239</v>
      </c>
      <c r="S476" s="7"/>
      <c r="T476" s="7" t="s">
        <v>88</v>
      </c>
      <c r="U476" s="8">
        <v>-13.33</v>
      </c>
      <c r="V476" s="8">
        <v>-124.24</v>
      </c>
      <c r="W476" s="8">
        <v>-118.65</v>
      </c>
      <c r="X476" s="8">
        <v>-10.89</v>
      </c>
      <c r="Y476" s="8">
        <v>-10.89</v>
      </c>
      <c r="Z476" s="8">
        <v>-96.91</v>
      </c>
      <c r="AA476" s="8">
        <v>-30.5</v>
      </c>
      <c r="AB476" s="8">
        <v>-89.63</v>
      </c>
      <c r="AC476" s="8">
        <v>0</v>
      </c>
      <c r="AD476" s="8">
        <v>-67.94</v>
      </c>
      <c r="AE476" s="8">
        <v>-122.21</v>
      </c>
      <c r="AF476" s="8">
        <v>-53.35</v>
      </c>
      <c r="AG476" s="9">
        <v>-738.54</v>
      </c>
      <c r="AI476" s="7" t="s">
        <v>239</v>
      </c>
      <c r="AJ476" s="7"/>
      <c r="AK476" s="7" t="s">
        <v>88</v>
      </c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9"/>
    </row>
    <row r="477" spans="1:50">
      <c r="A477" s="30" t="s">
        <v>239</v>
      </c>
      <c r="B477" s="30"/>
      <c r="C477" s="30" t="s">
        <v>89</v>
      </c>
      <c r="D477" s="32">
        <v>1507.42</v>
      </c>
      <c r="E477" s="32">
        <v>-1391.15</v>
      </c>
      <c r="F477" s="32">
        <v>-3091.54</v>
      </c>
      <c r="G477" s="32">
        <v>4134.5600000000004</v>
      </c>
      <c r="H477" s="32">
        <v>-2825.53</v>
      </c>
      <c r="I477" s="10"/>
      <c r="J477" s="10"/>
      <c r="K477" s="10"/>
      <c r="L477" s="10"/>
      <c r="M477" s="10"/>
      <c r="N477" s="10"/>
      <c r="O477" s="10"/>
      <c r="P477" s="39">
        <v>-1666.24</v>
      </c>
      <c r="Q477" s="24"/>
      <c r="R477" s="7" t="s">
        <v>239</v>
      </c>
      <c r="S477" s="7"/>
      <c r="T477" s="7" t="s">
        <v>89</v>
      </c>
      <c r="U477" s="10">
        <v>7690.43</v>
      </c>
      <c r="V477" s="10">
        <v>757.01</v>
      </c>
      <c r="W477" s="10">
        <v>-347.23700000000002</v>
      </c>
      <c r="X477" s="10">
        <v>-2336.91</v>
      </c>
      <c r="Y477" s="10">
        <v>-2501.0700000000002</v>
      </c>
      <c r="Z477" s="10">
        <v>-647.35</v>
      </c>
      <c r="AA477" s="10">
        <v>2611.2199999999998</v>
      </c>
      <c r="AB477" s="10">
        <v>486.17</v>
      </c>
      <c r="AC477" s="10">
        <v>-5362.89</v>
      </c>
      <c r="AD477" s="10">
        <v>10910.88</v>
      </c>
      <c r="AE477" s="10">
        <v>1975.16</v>
      </c>
      <c r="AF477" s="10">
        <v>-2521.5700000000002</v>
      </c>
      <c r="AG477" s="9">
        <v>10713.843000000001</v>
      </c>
      <c r="AI477" s="7" t="s">
        <v>239</v>
      </c>
      <c r="AJ477" s="7"/>
      <c r="AK477" s="7" t="s">
        <v>89</v>
      </c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9"/>
    </row>
    <row r="478" spans="1:50">
      <c r="A478" s="30" t="s">
        <v>239</v>
      </c>
      <c r="B478" s="30"/>
      <c r="C478" s="30" t="s">
        <v>90</v>
      </c>
      <c r="D478" s="32">
        <v>0</v>
      </c>
      <c r="E478" s="32">
        <v>0</v>
      </c>
      <c r="F478" s="32">
        <v>0</v>
      </c>
      <c r="G478" s="32">
        <v>0</v>
      </c>
      <c r="H478" s="32">
        <v>0</v>
      </c>
      <c r="I478" s="10"/>
      <c r="J478" s="10"/>
      <c r="K478" s="10"/>
      <c r="L478" s="10"/>
      <c r="M478" s="10"/>
      <c r="N478" s="10"/>
      <c r="O478" s="10"/>
      <c r="P478" s="39">
        <v>0</v>
      </c>
      <c r="Q478" s="24"/>
      <c r="R478" s="7" t="s">
        <v>239</v>
      </c>
      <c r="S478" s="7"/>
      <c r="T478" s="7" t="s">
        <v>90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9">
        <v>0</v>
      </c>
      <c r="AI478" s="7" t="s">
        <v>239</v>
      </c>
      <c r="AJ478" s="7"/>
      <c r="AK478" s="7" t="s">
        <v>90</v>
      </c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9"/>
    </row>
    <row r="479" spans="1:50">
      <c r="A479" s="30" t="s">
        <v>239</v>
      </c>
      <c r="B479" s="30"/>
      <c r="C479" s="30" t="s">
        <v>91</v>
      </c>
      <c r="D479" s="33">
        <v>5266.41</v>
      </c>
      <c r="E479" s="33">
        <v>4377.47</v>
      </c>
      <c r="F479" s="33">
        <v>4461.59</v>
      </c>
      <c r="G479" s="33">
        <v>3004.73</v>
      </c>
      <c r="H479" s="33">
        <v>4666.66</v>
      </c>
      <c r="I479" s="13"/>
      <c r="J479" s="13"/>
      <c r="K479" s="13"/>
      <c r="L479" s="13"/>
      <c r="M479" s="13"/>
      <c r="N479" s="13"/>
      <c r="O479" s="13"/>
      <c r="P479" s="40">
        <v>21776.86</v>
      </c>
      <c r="Q479" s="24"/>
      <c r="R479" s="7" t="s">
        <v>239</v>
      </c>
      <c r="S479" s="7"/>
      <c r="T479" s="7" t="s">
        <v>91</v>
      </c>
      <c r="U479" s="13">
        <v>9408.52</v>
      </c>
      <c r="V479" s="13">
        <v>10978.44</v>
      </c>
      <c r="W479" s="13">
        <v>3636.6129999999998</v>
      </c>
      <c r="X479" s="13">
        <v>3383.27</v>
      </c>
      <c r="Y479" s="13">
        <v>17737.97</v>
      </c>
      <c r="Z479" s="13">
        <v>10148.01</v>
      </c>
      <c r="AA479" s="13">
        <v>5146</v>
      </c>
      <c r="AB479" s="13">
        <v>-48.46</v>
      </c>
      <c r="AC479" s="13">
        <v>9782.7900000000009</v>
      </c>
      <c r="AD479" s="13">
        <v>34511.300000000003</v>
      </c>
      <c r="AE479" s="13">
        <v>4680.79</v>
      </c>
      <c r="AF479" s="13">
        <v>9247.39</v>
      </c>
      <c r="AG479" s="14">
        <v>118612.633</v>
      </c>
      <c r="AI479" s="7" t="s">
        <v>239</v>
      </c>
      <c r="AJ479" s="7"/>
      <c r="AK479" s="7" t="s">
        <v>91</v>
      </c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4"/>
    </row>
    <row r="480" spans="1:50">
      <c r="A480" s="30" t="s">
        <v>239</v>
      </c>
      <c r="B480" s="30"/>
      <c r="C480" s="30" t="s">
        <v>92</v>
      </c>
      <c r="D480" s="38">
        <v>0.68840000000000001</v>
      </c>
      <c r="E480" s="38">
        <v>0.60129999999999995</v>
      </c>
      <c r="F480" s="38">
        <v>0.59230000000000005</v>
      </c>
      <c r="G480" s="38">
        <v>4.0063000000000004</v>
      </c>
      <c r="H480" s="38">
        <v>0.5262</v>
      </c>
      <c r="I480" s="15"/>
      <c r="J480" s="15"/>
      <c r="K480" s="15"/>
      <c r="L480" s="15"/>
      <c r="M480" s="15"/>
      <c r="N480" s="15"/>
      <c r="O480" s="15"/>
      <c r="P480" s="45">
        <v>0.67879999999999996</v>
      </c>
      <c r="Q480" s="24"/>
      <c r="R480" s="7" t="s">
        <v>239</v>
      </c>
      <c r="S480" s="7"/>
      <c r="T480" s="7" t="s">
        <v>92</v>
      </c>
      <c r="U480" s="15">
        <v>0.65920000000000001</v>
      </c>
      <c r="V480" s="15">
        <v>0.60309999999999997</v>
      </c>
      <c r="W480" s="15">
        <v>0.58689999999999998</v>
      </c>
      <c r="X480" s="15">
        <v>0.44600000000000001</v>
      </c>
      <c r="Y480" s="15">
        <v>0.755</v>
      </c>
      <c r="Z480" s="15">
        <v>0.55640000000000001</v>
      </c>
      <c r="AA480" s="15">
        <v>1.0266</v>
      </c>
      <c r="AB480" s="15">
        <v>0</v>
      </c>
      <c r="AC480" s="15">
        <v>0.57230000000000003</v>
      </c>
      <c r="AD480" s="15">
        <v>0.74060000000000004</v>
      </c>
      <c r="AE480" s="15">
        <v>0.51449999999999996</v>
      </c>
      <c r="AF480" s="15">
        <v>0.496</v>
      </c>
      <c r="AG480" s="16">
        <v>0.6431</v>
      </c>
      <c r="AI480" s="7" t="s">
        <v>239</v>
      </c>
      <c r="AJ480" s="7"/>
      <c r="AK480" s="7" t="s">
        <v>92</v>
      </c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6"/>
    </row>
    <row r="481" spans="1:50">
      <c r="A481" s="30" t="s">
        <v>239</v>
      </c>
      <c r="B481" s="30"/>
      <c r="C481" s="30" t="s">
        <v>93</v>
      </c>
      <c r="D481" s="33">
        <v>0</v>
      </c>
      <c r="E481" s="33">
        <v>0</v>
      </c>
      <c r="F481" s="33">
        <v>0</v>
      </c>
      <c r="G481" s="33">
        <v>0</v>
      </c>
      <c r="H481" s="33">
        <v>0</v>
      </c>
      <c r="I481" s="13"/>
      <c r="J481" s="13"/>
      <c r="K481" s="13"/>
      <c r="L481" s="13"/>
      <c r="M481" s="13"/>
      <c r="N481" s="13"/>
      <c r="O481" s="13"/>
      <c r="P481" s="40">
        <v>0</v>
      </c>
      <c r="Q481" s="24"/>
      <c r="R481" s="7" t="s">
        <v>239</v>
      </c>
      <c r="S481" s="7"/>
      <c r="T481" s="7" t="s">
        <v>93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4">
        <v>0</v>
      </c>
      <c r="AI481" s="7" t="s">
        <v>239</v>
      </c>
      <c r="AJ481" s="7"/>
      <c r="AK481" s="7" t="s">
        <v>93</v>
      </c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4"/>
    </row>
    <row r="482" spans="1:50">
      <c r="A482" s="30" t="s">
        <v>239</v>
      </c>
      <c r="B482" s="30"/>
      <c r="C482" s="30" t="s">
        <v>94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8"/>
      <c r="J482" s="8"/>
      <c r="K482" s="8"/>
      <c r="L482" s="8"/>
      <c r="M482" s="8"/>
      <c r="N482" s="8"/>
      <c r="O482" s="8"/>
      <c r="P482" s="39">
        <v>0</v>
      </c>
      <c r="Q482" s="24"/>
      <c r="R482" s="7" t="s">
        <v>239</v>
      </c>
      <c r="S482" s="7"/>
      <c r="T482" s="7" t="s">
        <v>94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9">
        <v>0</v>
      </c>
      <c r="AI482" s="7" t="s">
        <v>239</v>
      </c>
      <c r="AJ482" s="7"/>
      <c r="AK482" s="7" t="s">
        <v>94</v>
      </c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9"/>
    </row>
    <row r="483" spans="1:50">
      <c r="A483" s="30" t="s">
        <v>239</v>
      </c>
      <c r="B483" s="30"/>
      <c r="C483" s="30" t="s">
        <v>95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8"/>
      <c r="J483" s="8"/>
      <c r="K483" s="8"/>
      <c r="L483" s="8"/>
      <c r="M483" s="8"/>
      <c r="N483" s="8"/>
      <c r="O483" s="8"/>
      <c r="P483" s="39">
        <v>0</v>
      </c>
      <c r="Q483" s="24"/>
      <c r="R483" s="7" t="s">
        <v>239</v>
      </c>
      <c r="S483" s="7"/>
      <c r="T483" s="7" t="s">
        <v>95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9">
        <v>0</v>
      </c>
      <c r="AI483" s="7" t="s">
        <v>239</v>
      </c>
      <c r="AJ483" s="7"/>
      <c r="AK483" s="7" t="s">
        <v>95</v>
      </c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9"/>
    </row>
    <row r="484" spans="1:50">
      <c r="A484" s="30" t="s">
        <v>239</v>
      </c>
      <c r="B484" s="30"/>
      <c r="C484" s="30" t="s">
        <v>96</v>
      </c>
      <c r="D484" s="33">
        <v>0</v>
      </c>
      <c r="E484" s="33">
        <v>0</v>
      </c>
      <c r="F484" s="33">
        <v>0</v>
      </c>
      <c r="G484" s="33">
        <v>0</v>
      </c>
      <c r="H484" s="33">
        <v>0</v>
      </c>
      <c r="I484" s="13"/>
      <c r="J484" s="13"/>
      <c r="K484" s="13"/>
      <c r="L484" s="13"/>
      <c r="M484" s="13"/>
      <c r="N484" s="13"/>
      <c r="O484" s="13"/>
      <c r="P484" s="40">
        <v>0</v>
      </c>
      <c r="Q484" s="24"/>
      <c r="R484" s="7" t="s">
        <v>239</v>
      </c>
      <c r="S484" s="7"/>
      <c r="T484" s="7" t="s">
        <v>96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4">
        <v>0</v>
      </c>
      <c r="AI484" s="7" t="s">
        <v>239</v>
      </c>
      <c r="AJ484" s="7"/>
      <c r="AK484" s="7" t="s">
        <v>96</v>
      </c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4"/>
    </row>
    <row r="485" spans="1:50">
      <c r="A485" s="30" t="s">
        <v>239</v>
      </c>
      <c r="B485" s="30"/>
      <c r="C485" s="30" t="s">
        <v>97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8"/>
      <c r="J485" s="8"/>
      <c r="K485" s="8"/>
      <c r="L485" s="8"/>
      <c r="M485" s="8"/>
      <c r="N485" s="8"/>
      <c r="O485" s="8"/>
      <c r="P485" s="39">
        <v>0</v>
      </c>
      <c r="Q485" s="24"/>
      <c r="R485" s="7" t="s">
        <v>239</v>
      </c>
      <c r="S485" s="7"/>
      <c r="T485" s="7" t="s">
        <v>97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9">
        <v>0</v>
      </c>
      <c r="AI485" s="7" t="s">
        <v>239</v>
      </c>
      <c r="AJ485" s="7"/>
      <c r="AK485" s="7" t="s">
        <v>97</v>
      </c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9"/>
    </row>
    <row r="486" spans="1:50">
      <c r="A486" s="30" t="s">
        <v>239</v>
      </c>
      <c r="B486" s="30"/>
      <c r="C486" s="30" t="s">
        <v>98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8"/>
      <c r="J486" s="8"/>
      <c r="K486" s="8"/>
      <c r="L486" s="8"/>
      <c r="M486" s="8"/>
      <c r="N486" s="8"/>
      <c r="O486" s="8"/>
      <c r="P486" s="39">
        <v>0</v>
      </c>
      <c r="Q486" s="24"/>
      <c r="R486" s="7" t="s">
        <v>239</v>
      </c>
      <c r="S486" s="7"/>
      <c r="T486" s="7" t="s">
        <v>98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9">
        <v>0</v>
      </c>
      <c r="AI486" s="7" t="s">
        <v>239</v>
      </c>
      <c r="AJ486" s="7"/>
      <c r="AK486" s="7" t="s">
        <v>98</v>
      </c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9"/>
    </row>
    <row r="487" spans="1:50">
      <c r="A487" s="30" t="s">
        <v>239</v>
      </c>
      <c r="B487" s="30"/>
      <c r="C487" s="30" t="s">
        <v>99</v>
      </c>
      <c r="D487" s="32">
        <v>0</v>
      </c>
      <c r="E487" s="32">
        <v>0</v>
      </c>
      <c r="F487" s="32">
        <v>0</v>
      </c>
      <c r="G487" s="32">
        <v>0</v>
      </c>
      <c r="H487" s="32">
        <v>0</v>
      </c>
      <c r="I487" s="10"/>
      <c r="J487" s="10"/>
      <c r="K487" s="10"/>
      <c r="L487" s="10"/>
      <c r="M487" s="10"/>
      <c r="N487" s="10"/>
      <c r="O487" s="10"/>
      <c r="P487" s="39">
        <v>0</v>
      </c>
      <c r="Q487" s="24"/>
      <c r="R487" s="7" t="s">
        <v>239</v>
      </c>
      <c r="S487" s="7"/>
      <c r="T487" s="7" t="s">
        <v>99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9">
        <v>0</v>
      </c>
      <c r="AI487" s="7" t="s">
        <v>239</v>
      </c>
      <c r="AJ487" s="7"/>
      <c r="AK487" s="7" t="s">
        <v>99</v>
      </c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9"/>
    </row>
    <row r="488" spans="1:50">
      <c r="A488" s="30" t="s">
        <v>239</v>
      </c>
      <c r="B488" s="30"/>
      <c r="C488" s="30" t="s">
        <v>100</v>
      </c>
      <c r="D488" s="33">
        <v>0</v>
      </c>
      <c r="E488" s="33">
        <v>0</v>
      </c>
      <c r="F488" s="33">
        <v>0</v>
      </c>
      <c r="G488" s="33">
        <v>0</v>
      </c>
      <c r="H488" s="33">
        <v>0</v>
      </c>
      <c r="I488" s="13"/>
      <c r="J488" s="13"/>
      <c r="K488" s="13"/>
      <c r="L488" s="13"/>
      <c r="M488" s="13"/>
      <c r="N488" s="13"/>
      <c r="O488" s="13"/>
      <c r="P488" s="40">
        <v>0</v>
      </c>
      <c r="Q488" s="24"/>
      <c r="R488" s="7" t="s">
        <v>239</v>
      </c>
      <c r="S488" s="7"/>
      <c r="T488" s="7" t="s">
        <v>100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4">
        <v>0</v>
      </c>
      <c r="AI488" s="7" t="s">
        <v>239</v>
      </c>
      <c r="AJ488" s="7"/>
      <c r="AK488" s="7" t="s">
        <v>100</v>
      </c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4"/>
    </row>
    <row r="489" spans="1:50">
      <c r="A489" s="30" t="s">
        <v>239</v>
      </c>
      <c r="B489" s="30"/>
      <c r="C489" s="30" t="s">
        <v>101</v>
      </c>
      <c r="D489" s="38">
        <v>0</v>
      </c>
      <c r="E489" s="38">
        <v>0</v>
      </c>
      <c r="F489" s="38">
        <v>0</v>
      </c>
      <c r="G489" s="38">
        <v>0</v>
      </c>
      <c r="H489" s="38">
        <v>0</v>
      </c>
      <c r="I489" s="15"/>
      <c r="J489" s="15"/>
      <c r="K489" s="15"/>
      <c r="L489" s="15"/>
      <c r="M489" s="15"/>
      <c r="N489" s="15"/>
      <c r="O489" s="15"/>
      <c r="P489" s="45">
        <v>0</v>
      </c>
      <c r="Q489" s="24"/>
      <c r="R489" s="7" t="s">
        <v>239</v>
      </c>
      <c r="S489" s="7"/>
      <c r="T489" s="7" t="s">
        <v>101</v>
      </c>
      <c r="U489" s="15">
        <v>0</v>
      </c>
      <c r="V489" s="15">
        <v>0</v>
      </c>
      <c r="W489" s="15">
        <v>0</v>
      </c>
      <c r="X489" s="15">
        <v>0</v>
      </c>
      <c r="Y489" s="15">
        <v>0</v>
      </c>
      <c r="Z489" s="15">
        <v>0</v>
      </c>
      <c r="AA489" s="15">
        <v>0</v>
      </c>
      <c r="AB489" s="15">
        <v>0</v>
      </c>
      <c r="AC489" s="15">
        <v>0</v>
      </c>
      <c r="AD489" s="15">
        <v>0</v>
      </c>
      <c r="AE489" s="15">
        <v>0</v>
      </c>
      <c r="AF489" s="15">
        <v>0</v>
      </c>
      <c r="AG489" s="16">
        <v>0</v>
      </c>
      <c r="AI489" s="7" t="s">
        <v>239</v>
      </c>
      <c r="AJ489" s="7"/>
      <c r="AK489" s="7" t="s">
        <v>101</v>
      </c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6"/>
    </row>
    <row r="490" spans="1:50">
      <c r="A490" s="30" t="s">
        <v>239</v>
      </c>
      <c r="B490" s="30"/>
      <c r="C490" s="30" t="s">
        <v>102</v>
      </c>
      <c r="D490" s="33">
        <v>0</v>
      </c>
      <c r="E490" s="33">
        <v>0</v>
      </c>
      <c r="F490" s="33">
        <v>0</v>
      </c>
      <c r="G490" s="33">
        <v>0</v>
      </c>
      <c r="H490" s="33">
        <v>0</v>
      </c>
      <c r="I490" s="13"/>
      <c r="J490" s="13"/>
      <c r="K490" s="13"/>
      <c r="L490" s="13"/>
      <c r="M490" s="13"/>
      <c r="N490" s="13"/>
      <c r="O490" s="13"/>
      <c r="P490" s="40">
        <v>0</v>
      </c>
      <c r="Q490" s="24"/>
      <c r="R490" s="7" t="s">
        <v>239</v>
      </c>
      <c r="S490" s="7"/>
      <c r="T490" s="7" t="s">
        <v>102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0</v>
      </c>
      <c r="AG490" s="14">
        <v>0</v>
      </c>
      <c r="AI490" s="7" t="s">
        <v>239</v>
      </c>
      <c r="AJ490" s="7"/>
      <c r="AK490" s="7" t="s">
        <v>102</v>
      </c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4"/>
    </row>
    <row r="491" spans="1:50">
      <c r="A491" s="30" t="s">
        <v>239</v>
      </c>
      <c r="B491" s="30"/>
      <c r="C491" s="30" t="s">
        <v>103</v>
      </c>
      <c r="D491" s="32">
        <v>0</v>
      </c>
      <c r="E491" s="32">
        <v>0</v>
      </c>
      <c r="F491" s="32">
        <v>0</v>
      </c>
      <c r="G491" s="32">
        <v>0</v>
      </c>
      <c r="H491" s="32">
        <v>0</v>
      </c>
      <c r="I491" s="10"/>
      <c r="J491" s="10"/>
      <c r="K491" s="10"/>
      <c r="L491" s="10"/>
      <c r="M491" s="10"/>
      <c r="N491" s="10"/>
      <c r="O491" s="10"/>
      <c r="P491" s="39">
        <v>0</v>
      </c>
      <c r="Q491" s="24"/>
      <c r="R491" s="7" t="s">
        <v>239</v>
      </c>
      <c r="S491" s="7"/>
      <c r="T491" s="7" t="s">
        <v>103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9">
        <v>0</v>
      </c>
      <c r="AI491" s="7" t="s">
        <v>239</v>
      </c>
      <c r="AJ491" s="7"/>
      <c r="AK491" s="7" t="s">
        <v>103</v>
      </c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9"/>
    </row>
    <row r="492" spans="1:50">
      <c r="A492" s="30" t="s">
        <v>239</v>
      </c>
      <c r="B492" s="30"/>
      <c r="C492" s="30" t="s">
        <v>104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8"/>
      <c r="J492" s="8"/>
      <c r="K492" s="8"/>
      <c r="L492" s="8"/>
      <c r="M492" s="8"/>
      <c r="N492" s="8"/>
      <c r="O492" s="8"/>
      <c r="P492" s="39">
        <v>0</v>
      </c>
      <c r="Q492" s="24"/>
      <c r="R492" s="7" t="s">
        <v>239</v>
      </c>
      <c r="S492" s="7"/>
      <c r="T492" s="7" t="s">
        <v>104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9">
        <v>0</v>
      </c>
      <c r="AI492" s="7" t="s">
        <v>239</v>
      </c>
      <c r="AJ492" s="7"/>
      <c r="AK492" s="7" t="s">
        <v>104</v>
      </c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9"/>
    </row>
    <row r="493" spans="1:50">
      <c r="A493" s="30" t="s">
        <v>239</v>
      </c>
      <c r="B493" s="30"/>
      <c r="C493" s="30" t="s">
        <v>105</v>
      </c>
      <c r="D493" s="33">
        <v>0</v>
      </c>
      <c r="E493" s="33">
        <v>0</v>
      </c>
      <c r="F493" s="33">
        <v>0</v>
      </c>
      <c r="G493" s="33">
        <v>0</v>
      </c>
      <c r="H493" s="33">
        <v>0</v>
      </c>
      <c r="I493" s="13"/>
      <c r="J493" s="13"/>
      <c r="K493" s="13"/>
      <c r="L493" s="13"/>
      <c r="M493" s="13"/>
      <c r="N493" s="13"/>
      <c r="O493" s="13"/>
      <c r="P493" s="40">
        <v>0</v>
      </c>
      <c r="Q493" s="24"/>
      <c r="R493" s="7" t="s">
        <v>239</v>
      </c>
      <c r="S493" s="7"/>
      <c r="T493" s="7" t="s">
        <v>105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4">
        <v>0</v>
      </c>
      <c r="AI493" s="7" t="s">
        <v>239</v>
      </c>
      <c r="AJ493" s="7"/>
      <c r="AK493" s="7" t="s">
        <v>105</v>
      </c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4"/>
    </row>
    <row r="494" spans="1:50">
      <c r="A494" s="30" t="s">
        <v>239</v>
      </c>
      <c r="B494" s="30"/>
      <c r="C494" s="30" t="s">
        <v>106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8"/>
      <c r="J494" s="8"/>
      <c r="K494" s="8"/>
      <c r="L494" s="8"/>
      <c r="M494" s="8"/>
      <c r="N494" s="8"/>
      <c r="O494" s="8"/>
      <c r="P494" s="39">
        <v>0</v>
      </c>
      <c r="Q494" s="24"/>
      <c r="R494" s="7" t="s">
        <v>239</v>
      </c>
      <c r="S494" s="7"/>
      <c r="T494" s="7" t="s">
        <v>106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9">
        <v>0</v>
      </c>
      <c r="AI494" s="7" t="s">
        <v>239</v>
      </c>
      <c r="AJ494" s="7"/>
      <c r="AK494" s="7" t="s">
        <v>106</v>
      </c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9"/>
    </row>
    <row r="495" spans="1:50">
      <c r="A495" s="30" t="s">
        <v>239</v>
      </c>
      <c r="B495" s="30"/>
      <c r="C495" s="30" t="s">
        <v>107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8"/>
      <c r="J495" s="8"/>
      <c r="K495" s="8"/>
      <c r="L495" s="8"/>
      <c r="M495" s="8"/>
      <c r="N495" s="8"/>
      <c r="O495" s="8"/>
      <c r="P495" s="39">
        <v>0</v>
      </c>
      <c r="Q495" s="24"/>
      <c r="R495" s="7" t="s">
        <v>239</v>
      </c>
      <c r="S495" s="7"/>
      <c r="T495" s="7" t="s">
        <v>107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9">
        <v>0</v>
      </c>
      <c r="AI495" s="7" t="s">
        <v>239</v>
      </c>
      <c r="AJ495" s="7"/>
      <c r="AK495" s="7" t="s">
        <v>107</v>
      </c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9"/>
    </row>
    <row r="496" spans="1:50">
      <c r="A496" s="30" t="s">
        <v>239</v>
      </c>
      <c r="B496" s="30"/>
      <c r="C496" s="30" t="s">
        <v>108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8"/>
      <c r="J496" s="8"/>
      <c r="K496" s="8"/>
      <c r="L496" s="8"/>
      <c r="M496" s="8"/>
      <c r="N496" s="8"/>
      <c r="O496" s="8"/>
      <c r="P496" s="39">
        <v>0</v>
      </c>
      <c r="Q496" s="24"/>
      <c r="R496" s="7" t="s">
        <v>239</v>
      </c>
      <c r="S496" s="7"/>
      <c r="T496" s="7" t="s">
        <v>108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9">
        <v>0</v>
      </c>
      <c r="AI496" s="7" t="s">
        <v>239</v>
      </c>
      <c r="AJ496" s="7"/>
      <c r="AK496" s="7" t="s">
        <v>108</v>
      </c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9"/>
    </row>
    <row r="497" spans="1:50">
      <c r="A497" s="30" t="s">
        <v>239</v>
      </c>
      <c r="B497" s="30"/>
      <c r="C497" s="30" t="s">
        <v>109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8"/>
      <c r="J497" s="8"/>
      <c r="K497" s="8"/>
      <c r="L497" s="8"/>
      <c r="M497" s="8"/>
      <c r="N497" s="8"/>
      <c r="O497" s="8"/>
      <c r="P497" s="39">
        <v>0</v>
      </c>
      <c r="Q497" s="24"/>
      <c r="R497" s="7" t="s">
        <v>239</v>
      </c>
      <c r="S497" s="7"/>
      <c r="T497" s="7" t="s">
        <v>109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9">
        <v>0</v>
      </c>
      <c r="AI497" s="7" t="s">
        <v>239</v>
      </c>
      <c r="AJ497" s="7"/>
      <c r="AK497" s="7" t="s">
        <v>109</v>
      </c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9"/>
    </row>
    <row r="498" spans="1:50">
      <c r="A498" s="30" t="s">
        <v>239</v>
      </c>
      <c r="B498" s="30"/>
      <c r="C498" s="30" t="s">
        <v>110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8"/>
      <c r="J498" s="8"/>
      <c r="K498" s="8"/>
      <c r="L498" s="8"/>
      <c r="M498" s="8"/>
      <c r="N498" s="8"/>
      <c r="O498" s="8"/>
      <c r="P498" s="39">
        <v>0</v>
      </c>
      <c r="Q498" s="24"/>
      <c r="R498" s="7" t="s">
        <v>239</v>
      </c>
      <c r="S498" s="7"/>
      <c r="T498" s="7" t="s">
        <v>110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9">
        <v>0</v>
      </c>
      <c r="AI498" s="7" t="s">
        <v>239</v>
      </c>
      <c r="AJ498" s="7"/>
      <c r="AK498" s="7" t="s">
        <v>110</v>
      </c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9"/>
    </row>
    <row r="499" spans="1:50">
      <c r="A499" s="30" t="s">
        <v>239</v>
      </c>
      <c r="B499" s="30"/>
      <c r="C499" s="30" t="s">
        <v>111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8"/>
      <c r="J499" s="8"/>
      <c r="K499" s="8"/>
      <c r="L499" s="8"/>
      <c r="M499" s="8"/>
      <c r="N499" s="8"/>
      <c r="O499" s="8"/>
      <c r="P499" s="39">
        <v>0</v>
      </c>
      <c r="Q499" s="24"/>
      <c r="R499" s="7" t="s">
        <v>239</v>
      </c>
      <c r="S499" s="7"/>
      <c r="T499" s="7" t="s">
        <v>111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9">
        <v>0</v>
      </c>
      <c r="AI499" s="7" t="s">
        <v>239</v>
      </c>
      <c r="AJ499" s="7"/>
      <c r="AK499" s="7" t="s">
        <v>111</v>
      </c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9"/>
    </row>
    <row r="500" spans="1:50">
      <c r="A500" s="30" t="s">
        <v>239</v>
      </c>
      <c r="B500" s="30"/>
      <c r="C500" s="30" t="s">
        <v>112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8"/>
      <c r="J500" s="8"/>
      <c r="K500" s="8"/>
      <c r="L500" s="8"/>
      <c r="M500" s="8"/>
      <c r="N500" s="8"/>
      <c r="O500" s="8"/>
      <c r="P500" s="39">
        <v>0</v>
      </c>
      <c r="Q500" s="24"/>
      <c r="R500" s="7" t="s">
        <v>239</v>
      </c>
      <c r="S500" s="7"/>
      <c r="T500" s="7" t="s">
        <v>112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9">
        <v>0</v>
      </c>
      <c r="AI500" s="7" t="s">
        <v>239</v>
      </c>
      <c r="AJ500" s="7"/>
      <c r="AK500" s="7" t="s">
        <v>112</v>
      </c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9"/>
    </row>
    <row r="501" spans="1:50">
      <c r="A501" s="30" t="s">
        <v>239</v>
      </c>
      <c r="B501" s="30"/>
      <c r="C501" s="30" t="s">
        <v>113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8"/>
      <c r="J501" s="8"/>
      <c r="K501" s="8"/>
      <c r="L501" s="8"/>
      <c r="M501" s="8"/>
      <c r="N501" s="8"/>
      <c r="O501" s="8"/>
      <c r="P501" s="39">
        <v>0</v>
      </c>
      <c r="Q501" s="24"/>
      <c r="R501" s="7" t="s">
        <v>239</v>
      </c>
      <c r="S501" s="7"/>
      <c r="T501" s="7" t="s">
        <v>113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9">
        <v>0</v>
      </c>
      <c r="AI501" s="7" t="s">
        <v>239</v>
      </c>
      <c r="AJ501" s="7"/>
      <c r="AK501" s="7" t="s">
        <v>113</v>
      </c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9"/>
    </row>
    <row r="502" spans="1:50">
      <c r="A502" s="30" t="s">
        <v>239</v>
      </c>
      <c r="B502" s="30"/>
      <c r="C502" s="30" t="s">
        <v>114</v>
      </c>
      <c r="D502" s="33">
        <v>0</v>
      </c>
      <c r="E502" s="33">
        <v>0</v>
      </c>
      <c r="F502" s="33">
        <v>0</v>
      </c>
      <c r="G502" s="33">
        <v>0</v>
      </c>
      <c r="H502" s="33">
        <v>0</v>
      </c>
      <c r="I502" s="13"/>
      <c r="J502" s="13"/>
      <c r="K502" s="13"/>
      <c r="L502" s="13"/>
      <c r="M502" s="13"/>
      <c r="N502" s="13"/>
      <c r="O502" s="13"/>
      <c r="P502" s="40">
        <v>0</v>
      </c>
      <c r="Q502" s="24"/>
      <c r="R502" s="7" t="s">
        <v>239</v>
      </c>
      <c r="S502" s="7"/>
      <c r="T502" s="7" t="s">
        <v>114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4">
        <v>0</v>
      </c>
      <c r="AI502" s="7" t="s">
        <v>239</v>
      </c>
      <c r="AJ502" s="7"/>
      <c r="AK502" s="7" t="s">
        <v>114</v>
      </c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4"/>
    </row>
    <row r="503" spans="1:50">
      <c r="A503" s="30" t="s">
        <v>239</v>
      </c>
      <c r="B503" s="30"/>
      <c r="C503" s="30" t="s">
        <v>115</v>
      </c>
      <c r="D503" s="38">
        <v>0</v>
      </c>
      <c r="E503" s="38">
        <v>0</v>
      </c>
      <c r="F503" s="38">
        <v>0</v>
      </c>
      <c r="G503" s="38">
        <v>0</v>
      </c>
      <c r="H503" s="38">
        <v>0</v>
      </c>
      <c r="I503" s="15"/>
      <c r="J503" s="15"/>
      <c r="K503" s="15"/>
      <c r="L503" s="15"/>
      <c r="M503" s="15"/>
      <c r="N503" s="15"/>
      <c r="O503" s="15"/>
      <c r="P503" s="45">
        <v>0</v>
      </c>
      <c r="Q503" s="24"/>
      <c r="R503" s="7" t="s">
        <v>239</v>
      </c>
      <c r="S503" s="7"/>
      <c r="T503" s="7" t="s">
        <v>115</v>
      </c>
      <c r="U503" s="15">
        <v>0</v>
      </c>
      <c r="V503" s="15">
        <v>0</v>
      </c>
      <c r="W503" s="15">
        <v>0</v>
      </c>
      <c r="X503" s="15">
        <v>0</v>
      </c>
      <c r="Y503" s="15">
        <v>0</v>
      </c>
      <c r="Z503" s="15">
        <v>0</v>
      </c>
      <c r="AA503" s="15">
        <v>0</v>
      </c>
      <c r="AB503" s="15">
        <v>0</v>
      </c>
      <c r="AC503" s="15">
        <v>0</v>
      </c>
      <c r="AD503" s="15">
        <v>0</v>
      </c>
      <c r="AE503" s="15">
        <v>0</v>
      </c>
      <c r="AF503" s="15">
        <v>0</v>
      </c>
      <c r="AG503" s="16">
        <v>0</v>
      </c>
      <c r="AI503" s="7" t="s">
        <v>239</v>
      </c>
      <c r="AJ503" s="7"/>
      <c r="AK503" s="7" t="s">
        <v>115</v>
      </c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6"/>
    </row>
    <row r="504" spans="1:50">
      <c r="A504" s="30" t="s">
        <v>239</v>
      </c>
      <c r="B504" s="30"/>
      <c r="C504" s="30" t="s">
        <v>116</v>
      </c>
      <c r="D504" s="33">
        <v>0</v>
      </c>
      <c r="E504" s="33">
        <v>0</v>
      </c>
      <c r="F504" s="33">
        <v>0</v>
      </c>
      <c r="G504" s="33">
        <v>0</v>
      </c>
      <c r="H504" s="33">
        <v>0</v>
      </c>
      <c r="I504" s="13"/>
      <c r="J504" s="13"/>
      <c r="K504" s="13"/>
      <c r="L504" s="13"/>
      <c r="M504" s="13"/>
      <c r="N504" s="13"/>
      <c r="O504" s="13"/>
      <c r="P504" s="40">
        <v>0</v>
      </c>
      <c r="Q504" s="24"/>
      <c r="R504" s="7" t="s">
        <v>239</v>
      </c>
      <c r="S504" s="7"/>
      <c r="T504" s="7" t="s">
        <v>116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4">
        <v>0</v>
      </c>
      <c r="AI504" s="7" t="s">
        <v>239</v>
      </c>
      <c r="AJ504" s="7"/>
      <c r="AK504" s="7" t="s">
        <v>116</v>
      </c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4"/>
    </row>
    <row r="505" spans="1:50">
      <c r="A505" s="30" t="s">
        <v>239</v>
      </c>
      <c r="B505" s="30"/>
      <c r="C505" s="30" t="s">
        <v>117</v>
      </c>
      <c r="D505" s="32">
        <v>0</v>
      </c>
      <c r="E505" s="32">
        <v>0</v>
      </c>
      <c r="F505" s="32">
        <v>0</v>
      </c>
      <c r="G505" s="32">
        <v>0</v>
      </c>
      <c r="H505" s="32">
        <v>0</v>
      </c>
      <c r="I505" s="10"/>
      <c r="J505" s="10"/>
      <c r="K505" s="10"/>
      <c r="L505" s="10"/>
      <c r="M505" s="10"/>
      <c r="N505" s="10"/>
      <c r="O505" s="10"/>
      <c r="P505" s="39">
        <v>0</v>
      </c>
      <c r="Q505" s="24"/>
      <c r="R505" s="7" t="s">
        <v>239</v>
      </c>
      <c r="S505" s="7"/>
      <c r="T505" s="7" t="s">
        <v>117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9">
        <v>0</v>
      </c>
      <c r="AI505" s="7" t="s">
        <v>239</v>
      </c>
      <c r="AJ505" s="7"/>
      <c r="AK505" s="7" t="s">
        <v>117</v>
      </c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9"/>
    </row>
    <row r="506" spans="1:50">
      <c r="A506" s="30" t="s">
        <v>239</v>
      </c>
      <c r="B506" s="30"/>
      <c r="C506" s="30" t="s">
        <v>118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8"/>
      <c r="J506" s="8"/>
      <c r="K506" s="8"/>
      <c r="L506" s="8"/>
      <c r="M506" s="8"/>
      <c r="N506" s="8"/>
      <c r="O506" s="8"/>
      <c r="P506" s="39">
        <v>0</v>
      </c>
      <c r="Q506" s="24"/>
      <c r="R506" s="7" t="s">
        <v>239</v>
      </c>
      <c r="S506" s="7"/>
      <c r="T506" s="7" t="s">
        <v>118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9">
        <v>0</v>
      </c>
      <c r="AI506" s="7" t="s">
        <v>239</v>
      </c>
      <c r="AJ506" s="7"/>
      <c r="AK506" s="7" t="s">
        <v>118</v>
      </c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9"/>
    </row>
    <row r="507" spans="1:50">
      <c r="A507" s="30" t="s">
        <v>239</v>
      </c>
      <c r="B507" s="30"/>
      <c r="C507" s="30" t="s">
        <v>119</v>
      </c>
      <c r="D507" s="33">
        <v>0</v>
      </c>
      <c r="E507" s="33">
        <v>0</v>
      </c>
      <c r="F507" s="33">
        <v>0</v>
      </c>
      <c r="G507" s="33">
        <v>0</v>
      </c>
      <c r="H507" s="33">
        <v>0</v>
      </c>
      <c r="I507" s="13"/>
      <c r="J507" s="13"/>
      <c r="K507" s="13"/>
      <c r="L507" s="13"/>
      <c r="M507" s="13"/>
      <c r="N507" s="13"/>
      <c r="O507" s="13"/>
      <c r="P507" s="40">
        <v>0</v>
      </c>
      <c r="Q507" s="24"/>
      <c r="R507" s="7" t="s">
        <v>239</v>
      </c>
      <c r="S507" s="7"/>
      <c r="T507" s="7" t="s">
        <v>119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4">
        <v>0</v>
      </c>
      <c r="AI507" s="7" t="s">
        <v>239</v>
      </c>
      <c r="AJ507" s="7"/>
      <c r="AK507" s="7" t="s">
        <v>119</v>
      </c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4"/>
    </row>
    <row r="508" spans="1:50">
      <c r="A508" s="30" t="s">
        <v>239</v>
      </c>
      <c r="B508" s="30"/>
      <c r="C508" s="30" t="s">
        <v>120</v>
      </c>
      <c r="D508" s="31">
        <v>0</v>
      </c>
      <c r="E508" s="31">
        <v>0</v>
      </c>
      <c r="F508" s="31">
        <v>0</v>
      </c>
      <c r="G508" s="31">
        <v>0</v>
      </c>
      <c r="H508" s="31">
        <v>0</v>
      </c>
      <c r="I508" s="8"/>
      <c r="J508" s="8"/>
      <c r="K508" s="8"/>
      <c r="L508" s="8"/>
      <c r="M508" s="8"/>
      <c r="N508" s="8"/>
      <c r="O508" s="8"/>
      <c r="P508" s="39">
        <v>0</v>
      </c>
      <c r="Q508" s="24"/>
      <c r="R508" s="7" t="s">
        <v>239</v>
      </c>
      <c r="S508" s="7"/>
      <c r="T508" s="7" t="s">
        <v>120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9">
        <v>0</v>
      </c>
      <c r="AI508" s="7" t="s">
        <v>239</v>
      </c>
      <c r="AJ508" s="7"/>
      <c r="AK508" s="7" t="s">
        <v>120</v>
      </c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9"/>
    </row>
    <row r="509" spans="1:50">
      <c r="A509" s="30" t="s">
        <v>239</v>
      </c>
      <c r="B509" s="30"/>
      <c r="C509" s="30" t="s">
        <v>121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8"/>
      <c r="J509" s="8"/>
      <c r="K509" s="8"/>
      <c r="L509" s="8"/>
      <c r="M509" s="8"/>
      <c r="N509" s="8"/>
      <c r="O509" s="8"/>
      <c r="P509" s="39">
        <v>0</v>
      </c>
      <c r="Q509" s="24"/>
      <c r="R509" s="7" t="s">
        <v>239</v>
      </c>
      <c r="S509" s="7"/>
      <c r="T509" s="7" t="s">
        <v>121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9">
        <v>0</v>
      </c>
      <c r="AI509" s="7" t="s">
        <v>239</v>
      </c>
      <c r="AJ509" s="7"/>
      <c r="AK509" s="7" t="s">
        <v>121</v>
      </c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9"/>
    </row>
    <row r="510" spans="1:50">
      <c r="A510" s="30" t="s">
        <v>239</v>
      </c>
      <c r="B510" s="30"/>
      <c r="C510" s="30" t="s">
        <v>122</v>
      </c>
      <c r="D510" s="31">
        <v>0</v>
      </c>
      <c r="E510" s="31">
        <v>0</v>
      </c>
      <c r="F510" s="31">
        <v>0</v>
      </c>
      <c r="G510" s="31">
        <v>0</v>
      </c>
      <c r="H510" s="31">
        <v>0</v>
      </c>
      <c r="I510" s="8"/>
      <c r="J510" s="8"/>
      <c r="K510" s="8"/>
      <c r="L510" s="8"/>
      <c r="M510" s="8"/>
      <c r="N510" s="8"/>
      <c r="O510" s="8"/>
      <c r="P510" s="39">
        <v>0</v>
      </c>
      <c r="Q510" s="24"/>
      <c r="R510" s="7" t="s">
        <v>239</v>
      </c>
      <c r="S510" s="7"/>
      <c r="T510" s="7" t="s">
        <v>122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9">
        <v>0</v>
      </c>
      <c r="AI510" s="7" t="s">
        <v>239</v>
      </c>
      <c r="AJ510" s="7"/>
      <c r="AK510" s="7" t="s">
        <v>122</v>
      </c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9"/>
    </row>
    <row r="511" spans="1:50">
      <c r="A511" s="30" t="s">
        <v>239</v>
      </c>
      <c r="B511" s="30"/>
      <c r="C511" s="30" t="s">
        <v>123</v>
      </c>
      <c r="D511" s="33">
        <v>0</v>
      </c>
      <c r="E511" s="33">
        <v>0</v>
      </c>
      <c r="F511" s="33">
        <v>0</v>
      </c>
      <c r="G511" s="33">
        <v>0</v>
      </c>
      <c r="H511" s="33">
        <v>0</v>
      </c>
      <c r="I511" s="13"/>
      <c r="J511" s="13"/>
      <c r="K511" s="13"/>
      <c r="L511" s="13"/>
      <c r="M511" s="13"/>
      <c r="N511" s="13"/>
      <c r="O511" s="13"/>
      <c r="P511" s="40">
        <v>0</v>
      </c>
      <c r="Q511" s="24"/>
      <c r="R511" s="7" t="s">
        <v>239</v>
      </c>
      <c r="S511" s="7"/>
      <c r="T511" s="7" t="s">
        <v>123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4">
        <v>0</v>
      </c>
      <c r="AI511" s="7" t="s">
        <v>239</v>
      </c>
      <c r="AJ511" s="7"/>
      <c r="AK511" s="7" t="s">
        <v>123</v>
      </c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4"/>
    </row>
    <row r="512" spans="1:50">
      <c r="A512" s="30" t="s">
        <v>239</v>
      </c>
      <c r="B512" s="30"/>
      <c r="C512" s="30" t="s">
        <v>124</v>
      </c>
      <c r="D512" s="38">
        <v>0</v>
      </c>
      <c r="E512" s="38">
        <v>0</v>
      </c>
      <c r="F512" s="38">
        <v>0</v>
      </c>
      <c r="G512" s="38">
        <v>0</v>
      </c>
      <c r="H512" s="38">
        <v>0</v>
      </c>
      <c r="I512" s="15"/>
      <c r="J512" s="15"/>
      <c r="K512" s="15"/>
      <c r="L512" s="15"/>
      <c r="M512" s="15"/>
      <c r="N512" s="15"/>
      <c r="O512" s="15"/>
      <c r="P512" s="45">
        <v>0</v>
      </c>
      <c r="Q512" s="24"/>
      <c r="R512" s="7" t="s">
        <v>239</v>
      </c>
      <c r="S512" s="7"/>
      <c r="T512" s="7" t="s">
        <v>124</v>
      </c>
      <c r="U512" s="15">
        <v>0</v>
      </c>
      <c r="V512" s="15">
        <v>0</v>
      </c>
      <c r="W512" s="15">
        <v>0</v>
      </c>
      <c r="X512" s="15">
        <v>0</v>
      </c>
      <c r="Y512" s="15">
        <v>0</v>
      </c>
      <c r="Z512" s="15">
        <v>0</v>
      </c>
      <c r="AA512" s="15">
        <v>0</v>
      </c>
      <c r="AB512" s="15">
        <v>0</v>
      </c>
      <c r="AC512" s="15">
        <v>0</v>
      </c>
      <c r="AD512" s="15">
        <v>0</v>
      </c>
      <c r="AE512" s="15">
        <v>0</v>
      </c>
      <c r="AF512" s="15">
        <v>0</v>
      </c>
      <c r="AG512" s="16">
        <v>0</v>
      </c>
      <c r="AI512" s="7" t="s">
        <v>239</v>
      </c>
      <c r="AJ512" s="7"/>
      <c r="AK512" s="7" t="s">
        <v>124</v>
      </c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6"/>
    </row>
    <row r="513" spans="1:50">
      <c r="A513" s="30" t="s">
        <v>239</v>
      </c>
      <c r="B513" s="30"/>
      <c r="C513" s="30" t="s">
        <v>125</v>
      </c>
      <c r="D513" s="31">
        <v>0</v>
      </c>
      <c r="E513" s="31">
        <v>0</v>
      </c>
      <c r="F513" s="31">
        <v>0</v>
      </c>
      <c r="G513" s="31">
        <v>0</v>
      </c>
      <c r="H513" s="31">
        <v>0</v>
      </c>
      <c r="I513" s="8"/>
      <c r="J513" s="8"/>
      <c r="K513" s="8"/>
      <c r="L513" s="8"/>
      <c r="M513" s="8"/>
      <c r="N513" s="8"/>
      <c r="O513" s="8"/>
      <c r="P513" s="39">
        <v>0</v>
      </c>
      <c r="Q513" s="24"/>
      <c r="R513" s="7" t="s">
        <v>239</v>
      </c>
      <c r="S513" s="7"/>
      <c r="T513" s="7" t="s">
        <v>125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0</v>
      </c>
      <c r="AG513" s="9">
        <v>0</v>
      </c>
      <c r="AI513" s="7" t="s">
        <v>239</v>
      </c>
      <c r="AJ513" s="7"/>
      <c r="AK513" s="7" t="s">
        <v>125</v>
      </c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9"/>
    </row>
    <row r="514" spans="1:50">
      <c r="A514" s="30" t="s">
        <v>239</v>
      </c>
      <c r="B514" s="30"/>
      <c r="C514" s="30" t="s">
        <v>126</v>
      </c>
      <c r="D514" s="34">
        <v>252152.25</v>
      </c>
      <c r="E514" s="34">
        <v>240539.97</v>
      </c>
      <c r="F514" s="34">
        <v>237040.4</v>
      </c>
      <c r="G514" s="34">
        <v>258626.03</v>
      </c>
      <c r="H514" s="34">
        <v>285233.99</v>
      </c>
      <c r="I514" s="17"/>
      <c r="J514" s="17"/>
      <c r="K514" s="17"/>
      <c r="L514" s="17"/>
      <c r="M514" s="17"/>
      <c r="N514" s="17"/>
      <c r="O514" s="17"/>
      <c r="P514" s="41">
        <v>1273592.6399999999</v>
      </c>
      <c r="Q514" s="24"/>
      <c r="R514" s="7" t="s">
        <v>239</v>
      </c>
      <c r="S514" s="7"/>
      <c r="T514" s="7" t="s">
        <v>126</v>
      </c>
      <c r="U514" s="17">
        <v>296578.86</v>
      </c>
      <c r="V514" s="17">
        <v>242932.84</v>
      </c>
      <c r="W514" s="17">
        <v>219987.86</v>
      </c>
      <c r="X514" s="17">
        <v>234593.05</v>
      </c>
      <c r="Y514" s="17">
        <v>254798.36</v>
      </c>
      <c r="Z514" s="17">
        <v>235548.49</v>
      </c>
      <c r="AA514" s="17">
        <v>375690.04</v>
      </c>
      <c r="AB514" s="17">
        <v>336318.45</v>
      </c>
      <c r="AC514" s="17">
        <v>199763.76</v>
      </c>
      <c r="AD514" s="17">
        <v>247351.25</v>
      </c>
      <c r="AE514" s="17">
        <v>244254.7</v>
      </c>
      <c r="AF514" s="17">
        <v>223433.76</v>
      </c>
      <c r="AG514" s="18">
        <v>3111251.42</v>
      </c>
      <c r="AI514" s="7" t="s">
        <v>239</v>
      </c>
      <c r="AJ514" s="7"/>
      <c r="AK514" s="7" t="s">
        <v>126</v>
      </c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8"/>
    </row>
    <row r="515" spans="1:50">
      <c r="A515" s="30" t="s">
        <v>239</v>
      </c>
      <c r="B515" s="30"/>
      <c r="C515" s="30" t="s">
        <v>127</v>
      </c>
      <c r="D515" s="33">
        <v>256564.06</v>
      </c>
      <c r="E515" s="33">
        <v>237896.02</v>
      </c>
      <c r="F515" s="33">
        <v>233287.52</v>
      </c>
      <c r="G515" s="33">
        <v>253827.22</v>
      </c>
      <c r="H515" s="33">
        <v>285514.21999999997</v>
      </c>
      <c r="I515" s="13"/>
      <c r="J515" s="13"/>
      <c r="K515" s="13"/>
      <c r="L515" s="13"/>
      <c r="M515" s="13"/>
      <c r="N515" s="13"/>
      <c r="O515" s="13"/>
      <c r="P515" s="40">
        <v>1267089.04</v>
      </c>
      <c r="Q515" s="24"/>
      <c r="R515" s="7" t="s">
        <v>239</v>
      </c>
      <c r="S515" s="7"/>
      <c r="T515" s="7" t="s">
        <v>127</v>
      </c>
      <c r="U515" s="13">
        <v>297375.67</v>
      </c>
      <c r="V515" s="13">
        <v>243066.89</v>
      </c>
      <c r="W515" s="13">
        <v>217867.79</v>
      </c>
      <c r="X515" s="13">
        <v>234790.56</v>
      </c>
      <c r="Y515" s="13">
        <v>254519</v>
      </c>
      <c r="Z515" s="13">
        <v>237342.84</v>
      </c>
      <c r="AA515" s="13">
        <v>375828.35</v>
      </c>
      <c r="AB515" s="13">
        <v>339335.39</v>
      </c>
      <c r="AC515" s="13">
        <v>200721.34</v>
      </c>
      <c r="AD515" s="13">
        <v>251586.45</v>
      </c>
      <c r="AE515" s="13">
        <v>243732.53</v>
      </c>
      <c r="AF515" s="13">
        <v>222355.92</v>
      </c>
      <c r="AG515" s="14">
        <v>3118522.73</v>
      </c>
      <c r="AI515" s="7" t="s">
        <v>239</v>
      </c>
      <c r="AJ515" s="7"/>
      <c r="AK515" s="7" t="s">
        <v>127</v>
      </c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4"/>
    </row>
    <row r="516" spans="1:50">
      <c r="A516" s="30" t="s">
        <v>239</v>
      </c>
      <c r="B516" s="30"/>
      <c r="C516" s="30" t="s">
        <v>128</v>
      </c>
      <c r="D516" s="34">
        <v>-216426.92</v>
      </c>
      <c r="E516" s="34">
        <v>-207571.5</v>
      </c>
      <c r="F516" s="34">
        <v>-205554.59</v>
      </c>
      <c r="G516" s="34">
        <v>-224298.93</v>
      </c>
      <c r="H516" s="34">
        <v>-245916.6</v>
      </c>
      <c r="I516" s="17"/>
      <c r="J516" s="17"/>
      <c r="K516" s="17"/>
      <c r="L516" s="17"/>
      <c r="M516" s="17"/>
      <c r="N516" s="17"/>
      <c r="O516" s="17"/>
      <c r="P516" s="41">
        <v>-1099768.54</v>
      </c>
      <c r="Q516" s="24"/>
      <c r="R516" s="7" t="s">
        <v>239</v>
      </c>
      <c r="S516" s="7"/>
      <c r="T516" s="7" t="s">
        <v>128</v>
      </c>
      <c r="U516" s="17">
        <v>-255565.98</v>
      </c>
      <c r="V516" s="17">
        <v>-204163.65</v>
      </c>
      <c r="W516" s="17">
        <v>-190639.41699999999</v>
      </c>
      <c r="X516" s="17">
        <v>-200377.2</v>
      </c>
      <c r="Y516" s="17">
        <v>-212113.35800000001</v>
      </c>
      <c r="Z516" s="17">
        <v>-198171.99</v>
      </c>
      <c r="AA516" s="17">
        <v>-326233.65999999997</v>
      </c>
      <c r="AB516" s="17">
        <v>-297552.82</v>
      </c>
      <c r="AC516" s="17">
        <v>-172540.77</v>
      </c>
      <c r="AD516" s="17">
        <v>-187958.74</v>
      </c>
      <c r="AE516" s="17">
        <v>-210065.85</v>
      </c>
      <c r="AF516" s="17">
        <v>-193089.92000000001</v>
      </c>
      <c r="AG516" s="18">
        <v>-2648473.355</v>
      </c>
      <c r="AI516" s="7" t="s">
        <v>239</v>
      </c>
      <c r="AJ516" s="7"/>
      <c r="AK516" s="7" t="s">
        <v>128</v>
      </c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8"/>
    </row>
    <row r="517" spans="1:50">
      <c r="A517" s="30" t="s">
        <v>239</v>
      </c>
      <c r="B517" s="30"/>
      <c r="C517" s="30" t="s">
        <v>129</v>
      </c>
      <c r="D517" s="34">
        <v>35725.33</v>
      </c>
      <c r="E517" s="34">
        <v>32968.47</v>
      </c>
      <c r="F517" s="34">
        <v>31485.81</v>
      </c>
      <c r="G517" s="34">
        <v>34327.1</v>
      </c>
      <c r="H517" s="34">
        <v>39317.39</v>
      </c>
      <c r="I517" s="17"/>
      <c r="J517" s="17"/>
      <c r="K517" s="17"/>
      <c r="L517" s="17"/>
      <c r="M517" s="17"/>
      <c r="N517" s="17"/>
      <c r="O517" s="17"/>
      <c r="P517" s="41">
        <v>173824.1</v>
      </c>
      <c r="Q517" s="24"/>
      <c r="R517" s="7" t="s">
        <v>239</v>
      </c>
      <c r="S517" s="7"/>
      <c r="T517" s="7" t="s">
        <v>129</v>
      </c>
      <c r="U517" s="17">
        <v>41012.879999999997</v>
      </c>
      <c r="V517" s="17">
        <v>38769.19</v>
      </c>
      <c r="W517" s="17">
        <v>29348.442999999999</v>
      </c>
      <c r="X517" s="17">
        <v>34215.85</v>
      </c>
      <c r="Y517" s="17">
        <v>42685.002</v>
      </c>
      <c r="Z517" s="17">
        <v>37376.5</v>
      </c>
      <c r="AA517" s="17">
        <v>49456.38</v>
      </c>
      <c r="AB517" s="17">
        <v>38765.629999999997</v>
      </c>
      <c r="AC517" s="17">
        <v>27222.99</v>
      </c>
      <c r="AD517" s="17">
        <v>59392.51</v>
      </c>
      <c r="AE517" s="17">
        <v>34188.85</v>
      </c>
      <c r="AF517" s="17">
        <v>30343.84</v>
      </c>
      <c r="AG517" s="18">
        <v>462778.065</v>
      </c>
      <c r="AI517" s="7" t="s">
        <v>239</v>
      </c>
      <c r="AJ517" s="7"/>
      <c r="AK517" s="7" t="s">
        <v>129</v>
      </c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8"/>
    </row>
    <row r="518" spans="1:50">
      <c r="A518" s="30" t="s">
        <v>239</v>
      </c>
      <c r="B518" s="30"/>
      <c r="C518" s="30" t="s">
        <v>130</v>
      </c>
      <c r="D518" s="38">
        <v>0.14169999999999999</v>
      </c>
      <c r="E518" s="38">
        <v>0.1371</v>
      </c>
      <c r="F518" s="38">
        <v>0.1328</v>
      </c>
      <c r="G518" s="38">
        <v>0.13270000000000001</v>
      </c>
      <c r="H518" s="38">
        <v>0.13780000000000001</v>
      </c>
      <c r="I518" s="15"/>
      <c r="J518" s="15"/>
      <c r="K518" s="15"/>
      <c r="L518" s="15"/>
      <c r="M518" s="15"/>
      <c r="N518" s="15"/>
      <c r="O518" s="15"/>
      <c r="P518" s="45">
        <v>0.13650000000000001</v>
      </c>
      <c r="Q518" s="24"/>
      <c r="R518" s="7" t="s">
        <v>239</v>
      </c>
      <c r="S518" s="7"/>
      <c r="T518" s="7" t="s">
        <v>130</v>
      </c>
      <c r="U518" s="15">
        <v>0.13830000000000001</v>
      </c>
      <c r="V518" s="15">
        <v>0.15959999999999999</v>
      </c>
      <c r="W518" s="15">
        <v>0.13339999999999999</v>
      </c>
      <c r="X518" s="15">
        <v>0.1459</v>
      </c>
      <c r="Y518" s="15">
        <v>0.16750000000000001</v>
      </c>
      <c r="Z518" s="15">
        <v>0.15870000000000001</v>
      </c>
      <c r="AA518" s="15">
        <v>0.13159999999999999</v>
      </c>
      <c r="AB518" s="15">
        <v>0.1153</v>
      </c>
      <c r="AC518" s="15">
        <v>0.1363</v>
      </c>
      <c r="AD518" s="15">
        <v>0.24010000000000001</v>
      </c>
      <c r="AE518" s="15">
        <v>0.14000000000000001</v>
      </c>
      <c r="AF518" s="15">
        <v>0.1358</v>
      </c>
      <c r="AG518" s="16">
        <v>0.1487</v>
      </c>
      <c r="AI518" s="7" t="s">
        <v>239</v>
      </c>
      <c r="AJ518" s="7"/>
      <c r="AK518" s="7" t="s">
        <v>130</v>
      </c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6"/>
    </row>
    <row r="519" spans="1:50">
      <c r="A519" s="30" t="s">
        <v>239</v>
      </c>
      <c r="B519" s="30"/>
      <c r="C519" s="30" t="s">
        <v>131</v>
      </c>
      <c r="D519" s="34">
        <v>-14872.13</v>
      </c>
      <c r="E519" s="34">
        <v>-10169.56</v>
      </c>
      <c r="F519" s="34">
        <v>-10884.23</v>
      </c>
      <c r="G519" s="34">
        <v>-11105.33</v>
      </c>
      <c r="H519" s="34">
        <v>-12187.06</v>
      </c>
      <c r="I519" s="17"/>
      <c r="J519" s="17"/>
      <c r="K519" s="17"/>
      <c r="L519" s="17"/>
      <c r="M519" s="17"/>
      <c r="N519" s="17"/>
      <c r="O519" s="17"/>
      <c r="P519" s="41">
        <v>-59218.31</v>
      </c>
      <c r="Q519" s="24"/>
      <c r="R519" s="7" t="s">
        <v>239</v>
      </c>
      <c r="S519" s="7"/>
      <c r="T519" s="7" t="s">
        <v>131</v>
      </c>
      <c r="U519" s="17">
        <v>-9587.7800000000007</v>
      </c>
      <c r="V519" s="17">
        <v>-12211.15</v>
      </c>
      <c r="W519" s="17">
        <v>-12019.55</v>
      </c>
      <c r="X519" s="17">
        <v>-11570.03</v>
      </c>
      <c r="Y519" s="17">
        <v>-11543.82</v>
      </c>
      <c r="Z519" s="17">
        <v>-12375.34</v>
      </c>
      <c r="AA519" s="17">
        <v>-12552</v>
      </c>
      <c r="AB519" s="17">
        <v>-13523.95</v>
      </c>
      <c r="AC519" s="17">
        <v>-11187.64</v>
      </c>
      <c r="AD519" s="17">
        <v>-9907.34</v>
      </c>
      <c r="AE519" s="17">
        <v>-14770.71</v>
      </c>
      <c r="AF519" s="17">
        <v>-9323.76</v>
      </c>
      <c r="AG519" s="18">
        <v>-140573.07</v>
      </c>
      <c r="AI519" s="7" t="s">
        <v>239</v>
      </c>
      <c r="AJ519" s="7"/>
      <c r="AK519" s="7" t="s">
        <v>131</v>
      </c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8"/>
    </row>
    <row r="520" spans="1:50">
      <c r="A520" s="30" t="s">
        <v>239</v>
      </c>
      <c r="B520" s="30"/>
      <c r="C520" s="30" t="s">
        <v>132</v>
      </c>
      <c r="D520" s="34">
        <v>-11865.6</v>
      </c>
      <c r="E520" s="34">
        <v>-9062.98</v>
      </c>
      <c r="F520" s="34">
        <v>-9780.5</v>
      </c>
      <c r="G520" s="34">
        <v>-10267.200000000001</v>
      </c>
      <c r="H520" s="34">
        <v>-10604.96</v>
      </c>
      <c r="I520" s="17"/>
      <c r="J520" s="17"/>
      <c r="K520" s="17"/>
      <c r="L520" s="17"/>
      <c r="M520" s="17"/>
      <c r="N520" s="17"/>
      <c r="O520" s="17"/>
      <c r="P520" s="41">
        <v>-51581.24</v>
      </c>
      <c r="Q520" s="24"/>
      <c r="R520" s="7" t="s">
        <v>239</v>
      </c>
      <c r="S520" s="7"/>
      <c r="T520" s="7" t="s">
        <v>132</v>
      </c>
      <c r="U520" s="17">
        <v>-10406.36</v>
      </c>
      <c r="V520" s="17">
        <v>-10066.02</v>
      </c>
      <c r="W520" s="17">
        <v>-10469.64</v>
      </c>
      <c r="X520" s="17">
        <v>-10676.64</v>
      </c>
      <c r="Y520" s="17">
        <v>-10289.219999999999</v>
      </c>
      <c r="Z520" s="17">
        <v>-10376.09</v>
      </c>
      <c r="AA520" s="17">
        <v>-11015.44</v>
      </c>
      <c r="AB520" s="17">
        <v>-10990.62</v>
      </c>
      <c r="AC520" s="17">
        <v>-9786.1299999999992</v>
      </c>
      <c r="AD520" s="17">
        <v>-9325.19</v>
      </c>
      <c r="AE520" s="17">
        <v>-10447.36</v>
      </c>
      <c r="AF520" s="17">
        <v>-9751.89</v>
      </c>
      <c r="AG520" s="18">
        <v>-123600.6</v>
      </c>
      <c r="AI520" s="7" t="s">
        <v>239</v>
      </c>
      <c r="AJ520" s="7"/>
      <c r="AK520" s="7" t="s">
        <v>132</v>
      </c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8"/>
    </row>
    <row r="521" spans="1:50">
      <c r="A521" s="30" t="s">
        <v>239</v>
      </c>
      <c r="B521" s="30"/>
      <c r="C521" s="30" t="s">
        <v>133</v>
      </c>
      <c r="D521" s="32">
        <v>-7843.48</v>
      </c>
      <c r="E521" s="32">
        <v>-5713.09</v>
      </c>
      <c r="F521" s="32">
        <v>-5728.57</v>
      </c>
      <c r="G521" s="32">
        <v>-6514.1</v>
      </c>
      <c r="H521" s="32">
        <v>-6491.84</v>
      </c>
      <c r="I521" s="10"/>
      <c r="J521" s="10"/>
      <c r="K521" s="10"/>
      <c r="L521" s="10"/>
      <c r="M521" s="10"/>
      <c r="N521" s="10"/>
      <c r="O521" s="10"/>
      <c r="P521" s="39">
        <v>-32291.08</v>
      </c>
      <c r="Q521" s="24"/>
      <c r="R521" s="7" t="s">
        <v>239</v>
      </c>
      <c r="S521" s="7"/>
      <c r="T521" s="7" t="s">
        <v>133</v>
      </c>
      <c r="U521" s="10">
        <v>-6413.42</v>
      </c>
      <c r="V521" s="10">
        <v>-6365.36</v>
      </c>
      <c r="W521" s="10">
        <v>-6326.47</v>
      </c>
      <c r="X521" s="10">
        <v>-6820.58</v>
      </c>
      <c r="Y521" s="10">
        <v>-6327.7</v>
      </c>
      <c r="Z521" s="10">
        <v>-6326.86</v>
      </c>
      <c r="AA521" s="10">
        <v>-6752.38</v>
      </c>
      <c r="AB521" s="10">
        <v>-7654.82</v>
      </c>
      <c r="AC521" s="10">
        <v>-6149.67</v>
      </c>
      <c r="AD521" s="10">
        <v>-6122.55</v>
      </c>
      <c r="AE521" s="10">
        <v>-6337.28</v>
      </c>
      <c r="AF521" s="10">
        <v>-6382.89</v>
      </c>
      <c r="AG521" s="9">
        <v>-77979.98</v>
      </c>
      <c r="AI521" s="7" t="s">
        <v>239</v>
      </c>
      <c r="AJ521" s="7"/>
      <c r="AK521" s="7" t="s">
        <v>133</v>
      </c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9"/>
    </row>
    <row r="522" spans="1:50">
      <c r="A522" s="30" t="s">
        <v>239</v>
      </c>
      <c r="B522" s="30"/>
      <c r="C522" s="30" t="s">
        <v>134</v>
      </c>
      <c r="D522" s="31">
        <v>-2973</v>
      </c>
      <c r="E522" s="31">
        <v>-2262.8200000000002</v>
      </c>
      <c r="F522" s="31">
        <v>-2266.5100000000002</v>
      </c>
      <c r="G522" s="31">
        <v>-2420.83</v>
      </c>
      <c r="H522" s="31">
        <v>-2991.75</v>
      </c>
      <c r="I522" s="8"/>
      <c r="J522" s="8"/>
      <c r="K522" s="8"/>
      <c r="L522" s="8"/>
      <c r="M522" s="8"/>
      <c r="N522" s="8"/>
      <c r="O522" s="8"/>
      <c r="P522" s="39">
        <v>-12914.91</v>
      </c>
      <c r="Q522" s="24"/>
      <c r="R522" s="7" t="s">
        <v>239</v>
      </c>
      <c r="S522" s="7"/>
      <c r="T522" s="7" t="s">
        <v>134</v>
      </c>
      <c r="U522" s="8">
        <v>-3126.24</v>
      </c>
      <c r="V522" s="8">
        <v>-2798.83</v>
      </c>
      <c r="W522" s="8">
        <v>-2612.4</v>
      </c>
      <c r="X522" s="8">
        <v>-2583.85</v>
      </c>
      <c r="Y522" s="8">
        <v>-2446.9899999999998</v>
      </c>
      <c r="Z522" s="8">
        <v>-2665.06</v>
      </c>
      <c r="AA522" s="8">
        <v>-2468.9699999999998</v>
      </c>
      <c r="AB522" s="8">
        <v>-2047.76</v>
      </c>
      <c r="AC522" s="8">
        <v>-2170.3000000000002</v>
      </c>
      <c r="AD522" s="8">
        <v>-1842.66</v>
      </c>
      <c r="AE522" s="8">
        <v>-2926.51</v>
      </c>
      <c r="AF522" s="8">
        <v>-2085.09</v>
      </c>
      <c r="AG522" s="9">
        <v>-29774.66</v>
      </c>
      <c r="AI522" s="7" t="s">
        <v>239</v>
      </c>
      <c r="AJ522" s="7"/>
      <c r="AK522" s="7" t="s">
        <v>134</v>
      </c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9"/>
    </row>
    <row r="523" spans="1:50">
      <c r="A523" s="30" t="s">
        <v>239</v>
      </c>
      <c r="B523" s="30"/>
      <c r="C523" s="30" t="s">
        <v>135</v>
      </c>
      <c r="D523" s="31">
        <v>0</v>
      </c>
      <c r="E523" s="31">
        <v>-4.1399999999999997</v>
      </c>
      <c r="F523" s="31">
        <v>0</v>
      </c>
      <c r="G523" s="31">
        <v>0</v>
      </c>
      <c r="H523" s="31">
        <v>0</v>
      </c>
      <c r="I523" s="8"/>
      <c r="J523" s="8"/>
      <c r="K523" s="8"/>
      <c r="L523" s="8"/>
      <c r="M523" s="8"/>
      <c r="N523" s="8"/>
      <c r="O523" s="8"/>
      <c r="P523" s="39">
        <v>-4.1399999999999997</v>
      </c>
      <c r="Q523" s="24"/>
      <c r="R523" s="7" t="s">
        <v>239</v>
      </c>
      <c r="S523" s="7"/>
      <c r="T523" s="7" t="s">
        <v>135</v>
      </c>
      <c r="U523" s="8">
        <v>-2.72</v>
      </c>
      <c r="V523" s="8">
        <v>0</v>
      </c>
      <c r="W523" s="8">
        <v>0</v>
      </c>
      <c r="X523" s="8">
        <v>0</v>
      </c>
      <c r="Y523" s="8">
        <v>-11.5</v>
      </c>
      <c r="Z523" s="8">
        <v>-27.6</v>
      </c>
      <c r="AA523" s="8">
        <v>-27.6</v>
      </c>
      <c r="AB523" s="8">
        <v>0</v>
      </c>
      <c r="AC523" s="8">
        <v>0</v>
      </c>
      <c r="AD523" s="8">
        <v>0</v>
      </c>
      <c r="AE523" s="8">
        <v>-13.8</v>
      </c>
      <c r="AF523" s="8">
        <v>-13.8</v>
      </c>
      <c r="AG523" s="9">
        <v>-97.02</v>
      </c>
      <c r="AI523" s="7" t="s">
        <v>239</v>
      </c>
      <c r="AJ523" s="7"/>
      <c r="AK523" s="7" t="s">
        <v>135</v>
      </c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9"/>
    </row>
    <row r="524" spans="1:50">
      <c r="A524" s="30" t="s">
        <v>239</v>
      </c>
      <c r="B524" s="30"/>
      <c r="C524" s="30" t="s">
        <v>136</v>
      </c>
      <c r="D524" s="31">
        <v>-216.41</v>
      </c>
      <c r="E524" s="31">
        <v>-216.41</v>
      </c>
      <c r="F524" s="31">
        <v>-216.41</v>
      </c>
      <c r="G524" s="31">
        <v>-216.41</v>
      </c>
      <c r="H524" s="31">
        <v>-216.41</v>
      </c>
      <c r="I524" s="8"/>
      <c r="J524" s="8"/>
      <c r="K524" s="8"/>
      <c r="L524" s="8"/>
      <c r="M524" s="8"/>
      <c r="N524" s="8"/>
      <c r="O524" s="8"/>
      <c r="P524" s="39">
        <v>-1082.05</v>
      </c>
      <c r="Q524" s="24"/>
      <c r="R524" s="7" t="s">
        <v>239</v>
      </c>
      <c r="S524" s="7"/>
      <c r="T524" s="7" t="s">
        <v>136</v>
      </c>
      <c r="U524" s="8">
        <v>0</v>
      </c>
      <c r="V524" s="8">
        <v>0</v>
      </c>
      <c r="W524" s="8">
        <v>-400.84</v>
      </c>
      <c r="X524" s="8">
        <v>-200.42</v>
      </c>
      <c r="Y524" s="8">
        <v>-200.42</v>
      </c>
      <c r="Z524" s="8">
        <v>-400.84</v>
      </c>
      <c r="AA524" s="8">
        <v>-200.42</v>
      </c>
      <c r="AB524" s="8">
        <v>-200.42</v>
      </c>
      <c r="AC524" s="8">
        <v>-200.42</v>
      </c>
      <c r="AD524" s="8">
        <v>-216.41</v>
      </c>
      <c r="AE524" s="8">
        <v>-216.41</v>
      </c>
      <c r="AF524" s="8">
        <v>-216.41</v>
      </c>
      <c r="AG524" s="9">
        <v>-2453.0100000000002</v>
      </c>
      <c r="AI524" s="7" t="s">
        <v>239</v>
      </c>
      <c r="AJ524" s="7"/>
      <c r="AK524" s="7" t="s">
        <v>136</v>
      </c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9"/>
    </row>
    <row r="525" spans="1:50">
      <c r="A525" s="30" t="s">
        <v>239</v>
      </c>
      <c r="B525" s="30"/>
      <c r="C525" s="30" t="s">
        <v>137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8"/>
      <c r="J525" s="8"/>
      <c r="K525" s="8"/>
      <c r="L525" s="8"/>
      <c r="M525" s="8"/>
      <c r="N525" s="8"/>
      <c r="O525" s="8"/>
      <c r="P525" s="39">
        <v>0</v>
      </c>
      <c r="Q525" s="24"/>
      <c r="R525" s="7" t="s">
        <v>239</v>
      </c>
      <c r="S525" s="7"/>
      <c r="T525" s="7" t="s">
        <v>137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9">
        <v>0</v>
      </c>
      <c r="AI525" s="7" t="s">
        <v>239</v>
      </c>
      <c r="AJ525" s="7"/>
      <c r="AK525" s="7" t="s">
        <v>137</v>
      </c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9"/>
    </row>
    <row r="526" spans="1:50">
      <c r="A526" s="30" t="s">
        <v>239</v>
      </c>
      <c r="B526" s="30"/>
      <c r="C526" s="30" t="s">
        <v>138</v>
      </c>
      <c r="D526" s="31">
        <v>-493.72</v>
      </c>
      <c r="E526" s="31">
        <v>-495.08</v>
      </c>
      <c r="F526" s="31">
        <v>-920.91</v>
      </c>
      <c r="G526" s="31">
        <v>-736.69</v>
      </c>
      <c r="H526" s="31">
        <v>-516.35</v>
      </c>
      <c r="I526" s="8"/>
      <c r="J526" s="8"/>
      <c r="K526" s="8"/>
      <c r="L526" s="8"/>
      <c r="M526" s="8"/>
      <c r="N526" s="8"/>
      <c r="O526" s="8"/>
      <c r="P526" s="39">
        <v>-3162.75</v>
      </c>
      <c r="Q526" s="24"/>
      <c r="R526" s="7" t="s">
        <v>239</v>
      </c>
      <c r="S526" s="7"/>
      <c r="T526" s="7" t="s">
        <v>138</v>
      </c>
      <c r="U526" s="8">
        <v>-495.86</v>
      </c>
      <c r="V526" s="8">
        <v>-493.31</v>
      </c>
      <c r="W526" s="8">
        <v>-493.11</v>
      </c>
      <c r="X526" s="8">
        <v>-493.06</v>
      </c>
      <c r="Y526" s="8">
        <v>-493.06</v>
      </c>
      <c r="Z526" s="8">
        <v>-502.79</v>
      </c>
      <c r="AA526" s="8">
        <v>-1064.03</v>
      </c>
      <c r="AB526" s="8">
        <v>-719.45</v>
      </c>
      <c r="AC526" s="8">
        <v>-643.05999999999995</v>
      </c>
      <c r="AD526" s="8">
        <v>-493.06</v>
      </c>
      <c r="AE526" s="8">
        <v>-493.06</v>
      </c>
      <c r="AF526" s="8">
        <v>-494.09</v>
      </c>
      <c r="AG526" s="9">
        <v>-6877.94</v>
      </c>
      <c r="AI526" s="7" t="s">
        <v>239</v>
      </c>
      <c r="AJ526" s="7"/>
      <c r="AK526" s="7" t="s">
        <v>138</v>
      </c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9"/>
    </row>
    <row r="527" spans="1:50">
      <c r="A527" s="30" t="s">
        <v>239</v>
      </c>
      <c r="B527" s="30"/>
      <c r="C527" s="30" t="s">
        <v>139</v>
      </c>
      <c r="D527" s="31">
        <v>-181.24</v>
      </c>
      <c r="E527" s="31">
        <v>-140.74</v>
      </c>
      <c r="F527" s="31">
        <v>-140.74</v>
      </c>
      <c r="G527" s="31">
        <v>-140.78</v>
      </c>
      <c r="H527" s="31">
        <v>-140.77000000000001</v>
      </c>
      <c r="I527" s="8"/>
      <c r="J527" s="8"/>
      <c r="K527" s="8"/>
      <c r="L527" s="8"/>
      <c r="M527" s="8"/>
      <c r="N527" s="8"/>
      <c r="O527" s="8"/>
      <c r="P527" s="39">
        <v>-744.27</v>
      </c>
      <c r="Q527" s="24"/>
      <c r="R527" s="7" t="s">
        <v>239</v>
      </c>
      <c r="S527" s="7"/>
      <c r="T527" s="7" t="s">
        <v>139</v>
      </c>
      <c r="U527" s="8">
        <v>-291.52999999999997</v>
      </c>
      <c r="V527" s="8">
        <v>-233.39</v>
      </c>
      <c r="W527" s="8">
        <v>-206.74</v>
      </c>
      <c r="X527" s="8">
        <v>-225.21</v>
      </c>
      <c r="Y527" s="8">
        <v>-199.6</v>
      </c>
      <c r="Z527" s="8">
        <v>-201.61</v>
      </c>
      <c r="AA527" s="8">
        <v>-205.2</v>
      </c>
      <c r="AB527" s="8">
        <v>-251.93</v>
      </c>
      <c r="AC527" s="8">
        <v>-281.75</v>
      </c>
      <c r="AD527" s="8">
        <v>-283.11</v>
      </c>
      <c r="AE527" s="8">
        <v>-105.68</v>
      </c>
      <c r="AF527" s="8">
        <v>-137</v>
      </c>
      <c r="AG527" s="9">
        <v>-2622.75</v>
      </c>
      <c r="AI527" s="7" t="s">
        <v>239</v>
      </c>
      <c r="AJ527" s="7"/>
      <c r="AK527" s="7" t="s">
        <v>139</v>
      </c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9"/>
    </row>
    <row r="528" spans="1:50">
      <c r="A528" s="30" t="s">
        <v>239</v>
      </c>
      <c r="B528" s="30"/>
      <c r="C528" s="30" t="s">
        <v>140</v>
      </c>
      <c r="D528" s="31">
        <v>-6.55</v>
      </c>
      <c r="E528" s="31">
        <v>-0.42</v>
      </c>
      <c r="F528" s="31">
        <v>-234.55</v>
      </c>
      <c r="G528" s="31">
        <v>-121.99</v>
      </c>
      <c r="H528" s="31">
        <v>0</v>
      </c>
      <c r="I528" s="8"/>
      <c r="J528" s="8"/>
      <c r="K528" s="8"/>
      <c r="L528" s="8"/>
      <c r="M528" s="8"/>
      <c r="N528" s="8"/>
      <c r="O528" s="8"/>
      <c r="P528" s="39">
        <v>-363.51</v>
      </c>
      <c r="Q528" s="24"/>
      <c r="R528" s="7" t="s">
        <v>239</v>
      </c>
      <c r="S528" s="7"/>
      <c r="T528" s="7" t="s">
        <v>140</v>
      </c>
      <c r="U528" s="8">
        <v>-76.59</v>
      </c>
      <c r="V528" s="8">
        <v>-25.13</v>
      </c>
      <c r="W528" s="8">
        <v>-54.28</v>
      </c>
      <c r="X528" s="8">
        <v>-49.46</v>
      </c>
      <c r="Y528" s="8">
        <v>-351.96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-200.82</v>
      </c>
      <c r="AF528" s="8">
        <v>-83.61</v>
      </c>
      <c r="AG528" s="9">
        <v>-841.85</v>
      </c>
      <c r="AI528" s="7" t="s">
        <v>239</v>
      </c>
      <c r="AJ528" s="7"/>
      <c r="AK528" s="7" t="s">
        <v>140</v>
      </c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9"/>
    </row>
    <row r="529" spans="1:50">
      <c r="A529" s="30" t="s">
        <v>239</v>
      </c>
      <c r="B529" s="30"/>
      <c r="C529" s="30" t="s">
        <v>141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8"/>
      <c r="J529" s="8"/>
      <c r="K529" s="8"/>
      <c r="L529" s="8"/>
      <c r="M529" s="8"/>
      <c r="N529" s="8"/>
      <c r="O529" s="8"/>
      <c r="P529" s="39">
        <v>0</v>
      </c>
      <c r="Q529" s="24"/>
      <c r="R529" s="7" t="s">
        <v>239</v>
      </c>
      <c r="S529" s="7"/>
      <c r="T529" s="7" t="s">
        <v>141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-73.56</v>
      </c>
      <c r="AD529" s="8">
        <v>-180.36</v>
      </c>
      <c r="AE529" s="8">
        <v>0</v>
      </c>
      <c r="AF529" s="8">
        <v>0</v>
      </c>
      <c r="AG529" s="9">
        <v>-253.92</v>
      </c>
      <c r="AI529" s="7" t="s">
        <v>239</v>
      </c>
      <c r="AJ529" s="7"/>
      <c r="AK529" s="7" t="s">
        <v>141</v>
      </c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9"/>
    </row>
    <row r="530" spans="1:50">
      <c r="A530" s="30" t="s">
        <v>239</v>
      </c>
      <c r="B530" s="30"/>
      <c r="C530" s="30" t="s">
        <v>142</v>
      </c>
      <c r="D530" s="31">
        <v>-151.19999999999999</v>
      </c>
      <c r="E530" s="31">
        <v>-230.28</v>
      </c>
      <c r="F530" s="31">
        <v>-122.81</v>
      </c>
      <c r="G530" s="31">
        <v>-116.4</v>
      </c>
      <c r="H530" s="31">
        <v>-247.84</v>
      </c>
      <c r="I530" s="8"/>
      <c r="J530" s="8"/>
      <c r="K530" s="8"/>
      <c r="L530" s="8"/>
      <c r="M530" s="8"/>
      <c r="N530" s="8"/>
      <c r="O530" s="8"/>
      <c r="P530" s="39">
        <v>-868.53</v>
      </c>
      <c r="Q530" s="24"/>
      <c r="R530" s="7" t="s">
        <v>239</v>
      </c>
      <c r="S530" s="7"/>
      <c r="T530" s="7" t="s">
        <v>142</v>
      </c>
      <c r="U530" s="8">
        <v>0</v>
      </c>
      <c r="V530" s="8">
        <v>0</v>
      </c>
      <c r="W530" s="8">
        <v>-375.8</v>
      </c>
      <c r="X530" s="8">
        <v>-304.06</v>
      </c>
      <c r="Y530" s="8">
        <v>-257.99</v>
      </c>
      <c r="Z530" s="8">
        <v>-251.33</v>
      </c>
      <c r="AA530" s="8">
        <v>-296.83999999999997</v>
      </c>
      <c r="AB530" s="8">
        <v>-116.24</v>
      </c>
      <c r="AC530" s="8">
        <v>-267.37</v>
      </c>
      <c r="AD530" s="8">
        <v>-187.04</v>
      </c>
      <c r="AE530" s="8">
        <v>-153.80000000000001</v>
      </c>
      <c r="AF530" s="8">
        <v>-189</v>
      </c>
      <c r="AG530" s="9">
        <v>-2399.4699999999998</v>
      </c>
      <c r="AI530" s="7" t="s">
        <v>239</v>
      </c>
      <c r="AJ530" s="7"/>
      <c r="AK530" s="7" t="s">
        <v>142</v>
      </c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9"/>
    </row>
    <row r="531" spans="1:50">
      <c r="A531" s="30" t="s">
        <v>239</v>
      </c>
      <c r="B531" s="30"/>
      <c r="C531" s="30" t="s">
        <v>143</v>
      </c>
      <c r="D531" s="31">
        <v>0</v>
      </c>
      <c r="E531" s="31">
        <v>0</v>
      </c>
      <c r="F531" s="31">
        <v>-150</v>
      </c>
      <c r="G531" s="31">
        <v>0</v>
      </c>
      <c r="H531" s="31">
        <v>0</v>
      </c>
      <c r="I531" s="8"/>
      <c r="J531" s="8"/>
      <c r="K531" s="8"/>
      <c r="L531" s="8"/>
      <c r="M531" s="8"/>
      <c r="N531" s="8"/>
      <c r="O531" s="8"/>
      <c r="P531" s="39">
        <v>-150</v>
      </c>
      <c r="Q531" s="24"/>
      <c r="R531" s="7" t="s">
        <v>239</v>
      </c>
      <c r="S531" s="7"/>
      <c r="T531" s="7" t="s">
        <v>143</v>
      </c>
      <c r="U531" s="8">
        <v>0</v>
      </c>
      <c r="V531" s="8">
        <v>-150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-150</v>
      </c>
      <c r="AG531" s="9">
        <v>-300</v>
      </c>
      <c r="AI531" s="7" t="s">
        <v>239</v>
      </c>
      <c r="AJ531" s="7"/>
      <c r="AK531" s="7" t="s">
        <v>143</v>
      </c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9"/>
    </row>
    <row r="532" spans="1:50">
      <c r="A532" s="30" t="s">
        <v>239</v>
      </c>
      <c r="B532" s="30"/>
      <c r="C532" s="30" t="s">
        <v>144</v>
      </c>
      <c r="D532" s="32">
        <v>0</v>
      </c>
      <c r="E532" s="32">
        <v>0</v>
      </c>
      <c r="F532" s="32">
        <v>0</v>
      </c>
      <c r="G532" s="32">
        <v>0</v>
      </c>
      <c r="H532" s="32">
        <v>0</v>
      </c>
      <c r="I532" s="10"/>
      <c r="J532" s="10"/>
      <c r="K532" s="10"/>
      <c r="L532" s="10"/>
      <c r="M532" s="10"/>
      <c r="N532" s="10"/>
      <c r="O532" s="10"/>
      <c r="P532" s="39">
        <v>0</v>
      </c>
      <c r="Q532" s="24"/>
      <c r="R532" s="7" t="s">
        <v>239</v>
      </c>
      <c r="S532" s="7"/>
      <c r="T532" s="7" t="s">
        <v>144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9">
        <v>0</v>
      </c>
      <c r="AI532" s="7" t="s">
        <v>239</v>
      </c>
      <c r="AJ532" s="7"/>
      <c r="AK532" s="7" t="s">
        <v>144</v>
      </c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9"/>
    </row>
    <row r="533" spans="1:50">
      <c r="A533" s="30" t="s">
        <v>239</v>
      </c>
      <c r="B533" s="30"/>
      <c r="C533" s="30" t="s">
        <v>145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8"/>
      <c r="J533" s="8"/>
      <c r="K533" s="8"/>
      <c r="L533" s="8"/>
      <c r="M533" s="8"/>
      <c r="N533" s="8"/>
      <c r="O533" s="8"/>
      <c r="P533" s="39">
        <v>0</v>
      </c>
      <c r="Q533" s="24"/>
      <c r="R533" s="7" t="s">
        <v>239</v>
      </c>
      <c r="S533" s="7"/>
      <c r="T533" s="7" t="s">
        <v>145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9">
        <v>0</v>
      </c>
      <c r="AI533" s="7" t="s">
        <v>239</v>
      </c>
      <c r="AJ533" s="7"/>
      <c r="AK533" s="7" t="s">
        <v>145</v>
      </c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9"/>
    </row>
    <row r="534" spans="1:50">
      <c r="A534" s="30" t="s">
        <v>239</v>
      </c>
      <c r="B534" s="30"/>
      <c r="C534" s="30" t="s">
        <v>146</v>
      </c>
      <c r="D534" s="34">
        <v>-3006.53</v>
      </c>
      <c r="E534" s="34">
        <v>-1106.58</v>
      </c>
      <c r="F534" s="34">
        <v>-1103.73</v>
      </c>
      <c r="G534" s="34">
        <v>-838.13</v>
      </c>
      <c r="H534" s="34">
        <v>-1582.1</v>
      </c>
      <c r="I534" s="17"/>
      <c r="J534" s="17"/>
      <c r="K534" s="17"/>
      <c r="L534" s="17"/>
      <c r="M534" s="17"/>
      <c r="N534" s="17"/>
      <c r="O534" s="17"/>
      <c r="P534" s="41">
        <v>-7637.07</v>
      </c>
      <c r="Q534" s="24"/>
      <c r="R534" s="7" t="s">
        <v>239</v>
      </c>
      <c r="S534" s="7"/>
      <c r="T534" s="7" t="s">
        <v>146</v>
      </c>
      <c r="U534" s="17">
        <v>818.58</v>
      </c>
      <c r="V534" s="17">
        <v>-2145.13</v>
      </c>
      <c r="W534" s="17">
        <v>-1549.91</v>
      </c>
      <c r="X534" s="17">
        <v>-893.39</v>
      </c>
      <c r="Y534" s="17">
        <v>-1254.5999999999999</v>
      </c>
      <c r="Z534" s="17">
        <v>-1999.25</v>
      </c>
      <c r="AA534" s="17">
        <v>-1536.56</v>
      </c>
      <c r="AB534" s="17">
        <v>-2533.33</v>
      </c>
      <c r="AC534" s="17">
        <v>-1401.51</v>
      </c>
      <c r="AD534" s="17">
        <v>-582.15</v>
      </c>
      <c r="AE534" s="17">
        <v>-4323.3500000000004</v>
      </c>
      <c r="AF534" s="17">
        <v>428.13</v>
      </c>
      <c r="AG534" s="18">
        <v>-16972.47</v>
      </c>
      <c r="AI534" s="7" t="s">
        <v>239</v>
      </c>
      <c r="AJ534" s="7"/>
      <c r="AK534" s="7" t="s">
        <v>146</v>
      </c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8"/>
    </row>
    <row r="535" spans="1:50">
      <c r="A535" s="30" t="s">
        <v>239</v>
      </c>
      <c r="B535" s="30"/>
      <c r="C535" s="30" t="s">
        <v>147</v>
      </c>
      <c r="D535" s="32">
        <v>-3006.53</v>
      </c>
      <c r="E535" s="32">
        <v>-1106.58</v>
      </c>
      <c r="F535" s="32">
        <v>-1103.73</v>
      </c>
      <c r="G535" s="32">
        <v>-838.13</v>
      </c>
      <c r="H535" s="32">
        <v>-1582.1</v>
      </c>
      <c r="I535" s="10"/>
      <c r="J535" s="10"/>
      <c r="K535" s="10"/>
      <c r="L535" s="10"/>
      <c r="M535" s="10"/>
      <c r="N535" s="10"/>
      <c r="O535" s="10"/>
      <c r="P535" s="39">
        <v>-7637.07</v>
      </c>
      <c r="Q535" s="24"/>
      <c r="R535" s="7" t="s">
        <v>239</v>
      </c>
      <c r="S535" s="7"/>
      <c r="T535" s="7" t="s">
        <v>147</v>
      </c>
      <c r="U535" s="10">
        <v>818.58</v>
      </c>
      <c r="V535" s="10">
        <v>-2145.13</v>
      </c>
      <c r="W535" s="10">
        <v>-1549.91</v>
      </c>
      <c r="X535" s="10">
        <v>-893.39</v>
      </c>
      <c r="Y535" s="10">
        <v>-1254.5999999999999</v>
      </c>
      <c r="Z535" s="10">
        <v>-1999.25</v>
      </c>
      <c r="AA535" s="10">
        <v>-1536.56</v>
      </c>
      <c r="AB535" s="10">
        <v>-2533.33</v>
      </c>
      <c r="AC535" s="10">
        <v>-1401.51</v>
      </c>
      <c r="AD535" s="10">
        <v>-582.15</v>
      </c>
      <c r="AE535" s="10">
        <v>-4323.3500000000004</v>
      </c>
      <c r="AF535" s="10">
        <v>428.13</v>
      </c>
      <c r="AG535" s="9">
        <v>-16972.47</v>
      </c>
      <c r="AI535" s="7" t="s">
        <v>239</v>
      </c>
      <c r="AJ535" s="7"/>
      <c r="AK535" s="7" t="s">
        <v>147</v>
      </c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9"/>
    </row>
    <row r="536" spans="1:50">
      <c r="A536" s="30" t="s">
        <v>239</v>
      </c>
      <c r="B536" s="30"/>
      <c r="C536" s="30" t="s">
        <v>148</v>
      </c>
      <c r="D536" s="34">
        <v>-2491.5100000000002</v>
      </c>
      <c r="E536" s="34">
        <v>-2582.84</v>
      </c>
      <c r="F536" s="34">
        <v>-2372.15</v>
      </c>
      <c r="G536" s="34">
        <v>-2318.0700000000002</v>
      </c>
      <c r="H536" s="34">
        <v>-2804.43</v>
      </c>
      <c r="I536" s="17"/>
      <c r="J536" s="17"/>
      <c r="K536" s="17"/>
      <c r="L536" s="17"/>
      <c r="M536" s="17"/>
      <c r="N536" s="17"/>
      <c r="O536" s="17"/>
      <c r="P536" s="41">
        <v>-12569</v>
      </c>
      <c r="Q536" s="24"/>
      <c r="R536" s="7" t="s">
        <v>239</v>
      </c>
      <c r="S536" s="7"/>
      <c r="T536" s="7" t="s">
        <v>148</v>
      </c>
      <c r="U536" s="17">
        <v>-2379.6</v>
      </c>
      <c r="V536" s="17">
        <v>-2349.63</v>
      </c>
      <c r="W536" s="17">
        <v>-2423.41</v>
      </c>
      <c r="X536" s="17">
        <v>-2384.04</v>
      </c>
      <c r="Y536" s="17">
        <v>-2860.85</v>
      </c>
      <c r="Z536" s="17">
        <v>-2051.44</v>
      </c>
      <c r="AA536" s="17">
        <v>-2371.69</v>
      </c>
      <c r="AB536" s="17">
        <v>-2321.27</v>
      </c>
      <c r="AC536" s="17">
        <v>-2196.14</v>
      </c>
      <c r="AD536" s="17">
        <v>-2374.58</v>
      </c>
      <c r="AE536" s="17">
        <v>-3973.36</v>
      </c>
      <c r="AF536" s="17">
        <v>-2827.43</v>
      </c>
      <c r="AG536" s="18">
        <v>-30513.439999999999</v>
      </c>
      <c r="AI536" s="7" t="s">
        <v>239</v>
      </c>
      <c r="AJ536" s="7"/>
      <c r="AK536" s="7" t="s">
        <v>148</v>
      </c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8"/>
    </row>
    <row r="537" spans="1:50">
      <c r="A537" s="30" t="s">
        <v>239</v>
      </c>
      <c r="B537" s="30"/>
      <c r="C537" s="30" t="s">
        <v>149</v>
      </c>
      <c r="D537" s="34">
        <v>-1305.8499999999999</v>
      </c>
      <c r="E537" s="34">
        <v>-1348.31</v>
      </c>
      <c r="F537" s="34">
        <v>-1117.78</v>
      </c>
      <c r="G537" s="34">
        <v>-1225.76</v>
      </c>
      <c r="H537" s="34">
        <v>-1240.1300000000001</v>
      </c>
      <c r="I537" s="17"/>
      <c r="J537" s="17"/>
      <c r="K537" s="17"/>
      <c r="L537" s="17"/>
      <c r="M537" s="17"/>
      <c r="N537" s="17"/>
      <c r="O537" s="17"/>
      <c r="P537" s="41">
        <v>-6237.83</v>
      </c>
      <c r="Q537" s="24"/>
      <c r="R537" s="7" t="s">
        <v>239</v>
      </c>
      <c r="S537" s="7"/>
      <c r="T537" s="7" t="s">
        <v>149</v>
      </c>
      <c r="U537" s="17">
        <v>-1278.7</v>
      </c>
      <c r="V537" s="17">
        <v>-1294.46</v>
      </c>
      <c r="W537" s="17">
        <v>-1336.17</v>
      </c>
      <c r="X537" s="17">
        <v>-1322.42</v>
      </c>
      <c r="Y537" s="17">
        <v>-1187.6400000000001</v>
      </c>
      <c r="Z537" s="17">
        <v>-890.92</v>
      </c>
      <c r="AA537" s="17">
        <v>-1245</v>
      </c>
      <c r="AB537" s="17">
        <v>-1263.5899999999999</v>
      </c>
      <c r="AC537" s="17">
        <v>-1233.03</v>
      </c>
      <c r="AD537" s="17">
        <v>-1209.99</v>
      </c>
      <c r="AE537" s="17">
        <v>-2870.66</v>
      </c>
      <c r="AF537" s="17">
        <v>-1316.63</v>
      </c>
      <c r="AG537" s="18">
        <v>-16449.21</v>
      </c>
      <c r="AI537" s="7" t="s">
        <v>239</v>
      </c>
      <c r="AJ537" s="7"/>
      <c r="AK537" s="7" t="s">
        <v>149</v>
      </c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8"/>
    </row>
    <row r="538" spans="1:50">
      <c r="A538" s="30" t="s">
        <v>239</v>
      </c>
      <c r="B538" s="30"/>
      <c r="C538" s="30" t="s">
        <v>150</v>
      </c>
      <c r="D538" s="31">
        <v>-865.08</v>
      </c>
      <c r="E538" s="31">
        <v>-1065.67</v>
      </c>
      <c r="F538" s="31">
        <v>-865.08</v>
      </c>
      <c r="G538" s="31">
        <v>-865.08</v>
      </c>
      <c r="H538" s="31">
        <v>-865.08</v>
      </c>
      <c r="I538" s="8"/>
      <c r="J538" s="8"/>
      <c r="K538" s="8"/>
      <c r="L538" s="8"/>
      <c r="M538" s="8"/>
      <c r="N538" s="8"/>
      <c r="O538" s="8"/>
      <c r="P538" s="39">
        <v>-4525.99</v>
      </c>
      <c r="Q538" s="24"/>
      <c r="R538" s="7" t="s">
        <v>239</v>
      </c>
      <c r="S538" s="7"/>
      <c r="T538" s="7" t="s">
        <v>150</v>
      </c>
      <c r="U538" s="8">
        <v>-855.68</v>
      </c>
      <c r="V538" s="8">
        <v>-855.68</v>
      </c>
      <c r="W538" s="8">
        <v>-855.68</v>
      </c>
      <c r="X538" s="8">
        <v>-865.08</v>
      </c>
      <c r="Y538" s="8">
        <v>-865.08</v>
      </c>
      <c r="Z538" s="8">
        <v>-865.08</v>
      </c>
      <c r="AA538" s="8">
        <v>-865.08</v>
      </c>
      <c r="AB538" s="8">
        <v>-865.08</v>
      </c>
      <c r="AC538" s="8">
        <v>-865.08</v>
      </c>
      <c r="AD538" s="8">
        <v>-865.08</v>
      </c>
      <c r="AE538" s="8">
        <v>-865.08</v>
      </c>
      <c r="AF538" s="8">
        <v>-865.08</v>
      </c>
      <c r="AG538" s="9">
        <v>-10352.76</v>
      </c>
      <c r="AI538" s="7" t="s">
        <v>239</v>
      </c>
      <c r="AJ538" s="7"/>
      <c r="AK538" s="7" t="s">
        <v>150</v>
      </c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9"/>
    </row>
    <row r="539" spans="1:50">
      <c r="A539" s="30" t="s">
        <v>239</v>
      </c>
      <c r="B539" s="30"/>
      <c r="C539" s="30" t="s">
        <v>151</v>
      </c>
      <c r="D539" s="31">
        <v>-235.54</v>
      </c>
      <c r="E539" s="31">
        <v>-272.89999999999998</v>
      </c>
      <c r="F539" s="31">
        <v>-233.06</v>
      </c>
      <c r="G539" s="31">
        <v>-217.03</v>
      </c>
      <c r="H539" s="31">
        <v>-227.48</v>
      </c>
      <c r="I539" s="8"/>
      <c r="J539" s="8"/>
      <c r="K539" s="8"/>
      <c r="L539" s="8"/>
      <c r="M539" s="8"/>
      <c r="N539" s="8"/>
      <c r="O539" s="8"/>
      <c r="P539" s="39">
        <v>-1186.01</v>
      </c>
      <c r="Q539" s="24"/>
      <c r="R539" s="7" t="s">
        <v>239</v>
      </c>
      <c r="S539" s="7"/>
      <c r="T539" s="7" t="s">
        <v>151</v>
      </c>
      <c r="U539" s="8">
        <v>-304.57</v>
      </c>
      <c r="V539" s="8">
        <v>-262</v>
      </c>
      <c r="W539" s="8">
        <v>-265.25</v>
      </c>
      <c r="X539" s="8">
        <v>-275.83</v>
      </c>
      <c r="Y539" s="8">
        <v>-208.07</v>
      </c>
      <c r="Z539" s="8">
        <v>-221.22</v>
      </c>
      <c r="AA539" s="8">
        <v>-221.93</v>
      </c>
      <c r="AB539" s="8">
        <v>-294.14999999999998</v>
      </c>
      <c r="AC539" s="8">
        <v>-262.60000000000002</v>
      </c>
      <c r="AD539" s="8">
        <v>-230.34</v>
      </c>
      <c r="AE539" s="8">
        <v>-244.54</v>
      </c>
      <c r="AF539" s="8">
        <v>-248.37</v>
      </c>
      <c r="AG539" s="9">
        <v>-3038.87</v>
      </c>
      <c r="AI539" s="7" t="s">
        <v>239</v>
      </c>
      <c r="AJ539" s="7"/>
      <c r="AK539" s="7" t="s">
        <v>151</v>
      </c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9"/>
    </row>
    <row r="540" spans="1:50">
      <c r="A540" s="30" t="s">
        <v>239</v>
      </c>
      <c r="B540" s="30"/>
      <c r="C540" s="30" t="s">
        <v>152</v>
      </c>
      <c r="D540" s="31">
        <v>0</v>
      </c>
      <c r="E540" s="31">
        <v>0</v>
      </c>
      <c r="F540" s="31">
        <v>-9.8699999999999992</v>
      </c>
      <c r="G540" s="31">
        <v>0</v>
      </c>
      <c r="H540" s="31">
        <v>-9.8699999999999992</v>
      </c>
      <c r="I540" s="8"/>
      <c r="J540" s="8"/>
      <c r="K540" s="8"/>
      <c r="L540" s="8"/>
      <c r="M540" s="8"/>
      <c r="N540" s="8"/>
      <c r="O540" s="8"/>
      <c r="P540" s="39">
        <v>-19.739999999999998</v>
      </c>
      <c r="Q540" s="24"/>
      <c r="R540" s="7" t="s">
        <v>239</v>
      </c>
      <c r="S540" s="7"/>
      <c r="T540" s="7" t="s">
        <v>152</v>
      </c>
      <c r="U540" s="8">
        <v>-11.84</v>
      </c>
      <c r="V540" s="8">
        <v>0</v>
      </c>
      <c r="W540" s="8">
        <v>-11.84</v>
      </c>
      <c r="X540" s="8">
        <v>0</v>
      </c>
      <c r="Y540" s="8">
        <v>-9.8699999999999992</v>
      </c>
      <c r="Z540" s="8">
        <v>0</v>
      </c>
      <c r="AA540" s="8">
        <v>-9.8699999999999992</v>
      </c>
      <c r="AB540" s="8">
        <v>0</v>
      </c>
      <c r="AC540" s="8">
        <v>0</v>
      </c>
      <c r="AD540" s="8">
        <v>-9.8699999999999992</v>
      </c>
      <c r="AE540" s="8">
        <v>-1636.2</v>
      </c>
      <c r="AF540" s="8">
        <v>0</v>
      </c>
      <c r="AG540" s="9">
        <v>-1689.49</v>
      </c>
      <c r="AI540" s="7" t="s">
        <v>239</v>
      </c>
      <c r="AJ540" s="7"/>
      <c r="AK540" s="7" t="s">
        <v>152</v>
      </c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9"/>
    </row>
    <row r="541" spans="1:50">
      <c r="A541" s="30" t="s">
        <v>239</v>
      </c>
      <c r="B541" s="30"/>
      <c r="C541" s="30" t="s">
        <v>14</v>
      </c>
      <c r="D541" s="31">
        <v>-111.67</v>
      </c>
      <c r="E541" s="31">
        <v>0</v>
      </c>
      <c r="F541" s="31">
        <v>0</v>
      </c>
      <c r="G541" s="31">
        <v>-81.02</v>
      </c>
      <c r="H541" s="31">
        <v>-115.13</v>
      </c>
      <c r="I541" s="8"/>
      <c r="J541" s="8"/>
      <c r="K541" s="8"/>
      <c r="L541" s="8"/>
      <c r="M541" s="8"/>
      <c r="N541" s="8"/>
      <c r="O541" s="8"/>
      <c r="P541" s="39">
        <v>-307.82</v>
      </c>
      <c r="Q541" s="24"/>
      <c r="R541" s="7" t="s">
        <v>239</v>
      </c>
      <c r="S541" s="7"/>
      <c r="T541" s="7" t="s">
        <v>14</v>
      </c>
      <c r="U541" s="8">
        <v>-81.05</v>
      </c>
      <c r="V541" s="8">
        <v>-81.02</v>
      </c>
      <c r="W541" s="8">
        <v>-90.4</v>
      </c>
      <c r="X541" s="8">
        <v>-86.67</v>
      </c>
      <c r="Y541" s="8">
        <v>-81.02</v>
      </c>
      <c r="Z541" s="8">
        <v>-81.02</v>
      </c>
      <c r="AA541" s="8">
        <v>-81.02</v>
      </c>
      <c r="AB541" s="8">
        <v>-81.02</v>
      </c>
      <c r="AC541" s="8">
        <v>-81.02</v>
      </c>
      <c r="AD541" s="8">
        <v>-81.02</v>
      </c>
      <c r="AE541" s="8">
        <v>-101.67</v>
      </c>
      <c r="AF541" s="8">
        <v>-81.02</v>
      </c>
      <c r="AG541" s="9">
        <v>-1007.95</v>
      </c>
      <c r="AI541" s="7" t="s">
        <v>239</v>
      </c>
      <c r="AJ541" s="7"/>
      <c r="AK541" s="7" t="s">
        <v>14</v>
      </c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9"/>
    </row>
    <row r="542" spans="1:50">
      <c r="A542" s="30" t="s">
        <v>239</v>
      </c>
      <c r="B542" s="30"/>
      <c r="C542" s="30" t="s">
        <v>153</v>
      </c>
      <c r="D542" s="31">
        <v>-93.56</v>
      </c>
      <c r="E542" s="31">
        <v>-9.74</v>
      </c>
      <c r="F542" s="31">
        <v>-9.77</v>
      </c>
      <c r="G542" s="31">
        <v>-62.63</v>
      </c>
      <c r="H542" s="31">
        <v>-22.57</v>
      </c>
      <c r="I542" s="8"/>
      <c r="J542" s="8"/>
      <c r="K542" s="8"/>
      <c r="L542" s="8"/>
      <c r="M542" s="8"/>
      <c r="N542" s="8"/>
      <c r="O542" s="8"/>
      <c r="P542" s="39">
        <v>-198.27</v>
      </c>
      <c r="Q542" s="24"/>
      <c r="R542" s="7" t="s">
        <v>239</v>
      </c>
      <c r="S542" s="7"/>
      <c r="T542" s="7" t="s">
        <v>153</v>
      </c>
      <c r="U542" s="8">
        <v>-25.56</v>
      </c>
      <c r="V542" s="8">
        <v>-95.76</v>
      </c>
      <c r="W542" s="8">
        <v>-113</v>
      </c>
      <c r="X542" s="8">
        <v>-94.84</v>
      </c>
      <c r="Y542" s="8">
        <v>-23.6</v>
      </c>
      <c r="Z542" s="8">
        <v>276.39999999999998</v>
      </c>
      <c r="AA542" s="8">
        <v>-67.099999999999994</v>
      </c>
      <c r="AB542" s="8">
        <v>-23.34</v>
      </c>
      <c r="AC542" s="8">
        <v>-24.33</v>
      </c>
      <c r="AD542" s="8">
        <v>-23.68</v>
      </c>
      <c r="AE542" s="8">
        <v>-23.17</v>
      </c>
      <c r="AF542" s="8">
        <v>-122.16</v>
      </c>
      <c r="AG542" s="9">
        <v>-360.14</v>
      </c>
      <c r="AI542" s="7" t="s">
        <v>239</v>
      </c>
      <c r="AJ542" s="7"/>
      <c r="AK542" s="7" t="s">
        <v>153</v>
      </c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9"/>
    </row>
    <row r="543" spans="1:50">
      <c r="A543" s="30" t="s">
        <v>239</v>
      </c>
      <c r="B543" s="30"/>
      <c r="C543" s="30" t="s">
        <v>154</v>
      </c>
      <c r="D543" s="34">
        <v>-688.99</v>
      </c>
      <c r="E543" s="34">
        <v>-708.09</v>
      </c>
      <c r="F543" s="34">
        <v>-708.09</v>
      </c>
      <c r="G543" s="34">
        <v>-708.09</v>
      </c>
      <c r="H543" s="34">
        <v>-708.08</v>
      </c>
      <c r="I543" s="17"/>
      <c r="J543" s="17"/>
      <c r="K543" s="17"/>
      <c r="L543" s="17"/>
      <c r="M543" s="17"/>
      <c r="N543" s="17"/>
      <c r="O543" s="17"/>
      <c r="P543" s="41">
        <v>-3521.34</v>
      </c>
      <c r="Q543" s="24"/>
      <c r="R543" s="7" t="s">
        <v>239</v>
      </c>
      <c r="S543" s="7"/>
      <c r="T543" s="7" t="s">
        <v>154</v>
      </c>
      <c r="U543" s="17">
        <v>-588.37</v>
      </c>
      <c r="V543" s="17">
        <v>-607.26</v>
      </c>
      <c r="W543" s="17">
        <v>-607.26</v>
      </c>
      <c r="X543" s="17">
        <v>-607.26</v>
      </c>
      <c r="Y543" s="17">
        <v>-607.26</v>
      </c>
      <c r="Z543" s="17">
        <v>-607.76</v>
      </c>
      <c r="AA543" s="17">
        <v>-607.76</v>
      </c>
      <c r="AB543" s="17">
        <v>-627.58000000000004</v>
      </c>
      <c r="AC543" s="17">
        <v>-630.85</v>
      </c>
      <c r="AD543" s="17">
        <v>-764.02</v>
      </c>
      <c r="AE543" s="17">
        <v>-689</v>
      </c>
      <c r="AF543" s="17">
        <v>-689.33</v>
      </c>
      <c r="AG543" s="18">
        <v>-7633.71</v>
      </c>
      <c r="AI543" s="7" t="s">
        <v>239</v>
      </c>
      <c r="AJ543" s="7"/>
      <c r="AK543" s="7" t="s">
        <v>154</v>
      </c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8"/>
    </row>
    <row r="544" spans="1:50">
      <c r="A544" s="30" t="s">
        <v>239</v>
      </c>
      <c r="B544" s="30"/>
      <c r="C544" s="30" t="s">
        <v>155</v>
      </c>
      <c r="D544" s="31">
        <v>-688.99</v>
      </c>
      <c r="E544" s="31">
        <v>-708.09</v>
      </c>
      <c r="F544" s="31">
        <v>-708.09</v>
      </c>
      <c r="G544" s="31">
        <v>-708.09</v>
      </c>
      <c r="H544" s="31">
        <v>-708.08</v>
      </c>
      <c r="I544" s="8"/>
      <c r="J544" s="8"/>
      <c r="K544" s="8"/>
      <c r="L544" s="8"/>
      <c r="M544" s="8"/>
      <c r="N544" s="8"/>
      <c r="O544" s="8"/>
      <c r="P544" s="39">
        <v>-3521.34</v>
      </c>
      <c r="Q544" s="24"/>
      <c r="R544" s="7" t="s">
        <v>239</v>
      </c>
      <c r="S544" s="7"/>
      <c r="T544" s="7" t="s">
        <v>155</v>
      </c>
      <c r="U544" s="8">
        <v>-588.37</v>
      </c>
      <c r="V544" s="8">
        <v>-607.26</v>
      </c>
      <c r="W544" s="8">
        <v>-607.26</v>
      </c>
      <c r="X544" s="8">
        <v>-607.26</v>
      </c>
      <c r="Y544" s="8">
        <v>-607.26</v>
      </c>
      <c r="Z544" s="8">
        <v>-607.76</v>
      </c>
      <c r="AA544" s="8">
        <v>-607.76</v>
      </c>
      <c r="AB544" s="8">
        <v>-627.58000000000004</v>
      </c>
      <c r="AC544" s="8">
        <v>-630.85</v>
      </c>
      <c r="AD544" s="8">
        <v>-764.02</v>
      </c>
      <c r="AE544" s="8">
        <v>-689</v>
      </c>
      <c r="AF544" s="8">
        <v>-689.33</v>
      </c>
      <c r="AG544" s="9">
        <v>-7633.71</v>
      </c>
      <c r="AI544" s="7" t="s">
        <v>239</v>
      </c>
      <c r="AJ544" s="7"/>
      <c r="AK544" s="7" t="s">
        <v>155</v>
      </c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9"/>
    </row>
    <row r="545" spans="1:50">
      <c r="A545" s="30" t="s">
        <v>239</v>
      </c>
      <c r="B545" s="30"/>
      <c r="C545" s="30" t="s">
        <v>156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8"/>
      <c r="J545" s="8"/>
      <c r="K545" s="8"/>
      <c r="L545" s="8"/>
      <c r="M545" s="8"/>
      <c r="N545" s="8"/>
      <c r="O545" s="8"/>
      <c r="P545" s="39">
        <v>0</v>
      </c>
      <c r="Q545" s="24"/>
      <c r="R545" s="7" t="s">
        <v>239</v>
      </c>
      <c r="S545" s="7"/>
      <c r="T545" s="7" t="s">
        <v>156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9">
        <v>0</v>
      </c>
      <c r="AI545" s="7" t="s">
        <v>239</v>
      </c>
      <c r="AJ545" s="7"/>
      <c r="AK545" s="7" t="s">
        <v>156</v>
      </c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9"/>
    </row>
    <row r="546" spans="1:50">
      <c r="A546" s="30" t="s">
        <v>239</v>
      </c>
      <c r="B546" s="30"/>
      <c r="C546" s="30" t="s">
        <v>157</v>
      </c>
      <c r="D546" s="34">
        <v>-408.89</v>
      </c>
      <c r="E546" s="34">
        <v>-331.77</v>
      </c>
      <c r="F546" s="34">
        <v>-504.85</v>
      </c>
      <c r="G546" s="34">
        <v>-354.47</v>
      </c>
      <c r="H546" s="34">
        <v>-527.44000000000005</v>
      </c>
      <c r="I546" s="17"/>
      <c r="J546" s="17"/>
      <c r="K546" s="17"/>
      <c r="L546" s="17"/>
      <c r="M546" s="17"/>
      <c r="N546" s="17"/>
      <c r="O546" s="17"/>
      <c r="P546" s="41">
        <v>-2127.42</v>
      </c>
      <c r="Q546" s="24"/>
      <c r="R546" s="7" t="s">
        <v>239</v>
      </c>
      <c r="S546" s="7"/>
      <c r="T546" s="7" t="s">
        <v>157</v>
      </c>
      <c r="U546" s="17">
        <v>-288.57</v>
      </c>
      <c r="V546" s="17">
        <v>-312.86</v>
      </c>
      <c r="W546" s="17">
        <v>-339.13</v>
      </c>
      <c r="X546" s="17">
        <v>-345.37</v>
      </c>
      <c r="Y546" s="17">
        <v>-559.33000000000004</v>
      </c>
      <c r="Z546" s="17">
        <v>-415.22</v>
      </c>
      <c r="AA546" s="17">
        <v>-437.04</v>
      </c>
      <c r="AB546" s="17">
        <v>-338.54</v>
      </c>
      <c r="AC546" s="17">
        <v>-290.77</v>
      </c>
      <c r="AD546" s="17">
        <v>-306.36</v>
      </c>
      <c r="AE546" s="17">
        <v>-358.14</v>
      </c>
      <c r="AF546" s="17">
        <v>-524.23</v>
      </c>
      <c r="AG546" s="18">
        <v>-4515.5600000000004</v>
      </c>
      <c r="AI546" s="7" t="s">
        <v>239</v>
      </c>
      <c r="AJ546" s="7"/>
      <c r="AK546" s="7" t="s">
        <v>157</v>
      </c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8"/>
    </row>
    <row r="547" spans="1:50">
      <c r="A547" s="30" t="s">
        <v>239</v>
      </c>
      <c r="B547" s="30"/>
      <c r="C547" s="30" t="s">
        <v>158</v>
      </c>
      <c r="D547" s="31">
        <v>-36.049999999999997</v>
      </c>
      <c r="E547" s="31">
        <v>-32.94</v>
      </c>
      <c r="F547" s="31">
        <v>-32.799999999999997</v>
      </c>
      <c r="G547" s="31">
        <v>-36.6</v>
      </c>
      <c r="H547" s="31">
        <v>-34.53</v>
      </c>
      <c r="I547" s="8"/>
      <c r="J547" s="8"/>
      <c r="K547" s="8"/>
      <c r="L547" s="8"/>
      <c r="M547" s="8"/>
      <c r="N547" s="8"/>
      <c r="O547" s="8"/>
      <c r="P547" s="39">
        <v>-172.92</v>
      </c>
      <c r="Q547" s="24"/>
      <c r="R547" s="7" t="s">
        <v>239</v>
      </c>
      <c r="S547" s="7"/>
      <c r="T547" s="7" t="s">
        <v>158</v>
      </c>
      <c r="U547" s="8">
        <v>-36.049999999999997</v>
      </c>
      <c r="V547" s="8">
        <v>-32.58</v>
      </c>
      <c r="W547" s="8">
        <v>-34.53</v>
      </c>
      <c r="X547" s="8">
        <v>-33</v>
      </c>
      <c r="Y547" s="8">
        <v>-35.369999999999997</v>
      </c>
      <c r="Z547" s="8">
        <v>-34.380000000000003</v>
      </c>
      <c r="AA547" s="8">
        <v>-45.11</v>
      </c>
      <c r="AB547" s="8">
        <v>-35.840000000000003</v>
      </c>
      <c r="AC547" s="8">
        <v>-32.979999999999997</v>
      </c>
      <c r="AD547" s="8">
        <v>-47.11</v>
      </c>
      <c r="AE547" s="8">
        <v>-90.04</v>
      </c>
      <c r="AF547" s="8">
        <v>-37.58</v>
      </c>
      <c r="AG547" s="9">
        <v>-494.57</v>
      </c>
      <c r="AI547" s="7" t="s">
        <v>239</v>
      </c>
      <c r="AJ547" s="7"/>
      <c r="AK547" s="7" t="s">
        <v>158</v>
      </c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9"/>
    </row>
    <row r="548" spans="1:50">
      <c r="A548" s="30" t="s">
        <v>239</v>
      </c>
      <c r="B548" s="30"/>
      <c r="C548" s="30" t="s">
        <v>159</v>
      </c>
      <c r="D548" s="31">
        <v>-25.26</v>
      </c>
      <c r="E548" s="31">
        <v>-23.12</v>
      </c>
      <c r="F548" s="31">
        <v>-29.78</v>
      </c>
      <c r="G548" s="31">
        <v>-32.64</v>
      </c>
      <c r="H548" s="31">
        <v>-36.78</v>
      </c>
      <c r="I548" s="8"/>
      <c r="J548" s="8"/>
      <c r="K548" s="8"/>
      <c r="L548" s="8"/>
      <c r="M548" s="8"/>
      <c r="N548" s="8"/>
      <c r="O548" s="8"/>
      <c r="P548" s="39">
        <v>-147.58000000000001</v>
      </c>
      <c r="Q548" s="24"/>
      <c r="R548" s="7" t="s">
        <v>239</v>
      </c>
      <c r="S548" s="7"/>
      <c r="T548" s="7" t="s">
        <v>159</v>
      </c>
      <c r="U548" s="8">
        <v>-18.32</v>
      </c>
      <c r="V548" s="8">
        <v>-13.53</v>
      </c>
      <c r="W548" s="8">
        <v>-17.93</v>
      </c>
      <c r="X548" s="8">
        <v>-19.84</v>
      </c>
      <c r="Y548" s="8">
        <v>-18.739999999999998</v>
      </c>
      <c r="Z548" s="8">
        <v>-18.420000000000002</v>
      </c>
      <c r="AA548" s="8">
        <v>-21.07</v>
      </c>
      <c r="AB548" s="8">
        <v>-37.299999999999997</v>
      </c>
      <c r="AC548" s="8">
        <v>-30.5</v>
      </c>
      <c r="AD548" s="8">
        <v>-27.78</v>
      </c>
      <c r="AE548" s="8">
        <v>-22.79</v>
      </c>
      <c r="AF548" s="8">
        <v>-29.02</v>
      </c>
      <c r="AG548" s="9">
        <v>-275.24</v>
      </c>
      <c r="AI548" s="7" t="s">
        <v>239</v>
      </c>
      <c r="AJ548" s="7"/>
      <c r="AK548" s="7" t="s">
        <v>159</v>
      </c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9"/>
    </row>
    <row r="549" spans="1:50">
      <c r="A549" s="30" t="s">
        <v>239</v>
      </c>
      <c r="B549" s="30"/>
      <c r="C549" s="30" t="s">
        <v>160</v>
      </c>
      <c r="D549" s="31">
        <v>-43.73</v>
      </c>
      <c r="E549" s="31">
        <v>-43.73</v>
      </c>
      <c r="F549" s="31">
        <v>-43.73</v>
      </c>
      <c r="G549" s="31">
        <v>-43.73</v>
      </c>
      <c r="H549" s="31">
        <v>-43.73</v>
      </c>
      <c r="I549" s="8"/>
      <c r="J549" s="8"/>
      <c r="K549" s="8"/>
      <c r="L549" s="8"/>
      <c r="M549" s="8"/>
      <c r="N549" s="8"/>
      <c r="O549" s="8"/>
      <c r="P549" s="39">
        <v>-218.65</v>
      </c>
      <c r="Q549" s="24"/>
      <c r="R549" s="7" t="s">
        <v>239</v>
      </c>
      <c r="S549" s="7"/>
      <c r="T549" s="7" t="s">
        <v>160</v>
      </c>
      <c r="U549" s="8">
        <v>-55.71</v>
      </c>
      <c r="V549" s="8">
        <v>-55.71</v>
      </c>
      <c r="W549" s="8">
        <v>-55.71</v>
      </c>
      <c r="X549" s="8">
        <v>-55.71</v>
      </c>
      <c r="Y549" s="8">
        <v>-55.71</v>
      </c>
      <c r="Z549" s="8">
        <v>-55.71</v>
      </c>
      <c r="AA549" s="8">
        <v>-55.71</v>
      </c>
      <c r="AB549" s="8">
        <v>-46.71</v>
      </c>
      <c r="AC549" s="8">
        <v>-45.71</v>
      </c>
      <c r="AD549" s="8">
        <v>-45.71</v>
      </c>
      <c r="AE549" s="8">
        <v>-45.71</v>
      </c>
      <c r="AF549" s="8">
        <v>-45.71</v>
      </c>
      <c r="AG549" s="9">
        <v>-619.52</v>
      </c>
      <c r="AI549" s="7" t="s">
        <v>239</v>
      </c>
      <c r="AJ549" s="7"/>
      <c r="AK549" s="7" t="s">
        <v>160</v>
      </c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9"/>
    </row>
    <row r="550" spans="1:50">
      <c r="A550" s="30" t="s">
        <v>239</v>
      </c>
      <c r="B550" s="30"/>
      <c r="C550" s="30" t="s">
        <v>161</v>
      </c>
      <c r="D550" s="31">
        <v>-74.290000000000006</v>
      </c>
      <c r="E550" s="31">
        <v>-82.34</v>
      </c>
      <c r="F550" s="31">
        <v>-82.34</v>
      </c>
      <c r="G550" s="31">
        <v>-211.6</v>
      </c>
      <c r="H550" s="31">
        <v>-235.76</v>
      </c>
      <c r="I550" s="8"/>
      <c r="J550" s="8"/>
      <c r="K550" s="8"/>
      <c r="L550" s="8"/>
      <c r="M550" s="8"/>
      <c r="N550" s="8"/>
      <c r="O550" s="8"/>
      <c r="P550" s="39">
        <v>-686.33</v>
      </c>
      <c r="Q550" s="24"/>
      <c r="R550" s="7" t="s">
        <v>239</v>
      </c>
      <c r="S550" s="7"/>
      <c r="T550" s="7" t="s">
        <v>161</v>
      </c>
      <c r="U550" s="8">
        <v>-31.28</v>
      </c>
      <c r="V550" s="8">
        <v>-84.46</v>
      </c>
      <c r="W550" s="8">
        <v>-112.4</v>
      </c>
      <c r="X550" s="8">
        <v>-54.74</v>
      </c>
      <c r="Y550" s="8">
        <v>-191.75</v>
      </c>
      <c r="Z550" s="8">
        <v>-235</v>
      </c>
      <c r="AA550" s="8">
        <v>-207</v>
      </c>
      <c r="AB550" s="8">
        <v>14.49</v>
      </c>
      <c r="AC550" s="8">
        <v>-63.25</v>
      </c>
      <c r="AD550" s="8">
        <v>-63.25</v>
      </c>
      <c r="AE550" s="8">
        <v>-93.53</v>
      </c>
      <c r="AF550" s="8">
        <v>-84.87</v>
      </c>
      <c r="AG550" s="9">
        <v>-1207.04</v>
      </c>
      <c r="AI550" s="7" t="s">
        <v>239</v>
      </c>
      <c r="AJ550" s="7"/>
      <c r="AK550" s="7" t="s">
        <v>161</v>
      </c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9"/>
    </row>
    <row r="551" spans="1:50">
      <c r="A551" s="30" t="s">
        <v>239</v>
      </c>
      <c r="B551" s="30"/>
      <c r="C551" s="30" t="s">
        <v>162</v>
      </c>
      <c r="D551" s="31">
        <v>-73.52</v>
      </c>
      <c r="E551" s="31">
        <v>-15.64</v>
      </c>
      <c r="F551" s="31">
        <v>-35.450000000000003</v>
      </c>
      <c r="G551" s="31">
        <v>-18.07</v>
      </c>
      <c r="H551" s="31">
        <v>-49.56</v>
      </c>
      <c r="I551" s="8"/>
      <c r="J551" s="8"/>
      <c r="K551" s="8"/>
      <c r="L551" s="8"/>
      <c r="M551" s="8"/>
      <c r="N551" s="8"/>
      <c r="O551" s="8"/>
      <c r="P551" s="39">
        <v>-192.24</v>
      </c>
      <c r="Q551" s="24"/>
      <c r="R551" s="7" t="s">
        <v>239</v>
      </c>
      <c r="S551" s="7"/>
      <c r="T551" s="7" t="s">
        <v>162</v>
      </c>
      <c r="U551" s="8">
        <v>-21.17</v>
      </c>
      <c r="V551" s="8">
        <v>-40.49</v>
      </c>
      <c r="W551" s="8">
        <v>-38.03</v>
      </c>
      <c r="X551" s="8">
        <v>-32.200000000000003</v>
      </c>
      <c r="Y551" s="8">
        <v>-64.02</v>
      </c>
      <c r="Z551" s="8">
        <v>-15.64</v>
      </c>
      <c r="AA551" s="8">
        <v>-21.16</v>
      </c>
      <c r="AB551" s="8">
        <v>-26.68</v>
      </c>
      <c r="AC551" s="8">
        <v>-2.2200000000000002</v>
      </c>
      <c r="AD551" s="8">
        <v>-21.16</v>
      </c>
      <c r="AE551" s="8">
        <v>-21.16</v>
      </c>
      <c r="AF551" s="8">
        <v>-46.2</v>
      </c>
      <c r="AG551" s="9">
        <v>-350.13</v>
      </c>
      <c r="AI551" s="7" t="s">
        <v>239</v>
      </c>
      <c r="AJ551" s="7"/>
      <c r="AK551" s="7" t="s">
        <v>162</v>
      </c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9"/>
    </row>
    <row r="552" spans="1:50">
      <c r="A552" s="30" t="s">
        <v>239</v>
      </c>
      <c r="B552" s="30"/>
      <c r="C552" s="30" t="s">
        <v>163</v>
      </c>
      <c r="D552" s="31">
        <v>-147.07</v>
      </c>
      <c r="E552" s="31">
        <v>-118.64</v>
      </c>
      <c r="F552" s="31">
        <v>-220.75</v>
      </c>
      <c r="G552" s="31">
        <v>-11.83</v>
      </c>
      <c r="H552" s="31">
        <v>-127.08</v>
      </c>
      <c r="I552" s="8"/>
      <c r="J552" s="8"/>
      <c r="K552" s="8"/>
      <c r="L552" s="8"/>
      <c r="M552" s="8"/>
      <c r="N552" s="8"/>
      <c r="O552" s="8"/>
      <c r="P552" s="39">
        <v>-625.37</v>
      </c>
      <c r="Q552" s="24"/>
      <c r="R552" s="7" t="s">
        <v>239</v>
      </c>
      <c r="S552" s="7"/>
      <c r="T552" s="7" t="s">
        <v>163</v>
      </c>
      <c r="U552" s="8">
        <v>-99.62</v>
      </c>
      <c r="V552" s="8">
        <v>-86.09</v>
      </c>
      <c r="W552" s="8">
        <v>-51.9</v>
      </c>
      <c r="X552" s="8">
        <v>-75.180000000000007</v>
      </c>
      <c r="Y552" s="8">
        <v>-145.08000000000001</v>
      </c>
      <c r="Z552" s="8">
        <v>-56.07</v>
      </c>
      <c r="AA552" s="8">
        <v>-74.09</v>
      </c>
      <c r="AB552" s="8">
        <v>-206.5</v>
      </c>
      <c r="AC552" s="8">
        <v>-100.75</v>
      </c>
      <c r="AD552" s="8">
        <v>-101.35</v>
      </c>
      <c r="AE552" s="8">
        <v>-84.91</v>
      </c>
      <c r="AF552" s="8">
        <v>-280.85000000000002</v>
      </c>
      <c r="AG552" s="9">
        <v>-1362.39</v>
      </c>
      <c r="AI552" s="7" t="s">
        <v>239</v>
      </c>
      <c r="AJ552" s="7"/>
      <c r="AK552" s="7" t="s">
        <v>163</v>
      </c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9"/>
    </row>
    <row r="553" spans="1:50">
      <c r="A553" s="30" t="s">
        <v>239</v>
      </c>
      <c r="B553" s="30"/>
      <c r="C553" s="30" t="s">
        <v>164</v>
      </c>
      <c r="D553" s="31">
        <v>-8.9700000000000006</v>
      </c>
      <c r="E553" s="31">
        <v>-15.36</v>
      </c>
      <c r="F553" s="31">
        <v>0</v>
      </c>
      <c r="G553" s="31">
        <v>0</v>
      </c>
      <c r="H553" s="31">
        <v>0</v>
      </c>
      <c r="I553" s="8"/>
      <c r="J553" s="8"/>
      <c r="K553" s="8"/>
      <c r="L553" s="8"/>
      <c r="M553" s="8"/>
      <c r="N553" s="8"/>
      <c r="O553" s="8"/>
      <c r="P553" s="39">
        <v>-24.33</v>
      </c>
      <c r="Q553" s="24"/>
      <c r="R553" s="7" t="s">
        <v>239</v>
      </c>
      <c r="S553" s="7"/>
      <c r="T553" s="7" t="s">
        <v>164</v>
      </c>
      <c r="U553" s="8">
        <v>-26.42</v>
      </c>
      <c r="V553" s="8">
        <v>0</v>
      </c>
      <c r="W553" s="8">
        <v>-28.63</v>
      </c>
      <c r="X553" s="8">
        <v>-74.7</v>
      </c>
      <c r="Y553" s="8">
        <v>-48.66</v>
      </c>
      <c r="Z553" s="8">
        <v>0</v>
      </c>
      <c r="AA553" s="8">
        <v>-12.9</v>
      </c>
      <c r="AB553" s="8">
        <v>0</v>
      </c>
      <c r="AC553" s="8">
        <v>-15.36</v>
      </c>
      <c r="AD553" s="8">
        <v>0</v>
      </c>
      <c r="AE553" s="8">
        <v>0</v>
      </c>
      <c r="AF553" s="8">
        <v>0</v>
      </c>
      <c r="AG553" s="9">
        <v>-206.67</v>
      </c>
      <c r="AI553" s="7" t="s">
        <v>239</v>
      </c>
      <c r="AJ553" s="7"/>
      <c r="AK553" s="7" t="s">
        <v>164</v>
      </c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9"/>
    </row>
    <row r="554" spans="1:50">
      <c r="A554" s="30" t="s">
        <v>239</v>
      </c>
      <c r="B554" s="30"/>
      <c r="C554" s="30" t="s">
        <v>165</v>
      </c>
      <c r="D554" s="31">
        <v>0</v>
      </c>
      <c r="E554" s="31">
        <v>0</v>
      </c>
      <c r="F554" s="31">
        <v>-60</v>
      </c>
      <c r="G554" s="31">
        <v>0</v>
      </c>
      <c r="H554" s="31">
        <v>0</v>
      </c>
      <c r="I554" s="8"/>
      <c r="J554" s="8"/>
      <c r="K554" s="8"/>
      <c r="L554" s="8"/>
      <c r="M554" s="8"/>
      <c r="N554" s="8"/>
      <c r="O554" s="8"/>
      <c r="P554" s="39">
        <v>-60</v>
      </c>
      <c r="Q554" s="24"/>
      <c r="R554" s="7" t="s">
        <v>239</v>
      </c>
      <c r="S554" s="7"/>
      <c r="T554" s="7" t="s">
        <v>165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9">
        <v>0</v>
      </c>
      <c r="AI554" s="7" t="s">
        <v>239</v>
      </c>
      <c r="AJ554" s="7"/>
      <c r="AK554" s="7" t="s">
        <v>165</v>
      </c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9"/>
    </row>
    <row r="555" spans="1:50">
      <c r="A555" s="30" t="s">
        <v>239</v>
      </c>
      <c r="B555" s="30"/>
      <c r="C555" s="30" t="s">
        <v>166</v>
      </c>
      <c r="D555" s="31">
        <v>0</v>
      </c>
      <c r="E555" s="31">
        <v>0</v>
      </c>
      <c r="F555" s="31">
        <v>0</v>
      </c>
      <c r="G555" s="31">
        <v>0</v>
      </c>
      <c r="H555" s="31">
        <v>0</v>
      </c>
      <c r="I555" s="8"/>
      <c r="J555" s="8"/>
      <c r="K555" s="8"/>
      <c r="L555" s="8"/>
      <c r="M555" s="8"/>
      <c r="N555" s="8"/>
      <c r="O555" s="8"/>
      <c r="P555" s="39">
        <v>0</v>
      </c>
      <c r="Q555" s="24"/>
      <c r="R555" s="7" t="s">
        <v>239</v>
      </c>
      <c r="S555" s="7"/>
      <c r="T555" s="7" t="s">
        <v>166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0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9">
        <v>0</v>
      </c>
      <c r="AI555" s="7" t="s">
        <v>239</v>
      </c>
      <c r="AJ555" s="7"/>
      <c r="AK555" s="7" t="s">
        <v>166</v>
      </c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9"/>
    </row>
    <row r="556" spans="1:50">
      <c r="A556" s="30" t="s">
        <v>239</v>
      </c>
      <c r="B556" s="30"/>
      <c r="C556" s="30" t="s">
        <v>167</v>
      </c>
      <c r="D556" s="34">
        <v>0</v>
      </c>
      <c r="E556" s="34">
        <v>0</v>
      </c>
      <c r="F556" s="34">
        <v>0</v>
      </c>
      <c r="G556" s="34">
        <v>0</v>
      </c>
      <c r="H556" s="34">
        <v>-225</v>
      </c>
      <c r="I556" s="17"/>
      <c r="J556" s="17"/>
      <c r="K556" s="17"/>
      <c r="L556" s="17"/>
      <c r="M556" s="17"/>
      <c r="N556" s="17"/>
      <c r="O556" s="17"/>
      <c r="P556" s="41">
        <v>-225</v>
      </c>
      <c r="Q556" s="24"/>
      <c r="R556" s="7" t="s">
        <v>239</v>
      </c>
      <c r="S556" s="7"/>
      <c r="T556" s="7" t="s">
        <v>167</v>
      </c>
      <c r="U556" s="17">
        <v>-144</v>
      </c>
      <c r="V556" s="17">
        <v>-16.7</v>
      </c>
      <c r="W556" s="17">
        <v>-50.35</v>
      </c>
      <c r="X556" s="17">
        <v>0</v>
      </c>
      <c r="Y556" s="17">
        <v>-383.91</v>
      </c>
      <c r="Z556" s="17">
        <v>-17.54</v>
      </c>
      <c r="AA556" s="17">
        <v>-51.5</v>
      </c>
      <c r="AB556" s="17">
        <v>-19.3</v>
      </c>
      <c r="AC556" s="17">
        <v>0</v>
      </c>
      <c r="AD556" s="17">
        <v>-65.25</v>
      </c>
      <c r="AE556" s="17">
        <v>0</v>
      </c>
      <c r="AF556" s="17">
        <v>-248.4</v>
      </c>
      <c r="AG556" s="18">
        <v>-996.95</v>
      </c>
      <c r="AI556" s="7" t="s">
        <v>239</v>
      </c>
      <c r="AJ556" s="7"/>
      <c r="AK556" s="7" t="s">
        <v>167</v>
      </c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8"/>
    </row>
    <row r="557" spans="1:50">
      <c r="A557" s="30" t="s">
        <v>239</v>
      </c>
      <c r="B557" s="30"/>
      <c r="C557" s="30" t="s">
        <v>168</v>
      </c>
      <c r="D557" s="31">
        <v>0</v>
      </c>
      <c r="E557" s="31">
        <v>0</v>
      </c>
      <c r="F557" s="31">
        <v>0</v>
      </c>
      <c r="G557" s="31">
        <v>0</v>
      </c>
      <c r="H557" s="31">
        <v>0</v>
      </c>
      <c r="I557" s="8"/>
      <c r="J557" s="8"/>
      <c r="K557" s="8"/>
      <c r="L557" s="8"/>
      <c r="M557" s="8"/>
      <c r="N557" s="8"/>
      <c r="O557" s="8"/>
      <c r="P557" s="39">
        <v>0</v>
      </c>
      <c r="Q557" s="24"/>
      <c r="R557" s="7" t="s">
        <v>239</v>
      </c>
      <c r="S557" s="7"/>
      <c r="T557" s="7" t="s">
        <v>168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9">
        <v>0</v>
      </c>
      <c r="AI557" s="7" t="s">
        <v>239</v>
      </c>
      <c r="AJ557" s="7"/>
      <c r="AK557" s="7" t="s">
        <v>168</v>
      </c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9"/>
    </row>
    <row r="558" spans="1:50">
      <c r="A558" s="30" t="s">
        <v>239</v>
      </c>
      <c r="B558" s="30"/>
      <c r="C558" s="30" t="s">
        <v>169</v>
      </c>
      <c r="D558" s="31">
        <v>0</v>
      </c>
      <c r="E558" s="31">
        <v>0</v>
      </c>
      <c r="F558" s="31">
        <v>0</v>
      </c>
      <c r="G558" s="31">
        <v>0</v>
      </c>
      <c r="H558" s="31">
        <v>0</v>
      </c>
      <c r="I558" s="8"/>
      <c r="J558" s="8"/>
      <c r="K558" s="8"/>
      <c r="L558" s="8"/>
      <c r="M558" s="8"/>
      <c r="N558" s="8"/>
      <c r="O558" s="8"/>
      <c r="P558" s="39">
        <v>0</v>
      </c>
      <c r="Q558" s="24"/>
      <c r="R558" s="7" t="s">
        <v>239</v>
      </c>
      <c r="S558" s="7"/>
      <c r="T558" s="7" t="s">
        <v>169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9">
        <v>0</v>
      </c>
      <c r="AI558" s="7" t="s">
        <v>239</v>
      </c>
      <c r="AJ558" s="7"/>
      <c r="AK558" s="7" t="s">
        <v>169</v>
      </c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9"/>
    </row>
    <row r="559" spans="1:50">
      <c r="A559" s="30" t="s">
        <v>239</v>
      </c>
      <c r="B559" s="30"/>
      <c r="C559" s="30" t="s">
        <v>170</v>
      </c>
      <c r="D559" s="31">
        <v>0</v>
      </c>
      <c r="E559" s="31">
        <v>0</v>
      </c>
      <c r="F559" s="31">
        <v>0</v>
      </c>
      <c r="G559" s="31">
        <v>0</v>
      </c>
      <c r="H559" s="31">
        <v>0</v>
      </c>
      <c r="I559" s="8"/>
      <c r="J559" s="8"/>
      <c r="K559" s="8"/>
      <c r="L559" s="8"/>
      <c r="M559" s="8"/>
      <c r="N559" s="8"/>
      <c r="O559" s="8"/>
      <c r="P559" s="39">
        <v>0</v>
      </c>
      <c r="Q559" s="24"/>
      <c r="R559" s="7" t="s">
        <v>239</v>
      </c>
      <c r="S559" s="7"/>
      <c r="T559" s="7" t="s">
        <v>170</v>
      </c>
      <c r="U559" s="8">
        <v>-144</v>
      </c>
      <c r="V559" s="8">
        <v>-16.7</v>
      </c>
      <c r="W559" s="8">
        <v>-50.35</v>
      </c>
      <c r="X559" s="8">
        <v>0</v>
      </c>
      <c r="Y559" s="8">
        <v>-158.91</v>
      </c>
      <c r="Z559" s="8">
        <v>-17.54</v>
      </c>
      <c r="AA559" s="8">
        <v>-51.5</v>
      </c>
      <c r="AB559" s="8">
        <v>-19.3</v>
      </c>
      <c r="AC559" s="8">
        <v>0</v>
      </c>
      <c r="AD559" s="8">
        <v>-65.25</v>
      </c>
      <c r="AE559" s="8">
        <v>0</v>
      </c>
      <c r="AF559" s="8">
        <v>-248.4</v>
      </c>
      <c r="AG559" s="9">
        <v>-771.95</v>
      </c>
      <c r="AI559" s="7" t="s">
        <v>239</v>
      </c>
      <c r="AJ559" s="7"/>
      <c r="AK559" s="7" t="s">
        <v>170</v>
      </c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9"/>
    </row>
    <row r="560" spans="1:50">
      <c r="A560" s="30" t="s">
        <v>239</v>
      </c>
      <c r="B560" s="30"/>
      <c r="C560" s="30" t="s">
        <v>171</v>
      </c>
      <c r="D560" s="31">
        <v>0</v>
      </c>
      <c r="E560" s="31">
        <v>0</v>
      </c>
      <c r="F560" s="31">
        <v>0</v>
      </c>
      <c r="G560" s="31">
        <v>0</v>
      </c>
      <c r="H560" s="31">
        <v>0</v>
      </c>
      <c r="I560" s="8"/>
      <c r="J560" s="8"/>
      <c r="K560" s="8"/>
      <c r="L560" s="8"/>
      <c r="M560" s="8"/>
      <c r="N560" s="8"/>
      <c r="O560" s="8"/>
      <c r="P560" s="39">
        <v>0</v>
      </c>
      <c r="Q560" s="24"/>
      <c r="R560" s="7" t="s">
        <v>239</v>
      </c>
      <c r="S560" s="7"/>
      <c r="T560" s="7" t="s">
        <v>171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9">
        <v>0</v>
      </c>
      <c r="AI560" s="7" t="s">
        <v>239</v>
      </c>
      <c r="AJ560" s="7"/>
      <c r="AK560" s="7" t="s">
        <v>171</v>
      </c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9"/>
    </row>
    <row r="561" spans="1:50">
      <c r="A561" s="30" t="s">
        <v>239</v>
      </c>
      <c r="B561" s="30"/>
      <c r="C561" s="30" t="s">
        <v>172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8"/>
      <c r="J561" s="8"/>
      <c r="K561" s="8"/>
      <c r="L561" s="8"/>
      <c r="M561" s="8"/>
      <c r="N561" s="8"/>
      <c r="O561" s="8"/>
      <c r="P561" s="39">
        <v>0</v>
      </c>
      <c r="Q561" s="24"/>
      <c r="R561" s="7" t="s">
        <v>239</v>
      </c>
      <c r="S561" s="7"/>
      <c r="T561" s="7" t="s">
        <v>172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0</v>
      </c>
      <c r="AB561" s="8">
        <v>0</v>
      </c>
      <c r="AC561" s="8">
        <v>0</v>
      </c>
      <c r="AD561" s="8">
        <v>0</v>
      </c>
      <c r="AE561" s="8">
        <v>0</v>
      </c>
      <c r="AF561" s="8">
        <v>0</v>
      </c>
      <c r="AG561" s="9">
        <v>0</v>
      </c>
      <c r="AI561" s="7" t="s">
        <v>239</v>
      </c>
      <c r="AJ561" s="7"/>
      <c r="AK561" s="7" t="s">
        <v>172</v>
      </c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9"/>
    </row>
    <row r="562" spans="1:50">
      <c r="A562" s="30" t="s">
        <v>239</v>
      </c>
      <c r="B562" s="30"/>
      <c r="C562" s="30" t="s">
        <v>173</v>
      </c>
      <c r="D562" s="31">
        <v>0</v>
      </c>
      <c r="E562" s="31">
        <v>0</v>
      </c>
      <c r="F562" s="31">
        <v>0</v>
      </c>
      <c r="G562" s="31">
        <v>0</v>
      </c>
      <c r="H562" s="31">
        <v>-225</v>
      </c>
      <c r="I562" s="8"/>
      <c r="J562" s="8"/>
      <c r="K562" s="8"/>
      <c r="L562" s="8"/>
      <c r="M562" s="8"/>
      <c r="N562" s="8"/>
      <c r="O562" s="8"/>
      <c r="P562" s="39">
        <v>-225</v>
      </c>
      <c r="Q562" s="24"/>
      <c r="R562" s="7" t="s">
        <v>239</v>
      </c>
      <c r="S562" s="7"/>
      <c r="T562" s="7" t="s">
        <v>173</v>
      </c>
      <c r="U562" s="8">
        <v>0</v>
      </c>
      <c r="V562" s="8">
        <v>0</v>
      </c>
      <c r="W562" s="8">
        <v>0</v>
      </c>
      <c r="X562" s="8">
        <v>0</v>
      </c>
      <c r="Y562" s="8">
        <v>-225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9">
        <v>-225</v>
      </c>
      <c r="AI562" s="7" t="s">
        <v>239</v>
      </c>
      <c r="AJ562" s="7"/>
      <c r="AK562" s="7" t="s">
        <v>173</v>
      </c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9"/>
    </row>
    <row r="563" spans="1:50">
      <c r="A563" s="30" t="s">
        <v>239</v>
      </c>
      <c r="B563" s="30"/>
      <c r="C563" s="30" t="s">
        <v>174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8"/>
      <c r="J563" s="8"/>
      <c r="K563" s="8"/>
      <c r="L563" s="8"/>
      <c r="M563" s="8"/>
      <c r="N563" s="8"/>
      <c r="O563" s="8"/>
      <c r="P563" s="39">
        <v>0</v>
      </c>
      <c r="Q563" s="24"/>
      <c r="R563" s="7" t="s">
        <v>239</v>
      </c>
      <c r="S563" s="7"/>
      <c r="T563" s="7" t="s">
        <v>174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9">
        <v>0</v>
      </c>
      <c r="AI563" s="7" t="s">
        <v>239</v>
      </c>
      <c r="AJ563" s="7"/>
      <c r="AK563" s="7" t="s">
        <v>174</v>
      </c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9"/>
    </row>
    <row r="564" spans="1:50">
      <c r="A564" s="30" t="s">
        <v>239</v>
      </c>
      <c r="B564" s="30"/>
      <c r="C564" s="30" t="s">
        <v>175</v>
      </c>
      <c r="D564" s="34">
        <v>-87.78</v>
      </c>
      <c r="E564" s="34">
        <v>-194.67</v>
      </c>
      <c r="F564" s="34">
        <v>-41.43</v>
      </c>
      <c r="G564" s="34">
        <v>-29.75</v>
      </c>
      <c r="H564" s="34">
        <v>-103.78</v>
      </c>
      <c r="I564" s="17"/>
      <c r="J564" s="17"/>
      <c r="K564" s="17"/>
      <c r="L564" s="17"/>
      <c r="M564" s="17"/>
      <c r="N564" s="17"/>
      <c r="O564" s="17"/>
      <c r="P564" s="41">
        <v>-457.41</v>
      </c>
      <c r="Q564" s="24"/>
      <c r="R564" s="7" t="s">
        <v>239</v>
      </c>
      <c r="S564" s="7"/>
      <c r="T564" s="7" t="s">
        <v>175</v>
      </c>
      <c r="U564" s="17">
        <v>-79.959999999999994</v>
      </c>
      <c r="V564" s="17">
        <v>-118.35</v>
      </c>
      <c r="W564" s="17">
        <v>-90.5</v>
      </c>
      <c r="X564" s="17">
        <v>-108.99</v>
      </c>
      <c r="Y564" s="17">
        <v>-122.71</v>
      </c>
      <c r="Z564" s="17">
        <v>-120</v>
      </c>
      <c r="AA564" s="17">
        <v>-30.39</v>
      </c>
      <c r="AB564" s="17">
        <v>-72.260000000000005</v>
      </c>
      <c r="AC564" s="17">
        <v>-41.49</v>
      </c>
      <c r="AD564" s="17">
        <v>-28.96</v>
      </c>
      <c r="AE564" s="17">
        <v>-55.56</v>
      </c>
      <c r="AF564" s="17">
        <v>-48.84</v>
      </c>
      <c r="AG564" s="18">
        <v>-918.01</v>
      </c>
      <c r="AI564" s="7" t="s">
        <v>239</v>
      </c>
      <c r="AJ564" s="7"/>
      <c r="AK564" s="7" t="s">
        <v>175</v>
      </c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8"/>
    </row>
    <row r="565" spans="1:50">
      <c r="A565" s="30" t="s">
        <v>239</v>
      </c>
      <c r="B565" s="30"/>
      <c r="C565" s="30" t="s">
        <v>176</v>
      </c>
      <c r="D565" s="31">
        <v>0</v>
      </c>
      <c r="E565" s="31">
        <v>0</v>
      </c>
      <c r="F565" s="31">
        <v>0</v>
      </c>
      <c r="G565" s="31">
        <v>0</v>
      </c>
      <c r="H565" s="31">
        <v>0</v>
      </c>
      <c r="I565" s="8"/>
      <c r="J565" s="8"/>
      <c r="K565" s="8"/>
      <c r="L565" s="8"/>
      <c r="M565" s="8"/>
      <c r="N565" s="8"/>
      <c r="O565" s="8"/>
      <c r="P565" s="39">
        <v>0</v>
      </c>
      <c r="Q565" s="24"/>
      <c r="R565" s="7" t="s">
        <v>239</v>
      </c>
      <c r="S565" s="7"/>
      <c r="T565" s="7" t="s">
        <v>176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9">
        <v>0</v>
      </c>
      <c r="AI565" s="7" t="s">
        <v>239</v>
      </c>
      <c r="AJ565" s="7"/>
      <c r="AK565" s="7" t="s">
        <v>176</v>
      </c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9"/>
    </row>
    <row r="566" spans="1:50">
      <c r="A566" s="30" t="s">
        <v>239</v>
      </c>
      <c r="B566" s="30"/>
      <c r="C566" s="30" t="s">
        <v>177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8"/>
      <c r="J566" s="8"/>
      <c r="K566" s="8"/>
      <c r="L566" s="8"/>
      <c r="M566" s="8"/>
      <c r="N566" s="8"/>
      <c r="O566" s="8"/>
      <c r="P566" s="39">
        <v>0</v>
      </c>
      <c r="Q566" s="24"/>
      <c r="R566" s="7" t="s">
        <v>239</v>
      </c>
      <c r="S566" s="7"/>
      <c r="T566" s="7" t="s">
        <v>177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9">
        <v>0</v>
      </c>
      <c r="AI566" s="7" t="s">
        <v>239</v>
      </c>
      <c r="AJ566" s="7"/>
      <c r="AK566" s="7" t="s">
        <v>177</v>
      </c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9"/>
    </row>
    <row r="567" spans="1:50">
      <c r="A567" s="30" t="s">
        <v>239</v>
      </c>
      <c r="B567" s="30"/>
      <c r="C567" s="30" t="s">
        <v>178</v>
      </c>
      <c r="D567" s="31">
        <v>-13.4</v>
      </c>
      <c r="E567" s="31">
        <v>-13.4</v>
      </c>
      <c r="F567" s="31">
        <v>-13.36</v>
      </c>
      <c r="G567" s="31">
        <v>-13.4</v>
      </c>
      <c r="H567" s="31">
        <v>-13.36</v>
      </c>
      <c r="I567" s="8"/>
      <c r="J567" s="8"/>
      <c r="K567" s="8"/>
      <c r="L567" s="8"/>
      <c r="M567" s="8"/>
      <c r="N567" s="8"/>
      <c r="O567" s="8"/>
      <c r="P567" s="39">
        <v>-66.92</v>
      </c>
      <c r="Q567" s="24"/>
      <c r="R567" s="7" t="s">
        <v>239</v>
      </c>
      <c r="S567" s="7"/>
      <c r="T567" s="7" t="s">
        <v>178</v>
      </c>
      <c r="U567" s="8">
        <v>-13.5</v>
      </c>
      <c r="V567" s="8">
        <v>-34.5</v>
      </c>
      <c r="W567" s="8">
        <v>-20.5</v>
      </c>
      <c r="X567" s="8">
        <v>-13.26</v>
      </c>
      <c r="Y567" s="8">
        <v>-20.399999999999999</v>
      </c>
      <c r="Z567" s="8">
        <v>-13.42</v>
      </c>
      <c r="AA567" s="8">
        <v>-13.4</v>
      </c>
      <c r="AB567" s="8">
        <v>-13.4</v>
      </c>
      <c r="AC567" s="8">
        <v>-20.46</v>
      </c>
      <c r="AD567" s="8">
        <v>-13.46</v>
      </c>
      <c r="AE567" s="8">
        <v>-13.46</v>
      </c>
      <c r="AF567" s="8">
        <v>-13.4</v>
      </c>
      <c r="AG567" s="9">
        <v>-203.16</v>
      </c>
      <c r="AI567" s="7" t="s">
        <v>239</v>
      </c>
      <c r="AJ567" s="7"/>
      <c r="AK567" s="7" t="s">
        <v>178</v>
      </c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9"/>
    </row>
    <row r="568" spans="1:50">
      <c r="A568" s="30" t="s">
        <v>239</v>
      </c>
      <c r="B568" s="30"/>
      <c r="C568" s="30" t="s">
        <v>179</v>
      </c>
      <c r="D568" s="31">
        <v>-71.39</v>
      </c>
      <c r="E568" s="31">
        <v>-155.76</v>
      </c>
      <c r="F568" s="31">
        <v>-25.96</v>
      </c>
      <c r="G568" s="31">
        <v>-6.49</v>
      </c>
      <c r="H568" s="31">
        <v>-64.900000000000006</v>
      </c>
      <c r="I568" s="8"/>
      <c r="J568" s="8"/>
      <c r="K568" s="8"/>
      <c r="L568" s="8"/>
      <c r="M568" s="8"/>
      <c r="N568" s="8"/>
      <c r="O568" s="8"/>
      <c r="P568" s="39">
        <v>-324.5</v>
      </c>
      <c r="Q568" s="24"/>
      <c r="R568" s="7" t="s">
        <v>239</v>
      </c>
      <c r="S568" s="7"/>
      <c r="T568" s="7" t="s">
        <v>179</v>
      </c>
      <c r="U568" s="8">
        <v>-64.900000000000006</v>
      </c>
      <c r="V568" s="8">
        <v>-53.1</v>
      </c>
      <c r="W568" s="8">
        <v>-64.900000000000006</v>
      </c>
      <c r="X568" s="8">
        <v>-89</v>
      </c>
      <c r="Y568" s="8">
        <v>-75.430000000000007</v>
      </c>
      <c r="Z568" s="8">
        <v>-64.900000000000006</v>
      </c>
      <c r="AA568" s="8">
        <v>-12.98</v>
      </c>
      <c r="AB568" s="8">
        <v>-19.47</v>
      </c>
      <c r="AC568" s="8">
        <v>-19.47</v>
      </c>
      <c r="AD568" s="8">
        <v>-12.98</v>
      </c>
      <c r="AE568" s="8">
        <v>-12.98</v>
      </c>
      <c r="AF568" s="8">
        <v>-32.450000000000003</v>
      </c>
      <c r="AG568" s="9">
        <v>-522.55999999999995</v>
      </c>
      <c r="AI568" s="7" t="s">
        <v>239</v>
      </c>
      <c r="AJ568" s="7"/>
      <c r="AK568" s="7" t="s">
        <v>179</v>
      </c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9"/>
    </row>
    <row r="569" spans="1:50">
      <c r="A569" s="30" t="s">
        <v>239</v>
      </c>
      <c r="B569" s="30"/>
      <c r="C569" s="30" t="s">
        <v>180</v>
      </c>
      <c r="D569" s="31">
        <v>-2.99</v>
      </c>
      <c r="E569" s="31">
        <v>-25.51</v>
      </c>
      <c r="F569" s="31">
        <v>-2.11</v>
      </c>
      <c r="G569" s="31">
        <v>-9.86</v>
      </c>
      <c r="H569" s="31">
        <v>-25.52</v>
      </c>
      <c r="I569" s="8"/>
      <c r="J569" s="8"/>
      <c r="K569" s="8"/>
      <c r="L569" s="8"/>
      <c r="M569" s="8"/>
      <c r="N569" s="8"/>
      <c r="O569" s="8"/>
      <c r="P569" s="39">
        <v>-65.989999999999995</v>
      </c>
      <c r="Q569" s="24"/>
      <c r="R569" s="7" t="s">
        <v>239</v>
      </c>
      <c r="S569" s="7"/>
      <c r="T569" s="7" t="s">
        <v>180</v>
      </c>
      <c r="U569" s="8">
        <v>-1.56</v>
      </c>
      <c r="V569" s="8">
        <v>-30.75</v>
      </c>
      <c r="W569" s="8">
        <v>-5.0999999999999996</v>
      </c>
      <c r="X569" s="8">
        <v>-6.73</v>
      </c>
      <c r="Y569" s="8">
        <v>-26.88</v>
      </c>
      <c r="Z569" s="8">
        <v>-41.68</v>
      </c>
      <c r="AA569" s="8">
        <v>-4.01</v>
      </c>
      <c r="AB569" s="8">
        <v>-39.39</v>
      </c>
      <c r="AC569" s="8">
        <v>-1.56</v>
      </c>
      <c r="AD569" s="8">
        <v>-2.52</v>
      </c>
      <c r="AE569" s="8">
        <v>-29.12</v>
      </c>
      <c r="AF569" s="8">
        <v>-2.99</v>
      </c>
      <c r="AG569" s="9">
        <v>-192.29</v>
      </c>
      <c r="AI569" s="7" t="s">
        <v>239</v>
      </c>
      <c r="AJ569" s="7"/>
      <c r="AK569" s="7" t="s">
        <v>180</v>
      </c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9"/>
    </row>
    <row r="570" spans="1:50">
      <c r="A570" s="30" t="s">
        <v>239</v>
      </c>
      <c r="B570" s="30"/>
      <c r="C570" s="30" t="s">
        <v>181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8"/>
      <c r="J570" s="8"/>
      <c r="K570" s="8"/>
      <c r="L570" s="8"/>
      <c r="M570" s="8"/>
      <c r="N570" s="8"/>
      <c r="O570" s="8"/>
      <c r="P570" s="39">
        <v>0</v>
      </c>
      <c r="Q570" s="24"/>
      <c r="R570" s="7" t="s">
        <v>239</v>
      </c>
      <c r="S570" s="7"/>
      <c r="T570" s="7" t="s">
        <v>181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9">
        <v>0</v>
      </c>
      <c r="AI570" s="7" t="s">
        <v>239</v>
      </c>
      <c r="AJ570" s="7"/>
      <c r="AK570" s="7" t="s">
        <v>181</v>
      </c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9"/>
    </row>
    <row r="571" spans="1:50">
      <c r="A571" s="30" t="s">
        <v>239</v>
      </c>
      <c r="B571" s="30"/>
      <c r="C571" s="30" t="s">
        <v>182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8"/>
      <c r="J571" s="8"/>
      <c r="K571" s="8"/>
      <c r="L571" s="8"/>
      <c r="M571" s="8"/>
      <c r="N571" s="8"/>
      <c r="O571" s="8"/>
      <c r="P571" s="39">
        <v>0</v>
      </c>
      <c r="Q571" s="24"/>
      <c r="R571" s="7" t="s">
        <v>239</v>
      </c>
      <c r="S571" s="7"/>
      <c r="T571" s="7" t="s">
        <v>182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9">
        <v>0</v>
      </c>
      <c r="AI571" s="7" t="s">
        <v>239</v>
      </c>
      <c r="AJ571" s="7"/>
      <c r="AK571" s="7" t="s">
        <v>182</v>
      </c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9"/>
    </row>
    <row r="572" spans="1:50">
      <c r="A572" s="30" t="s">
        <v>239</v>
      </c>
      <c r="B572" s="30"/>
      <c r="C572" s="30" t="s">
        <v>183</v>
      </c>
      <c r="D572" s="34">
        <v>0</v>
      </c>
      <c r="E572" s="34">
        <v>0</v>
      </c>
      <c r="F572" s="34">
        <v>0</v>
      </c>
      <c r="G572" s="34">
        <v>0</v>
      </c>
      <c r="H572" s="34">
        <v>0</v>
      </c>
      <c r="I572" s="17"/>
      <c r="J572" s="17"/>
      <c r="K572" s="17"/>
      <c r="L572" s="17"/>
      <c r="M572" s="17"/>
      <c r="N572" s="17"/>
      <c r="O572" s="17"/>
      <c r="P572" s="41">
        <v>0</v>
      </c>
      <c r="Q572" s="24"/>
      <c r="R572" s="7" t="s">
        <v>239</v>
      </c>
      <c r="S572" s="7"/>
      <c r="T572" s="7" t="s">
        <v>183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8">
        <v>0</v>
      </c>
      <c r="AI572" s="7" t="s">
        <v>239</v>
      </c>
      <c r="AJ572" s="7"/>
      <c r="AK572" s="7" t="s">
        <v>183</v>
      </c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8"/>
    </row>
    <row r="573" spans="1:50">
      <c r="A573" s="30" t="s">
        <v>239</v>
      </c>
      <c r="B573" s="30"/>
      <c r="C573" s="30" t="s">
        <v>184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8"/>
      <c r="J573" s="8"/>
      <c r="K573" s="8"/>
      <c r="L573" s="8"/>
      <c r="M573" s="8"/>
      <c r="N573" s="8"/>
      <c r="O573" s="8"/>
      <c r="P573" s="39">
        <v>0</v>
      </c>
      <c r="Q573" s="24"/>
      <c r="R573" s="7" t="s">
        <v>239</v>
      </c>
      <c r="S573" s="7"/>
      <c r="T573" s="7" t="s">
        <v>184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9">
        <v>0</v>
      </c>
      <c r="AI573" s="7" t="s">
        <v>239</v>
      </c>
      <c r="AJ573" s="7"/>
      <c r="AK573" s="7" t="s">
        <v>184</v>
      </c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9"/>
    </row>
    <row r="574" spans="1:50">
      <c r="A574" s="30" t="s">
        <v>239</v>
      </c>
      <c r="B574" s="30"/>
      <c r="C574" s="30" t="s">
        <v>185</v>
      </c>
      <c r="D574" s="31">
        <v>0</v>
      </c>
      <c r="E574" s="31">
        <v>0</v>
      </c>
      <c r="F574" s="31">
        <v>0</v>
      </c>
      <c r="G574" s="31">
        <v>0</v>
      </c>
      <c r="H574" s="31">
        <v>0</v>
      </c>
      <c r="I574" s="8"/>
      <c r="J574" s="8"/>
      <c r="K574" s="8"/>
      <c r="L574" s="8"/>
      <c r="M574" s="8"/>
      <c r="N574" s="8"/>
      <c r="O574" s="8"/>
      <c r="P574" s="39">
        <v>0</v>
      </c>
      <c r="Q574" s="24"/>
      <c r="R574" s="7" t="s">
        <v>239</v>
      </c>
      <c r="S574" s="7"/>
      <c r="T574" s="7" t="s">
        <v>185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9">
        <v>0</v>
      </c>
      <c r="AI574" s="7" t="s">
        <v>239</v>
      </c>
      <c r="AJ574" s="7"/>
      <c r="AK574" s="7" t="s">
        <v>185</v>
      </c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9"/>
    </row>
    <row r="575" spans="1:50">
      <c r="A575" s="30" t="s">
        <v>239</v>
      </c>
      <c r="B575" s="30"/>
      <c r="C575" s="30" t="s">
        <v>186</v>
      </c>
      <c r="D575" s="31">
        <v>0</v>
      </c>
      <c r="E575" s="31">
        <v>0</v>
      </c>
      <c r="F575" s="31">
        <v>0</v>
      </c>
      <c r="G575" s="31">
        <v>0</v>
      </c>
      <c r="H575" s="31">
        <v>0</v>
      </c>
      <c r="I575" s="8"/>
      <c r="J575" s="8"/>
      <c r="K575" s="8"/>
      <c r="L575" s="8"/>
      <c r="M575" s="8"/>
      <c r="N575" s="8"/>
      <c r="O575" s="8"/>
      <c r="P575" s="39">
        <v>0</v>
      </c>
      <c r="Q575" s="24"/>
      <c r="R575" s="7" t="s">
        <v>239</v>
      </c>
      <c r="S575" s="7"/>
      <c r="T575" s="7" t="s">
        <v>187</v>
      </c>
      <c r="U575" s="8">
        <v>0</v>
      </c>
      <c r="V575" s="8">
        <v>0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9">
        <v>0</v>
      </c>
      <c r="AI575" s="7" t="s">
        <v>239</v>
      </c>
      <c r="AJ575" s="7"/>
      <c r="AK575" s="7" t="s">
        <v>187</v>
      </c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9"/>
    </row>
    <row r="576" spans="1:50">
      <c r="A576" s="30" t="s">
        <v>239</v>
      </c>
      <c r="B576" s="30"/>
      <c r="C576" s="30" t="s">
        <v>188</v>
      </c>
      <c r="D576" s="31">
        <v>0</v>
      </c>
      <c r="E576" s="31">
        <v>0</v>
      </c>
      <c r="F576" s="31">
        <v>0</v>
      </c>
      <c r="G576" s="31">
        <v>0</v>
      </c>
      <c r="H576" s="31">
        <v>0</v>
      </c>
      <c r="I576" s="8"/>
      <c r="J576" s="8"/>
      <c r="K576" s="8"/>
      <c r="L576" s="8"/>
      <c r="M576" s="8"/>
      <c r="N576" s="8"/>
      <c r="O576" s="8"/>
      <c r="P576" s="39">
        <v>0</v>
      </c>
      <c r="Q576" s="24"/>
      <c r="R576" s="7" t="s">
        <v>239</v>
      </c>
      <c r="S576" s="7"/>
      <c r="T576" s="7" t="s">
        <v>189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9">
        <v>0</v>
      </c>
      <c r="AI576" s="7" t="s">
        <v>239</v>
      </c>
      <c r="AJ576" s="7"/>
      <c r="AK576" s="7" t="s">
        <v>189</v>
      </c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9"/>
    </row>
    <row r="577" spans="1:50">
      <c r="A577" s="30" t="s">
        <v>239</v>
      </c>
      <c r="B577" s="30"/>
      <c r="C577" s="30" t="s">
        <v>190</v>
      </c>
      <c r="D577" s="31">
        <v>0</v>
      </c>
      <c r="E577" s="31">
        <v>0</v>
      </c>
      <c r="F577" s="31">
        <v>0</v>
      </c>
      <c r="G577" s="31">
        <v>0</v>
      </c>
      <c r="H577" s="31">
        <v>0</v>
      </c>
      <c r="I577" s="8"/>
      <c r="J577" s="8"/>
      <c r="K577" s="8"/>
      <c r="L577" s="8"/>
      <c r="M577" s="8"/>
      <c r="N577" s="8"/>
      <c r="O577" s="8"/>
      <c r="P577" s="39">
        <v>0</v>
      </c>
      <c r="Q577" s="24"/>
      <c r="R577" s="7" t="s">
        <v>239</v>
      </c>
      <c r="S577" s="7"/>
      <c r="T577" s="7" t="s">
        <v>190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9">
        <v>0</v>
      </c>
      <c r="AI577" s="7" t="s">
        <v>239</v>
      </c>
      <c r="AJ577" s="7"/>
      <c r="AK577" s="7" t="s">
        <v>190</v>
      </c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9"/>
    </row>
    <row r="578" spans="1:50">
      <c r="A578" s="30" t="s">
        <v>239</v>
      </c>
      <c r="B578" s="30"/>
      <c r="C578" s="30" t="s">
        <v>191</v>
      </c>
      <c r="D578" s="31">
        <v>0</v>
      </c>
      <c r="E578" s="31">
        <v>0</v>
      </c>
      <c r="F578" s="31">
        <v>0</v>
      </c>
      <c r="G578" s="31">
        <v>0</v>
      </c>
      <c r="H578" s="31">
        <v>0</v>
      </c>
      <c r="I578" s="8"/>
      <c r="J578" s="8"/>
      <c r="K578" s="8"/>
      <c r="L578" s="8"/>
      <c r="M578" s="8"/>
      <c r="N578" s="8"/>
      <c r="O578" s="8"/>
      <c r="P578" s="39">
        <v>0</v>
      </c>
      <c r="Q578" s="24"/>
      <c r="R578" s="7" t="s">
        <v>239</v>
      </c>
      <c r="S578" s="7"/>
      <c r="T578" s="7" t="s">
        <v>191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9">
        <v>0</v>
      </c>
      <c r="AI578" s="7" t="s">
        <v>239</v>
      </c>
      <c r="AJ578" s="7"/>
      <c r="AK578" s="7" t="s">
        <v>191</v>
      </c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9"/>
    </row>
    <row r="579" spans="1:50">
      <c r="A579" s="30" t="s">
        <v>239</v>
      </c>
      <c r="B579" s="30"/>
      <c r="C579" s="30" t="s">
        <v>192</v>
      </c>
      <c r="D579" s="31">
        <v>0</v>
      </c>
      <c r="E579" s="31">
        <v>0</v>
      </c>
      <c r="F579" s="31">
        <v>0</v>
      </c>
      <c r="G579" s="31">
        <v>0</v>
      </c>
      <c r="H579" s="31">
        <v>0</v>
      </c>
      <c r="I579" s="8"/>
      <c r="J579" s="8"/>
      <c r="K579" s="8"/>
      <c r="L579" s="8"/>
      <c r="M579" s="8"/>
      <c r="N579" s="8"/>
      <c r="O579" s="8"/>
      <c r="P579" s="39">
        <v>0</v>
      </c>
      <c r="Q579" s="24"/>
      <c r="R579" s="7" t="s">
        <v>239</v>
      </c>
      <c r="S579" s="7"/>
      <c r="T579" s="7" t="s">
        <v>193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9">
        <v>0</v>
      </c>
      <c r="AI579" s="7" t="s">
        <v>239</v>
      </c>
      <c r="AJ579" s="7"/>
      <c r="AK579" s="7" t="s">
        <v>193</v>
      </c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9"/>
    </row>
    <row r="580" spans="1:50">
      <c r="A580" s="30" t="s">
        <v>239</v>
      </c>
      <c r="B580" s="30"/>
      <c r="C580" s="30" t="s">
        <v>194</v>
      </c>
      <c r="D580" s="31">
        <v>0</v>
      </c>
      <c r="E580" s="31">
        <v>0</v>
      </c>
      <c r="F580" s="31">
        <v>0</v>
      </c>
      <c r="G580" s="31">
        <v>0</v>
      </c>
      <c r="H580" s="31">
        <v>0</v>
      </c>
      <c r="I580" s="8"/>
      <c r="J580" s="8"/>
      <c r="K580" s="8"/>
      <c r="L580" s="8"/>
      <c r="M580" s="8"/>
      <c r="N580" s="8"/>
      <c r="O580" s="8"/>
      <c r="P580" s="39">
        <v>0</v>
      </c>
      <c r="Q580" s="24"/>
      <c r="R580" s="7" t="s">
        <v>239</v>
      </c>
      <c r="S580" s="7"/>
      <c r="T580" s="7" t="s">
        <v>195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9">
        <v>0</v>
      </c>
      <c r="AI580" s="7" t="s">
        <v>239</v>
      </c>
      <c r="AJ580" s="7"/>
      <c r="AK580" s="7" t="s">
        <v>195</v>
      </c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9"/>
    </row>
    <row r="581" spans="1:50">
      <c r="A581" s="30" t="s">
        <v>239</v>
      </c>
      <c r="B581" s="30"/>
      <c r="C581" s="30" t="s">
        <v>196</v>
      </c>
      <c r="D581" s="31">
        <v>0</v>
      </c>
      <c r="E581" s="31">
        <v>0</v>
      </c>
      <c r="F581" s="31">
        <v>0</v>
      </c>
      <c r="G581" s="31">
        <v>0</v>
      </c>
      <c r="H581" s="31">
        <v>0</v>
      </c>
      <c r="I581" s="8"/>
      <c r="J581" s="8"/>
      <c r="K581" s="8"/>
      <c r="L581" s="8"/>
      <c r="M581" s="8"/>
      <c r="N581" s="8"/>
      <c r="O581" s="8"/>
      <c r="P581" s="39">
        <v>0</v>
      </c>
      <c r="Q581" s="24"/>
      <c r="R581" s="7" t="s">
        <v>239</v>
      </c>
      <c r="S581" s="7"/>
      <c r="T581" s="7" t="s">
        <v>196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9">
        <v>0</v>
      </c>
      <c r="AI581" s="7" t="s">
        <v>239</v>
      </c>
      <c r="AJ581" s="7"/>
      <c r="AK581" s="7" t="s">
        <v>196</v>
      </c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9"/>
    </row>
    <row r="582" spans="1:50">
      <c r="A582" s="30" t="s">
        <v>239</v>
      </c>
      <c r="B582" s="30"/>
      <c r="C582" s="30" t="s">
        <v>197</v>
      </c>
      <c r="D582" s="31">
        <v>0</v>
      </c>
      <c r="E582" s="31">
        <v>0</v>
      </c>
      <c r="F582" s="31">
        <v>0</v>
      </c>
      <c r="G582" s="31">
        <v>0</v>
      </c>
      <c r="H582" s="31">
        <v>0</v>
      </c>
      <c r="I582" s="8"/>
      <c r="J582" s="8"/>
      <c r="K582" s="8"/>
      <c r="L582" s="8"/>
      <c r="M582" s="8"/>
      <c r="N582" s="8"/>
      <c r="O582" s="8"/>
      <c r="P582" s="39">
        <v>0</v>
      </c>
      <c r="Q582" s="24"/>
      <c r="R582" s="7" t="s">
        <v>239</v>
      </c>
      <c r="S582" s="7"/>
      <c r="T582" s="7" t="s">
        <v>197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9">
        <v>0</v>
      </c>
      <c r="AI582" s="7" t="s">
        <v>239</v>
      </c>
      <c r="AJ582" s="7"/>
      <c r="AK582" s="7" t="s">
        <v>197</v>
      </c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9"/>
    </row>
    <row r="583" spans="1:50">
      <c r="A583" s="30" t="s">
        <v>239</v>
      </c>
      <c r="B583" s="30"/>
      <c r="C583" s="30" t="s">
        <v>198</v>
      </c>
      <c r="D583" s="31">
        <v>0</v>
      </c>
      <c r="E583" s="31">
        <v>0</v>
      </c>
      <c r="F583" s="31">
        <v>0</v>
      </c>
      <c r="G583" s="31">
        <v>0</v>
      </c>
      <c r="H583" s="31">
        <v>0</v>
      </c>
      <c r="I583" s="8"/>
      <c r="J583" s="8"/>
      <c r="K583" s="8"/>
      <c r="L583" s="8"/>
      <c r="M583" s="8"/>
      <c r="N583" s="8"/>
      <c r="O583" s="8"/>
      <c r="P583" s="39">
        <v>0</v>
      </c>
      <c r="Q583" s="24"/>
      <c r="R583" s="7" t="s">
        <v>239</v>
      </c>
      <c r="S583" s="7"/>
      <c r="T583" s="7" t="s">
        <v>199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9">
        <v>0</v>
      </c>
      <c r="AI583" s="7" t="s">
        <v>239</v>
      </c>
      <c r="AJ583" s="7"/>
      <c r="AK583" s="7" t="s">
        <v>199</v>
      </c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9"/>
    </row>
    <row r="584" spans="1:50">
      <c r="A584" s="30" t="s">
        <v>239</v>
      </c>
      <c r="B584" s="30"/>
      <c r="C584" s="30" t="s">
        <v>200</v>
      </c>
      <c r="D584" s="31">
        <v>0</v>
      </c>
      <c r="E584" s="31">
        <v>0</v>
      </c>
      <c r="F584" s="31">
        <v>0</v>
      </c>
      <c r="G584" s="31">
        <v>0</v>
      </c>
      <c r="H584" s="31">
        <v>0</v>
      </c>
      <c r="I584" s="8"/>
      <c r="J584" s="8"/>
      <c r="K584" s="8"/>
      <c r="L584" s="8"/>
      <c r="M584" s="8"/>
      <c r="N584" s="8"/>
      <c r="O584" s="8"/>
      <c r="P584" s="39">
        <v>0</v>
      </c>
      <c r="Q584" s="24"/>
      <c r="R584" s="7" t="s">
        <v>239</v>
      </c>
      <c r="S584" s="7"/>
      <c r="T584" s="7" t="s">
        <v>200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9">
        <v>0</v>
      </c>
      <c r="AI584" s="7" t="s">
        <v>239</v>
      </c>
      <c r="AJ584" s="7"/>
      <c r="AK584" s="7" t="s">
        <v>200</v>
      </c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9"/>
    </row>
    <row r="585" spans="1:50">
      <c r="A585" s="30" t="s">
        <v>239</v>
      </c>
      <c r="B585" s="30"/>
      <c r="C585" s="30" t="s">
        <v>201</v>
      </c>
      <c r="D585" s="34">
        <v>-131.9</v>
      </c>
      <c r="E585" s="34">
        <v>1208.6099999999999</v>
      </c>
      <c r="F585" s="34">
        <v>-2725.51</v>
      </c>
      <c r="G585" s="34">
        <v>743.73</v>
      </c>
      <c r="H585" s="34">
        <v>-2796.23</v>
      </c>
      <c r="I585" s="17"/>
      <c r="J585" s="17"/>
      <c r="K585" s="17"/>
      <c r="L585" s="17"/>
      <c r="M585" s="17"/>
      <c r="N585" s="17"/>
      <c r="O585" s="17"/>
      <c r="P585" s="41">
        <v>-3701.3</v>
      </c>
      <c r="Q585" s="24"/>
      <c r="R585" s="7" t="s">
        <v>239</v>
      </c>
      <c r="S585" s="7"/>
      <c r="T585" s="7" t="s">
        <v>201</v>
      </c>
      <c r="U585" s="17">
        <v>1039.49</v>
      </c>
      <c r="V585" s="17">
        <v>-1230.45</v>
      </c>
      <c r="W585" s="17">
        <v>565.01</v>
      </c>
      <c r="X585" s="17">
        <v>0</v>
      </c>
      <c r="Y585" s="17">
        <v>-401.91</v>
      </c>
      <c r="Z585" s="17">
        <v>-148.63999999999999</v>
      </c>
      <c r="AA585" s="17">
        <v>550.54999999999995</v>
      </c>
      <c r="AB585" s="17">
        <v>-84.7</v>
      </c>
      <c r="AC585" s="17">
        <v>-4332.32</v>
      </c>
      <c r="AD585" s="17">
        <v>4354.92</v>
      </c>
      <c r="AE585" s="17">
        <v>-273.83</v>
      </c>
      <c r="AF585" s="17">
        <v>65.56</v>
      </c>
      <c r="AG585" s="18">
        <v>103.68</v>
      </c>
      <c r="AI585" s="7" t="s">
        <v>239</v>
      </c>
      <c r="AJ585" s="7"/>
      <c r="AK585" s="7" t="s">
        <v>201</v>
      </c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8"/>
    </row>
    <row r="586" spans="1:50">
      <c r="A586" s="30" t="s">
        <v>239</v>
      </c>
      <c r="B586" s="30"/>
      <c r="C586" s="30" t="s">
        <v>202</v>
      </c>
      <c r="D586" s="32">
        <v>0</v>
      </c>
      <c r="E586" s="32">
        <v>0</v>
      </c>
      <c r="F586" s="32">
        <v>0</v>
      </c>
      <c r="G586" s="32">
        <v>0</v>
      </c>
      <c r="H586" s="32">
        <v>0</v>
      </c>
      <c r="I586" s="10"/>
      <c r="J586" s="10"/>
      <c r="K586" s="10"/>
      <c r="L586" s="10"/>
      <c r="M586" s="10"/>
      <c r="N586" s="10"/>
      <c r="O586" s="10"/>
      <c r="P586" s="39">
        <v>0</v>
      </c>
      <c r="Q586" s="24"/>
      <c r="R586" s="7" t="s">
        <v>239</v>
      </c>
      <c r="S586" s="7"/>
      <c r="T586" s="7" t="s">
        <v>202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  <c r="AG586" s="9">
        <v>0</v>
      </c>
      <c r="AI586" s="7" t="s">
        <v>239</v>
      </c>
      <c r="AJ586" s="7"/>
      <c r="AK586" s="7" t="s">
        <v>202</v>
      </c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9"/>
    </row>
    <row r="587" spans="1:50">
      <c r="A587" s="30" t="s">
        <v>239</v>
      </c>
      <c r="B587" s="30"/>
      <c r="C587" s="30" t="s">
        <v>203</v>
      </c>
      <c r="D587" s="32">
        <v>-131.9</v>
      </c>
      <c r="E587" s="32">
        <v>1208.6099999999999</v>
      </c>
      <c r="F587" s="32">
        <v>-2725.51</v>
      </c>
      <c r="G587" s="32">
        <v>743.73</v>
      </c>
      <c r="H587" s="32">
        <v>-2796.23</v>
      </c>
      <c r="I587" s="10"/>
      <c r="J587" s="10"/>
      <c r="K587" s="10"/>
      <c r="L587" s="10"/>
      <c r="M587" s="10"/>
      <c r="N587" s="10"/>
      <c r="O587" s="10"/>
      <c r="P587" s="39">
        <v>-3701.3</v>
      </c>
      <c r="Q587" s="24"/>
      <c r="R587" s="7" t="s">
        <v>239</v>
      </c>
      <c r="S587" s="7"/>
      <c r="T587" s="7" t="s">
        <v>203</v>
      </c>
      <c r="U587" s="10">
        <v>1039.49</v>
      </c>
      <c r="V587" s="10">
        <v>-1230.45</v>
      </c>
      <c r="W587" s="10">
        <v>565.01</v>
      </c>
      <c r="X587" s="10">
        <v>0</v>
      </c>
      <c r="Y587" s="10">
        <v>-401.91</v>
      </c>
      <c r="Z587" s="10">
        <v>-148.63999999999999</v>
      </c>
      <c r="AA587" s="10">
        <v>550.54999999999995</v>
      </c>
      <c r="AB587" s="10">
        <v>-84.7</v>
      </c>
      <c r="AC587" s="10">
        <v>-4332.32</v>
      </c>
      <c r="AD587" s="10">
        <v>4354.92</v>
      </c>
      <c r="AE587" s="10">
        <v>-273.83</v>
      </c>
      <c r="AF587" s="10">
        <v>65.56</v>
      </c>
      <c r="AG587" s="9">
        <v>103.680000000001</v>
      </c>
      <c r="AI587" s="7" t="s">
        <v>239</v>
      </c>
      <c r="AJ587" s="7"/>
      <c r="AK587" s="7" t="s">
        <v>203</v>
      </c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9"/>
    </row>
    <row r="588" spans="1:50">
      <c r="A588" s="30" t="s">
        <v>239</v>
      </c>
      <c r="B588" s="30"/>
      <c r="C588" s="30" t="s">
        <v>204</v>
      </c>
      <c r="D588" s="34">
        <v>-91.35</v>
      </c>
      <c r="E588" s="34">
        <v>-3621.9</v>
      </c>
      <c r="F588" s="34">
        <v>-2.13</v>
      </c>
      <c r="G588" s="34">
        <v>1311.14</v>
      </c>
      <c r="H588" s="34">
        <v>24.28</v>
      </c>
      <c r="I588" s="17"/>
      <c r="J588" s="17"/>
      <c r="K588" s="17"/>
      <c r="L588" s="17"/>
      <c r="M588" s="17"/>
      <c r="N588" s="17"/>
      <c r="O588" s="17"/>
      <c r="P588" s="41">
        <v>-2379.96</v>
      </c>
      <c r="Q588" s="24"/>
      <c r="R588" s="7" t="s">
        <v>239</v>
      </c>
      <c r="S588" s="7"/>
      <c r="T588" s="7" t="s">
        <v>204</v>
      </c>
      <c r="U588" s="17">
        <v>-27.67</v>
      </c>
      <c r="V588" s="17">
        <v>-50</v>
      </c>
      <c r="W588" s="17">
        <v>-178.64</v>
      </c>
      <c r="X588" s="17">
        <v>-777.7</v>
      </c>
      <c r="Y588" s="17">
        <v>-300.69</v>
      </c>
      <c r="Z588" s="17">
        <v>0</v>
      </c>
      <c r="AA588" s="17">
        <v>2303.83</v>
      </c>
      <c r="AB588" s="17">
        <v>6.56</v>
      </c>
      <c r="AC588" s="17">
        <v>1438.59</v>
      </c>
      <c r="AD588" s="17">
        <v>0</v>
      </c>
      <c r="AE588" s="17">
        <v>0</v>
      </c>
      <c r="AF588" s="17">
        <v>1269.96</v>
      </c>
      <c r="AG588" s="18">
        <v>3684.24</v>
      </c>
      <c r="AI588" s="7" t="s">
        <v>239</v>
      </c>
      <c r="AJ588" s="7"/>
      <c r="AK588" s="7" t="s">
        <v>204</v>
      </c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8"/>
    </row>
    <row r="589" spans="1:50">
      <c r="A589" s="30" t="s">
        <v>239</v>
      </c>
      <c r="B589" s="30"/>
      <c r="C589" s="30" t="s">
        <v>205</v>
      </c>
      <c r="D589" s="31">
        <v>0</v>
      </c>
      <c r="E589" s="31">
        <v>106.77</v>
      </c>
      <c r="F589" s="31">
        <v>0</v>
      </c>
      <c r="G589" s="31">
        <v>1414.07</v>
      </c>
      <c r="H589" s="31">
        <v>24.28</v>
      </c>
      <c r="I589" s="8"/>
      <c r="J589" s="8"/>
      <c r="K589" s="8"/>
      <c r="L589" s="8"/>
      <c r="M589" s="8"/>
      <c r="N589" s="8"/>
      <c r="O589" s="8"/>
      <c r="P589" s="39">
        <v>1545.12</v>
      </c>
      <c r="Q589" s="24"/>
      <c r="R589" s="7" t="s">
        <v>239</v>
      </c>
      <c r="S589" s="7"/>
      <c r="T589" s="7" t="s">
        <v>205</v>
      </c>
      <c r="U589" s="8">
        <v>1.77</v>
      </c>
      <c r="V589" s="8">
        <v>0</v>
      </c>
      <c r="W589" s="8">
        <v>0</v>
      </c>
      <c r="X589" s="8">
        <v>860.26</v>
      </c>
      <c r="Y589" s="8">
        <v>22.83</v>
      </c>
      <c r="Z589" s="8">
        <v>0</v>
      </c>
      <c r="AA589" s="8">
        <v>10.95</v>
      </c>
      <c r="AB589" s="8">
        <v>6.56</v>
      </c>
      <c r="AC589" s="8">
        <v>149.19</v>
      </c>
      <c r="AD589" s="8">
        <v>0</v>
      </c>
      <c r="AE589" s="8">
        <v>0</v>
      </c>
      <c r="AF589" s="8">
        <v>219.96</v>
      </c>
      <c r="AG589" s="9">
        <v>1271.52</v>
      </c>
      <c r="AI589" s="7" t="s">
        <v>239</v>
      </c>
      <c r="AJ589" s="7"/>
      <c r="AK589" s="7" t="s">
        <v>205</v>
      </c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9"/>
    </row>
    <row r="590" spans="1:50">
      <c r="A590" s="30" t="s">
        <v>239</v>
      </c>
      <c r="B590" s="30"/>
      <c r="C590" s="30" t="s">
        <v>206</v>
      </c>
      <c r="D590" s="31">
        <v>-91.35</v>
      </c>
      <c r="E590" s="31">
        <v>-3728.67</v>
      </c>
      <c r="F590" s="31">
        <v>-2.13</v>
      </c>
      <c r="G590" s="31">
        <v>-102.93</v>
      </c>
      <c r="H590" s="31">
        <v>0</v>
      </c>
      <c r="I590" s="8"/>
      <c r="J590" s="8"/>
      <c r="K590" s="8"/>
      <c r="L590" s="8"/>
      <c r="M590" s="8"/>
      <c r="N590" s="8"/>
      <c r="O590" s="8"/>
      <c r="P590" s="39">
        <v>-3925.08</v>
      </c>
      <c r="Q590" s="24"/>
      <c r="R590" s="7" t="s">
        <v>239</v>
      </c>
      <c r="S590" s="7"/>
      <c r="T590" s="7" t="s">
        <v>206</v>
      </c>
      <c r="U590" s="8">
        <v>-29.44</v>
      </c>
      <c r="V590" s="8">
        <v>-50</v>
      </c>
      <c r="W590" s="8">
        <v>-178.64</v>
      </c>
      <c r="X590" s="8">
        <v>-1637.96</v>
      </c>
      <c r="Y590" s="8">
        <v>-323.52</v>
      </c>
      <c r="Z590" s="8">
        <v>0</v>
      </c>
      <c r="AA590" s="8">
        <v>2292.88</v>
      </c>
      <c r="AB590" s="8">
        <v>0</v>
      </c>
      <c r="AC590" s="8">
        <v>1289.4000000000001</v>
      </c>
      <c r="AD590" s="8">
        <v>0</v>
      </c>
      <c r="AE590" s="8">
        <v>0</v>
      </c>
      <c r="AF590" s="8">
        <v>1050</v>
      </c>
      <c r="AG590" s="9">
        <v>2412.7199999999998</v>
      </c>
      <c r="AI590" s="7" t="s">
        <v>239</v>
      </c>
      <c r="AJ590" s="7"/>
      <c r="AK590" s="7" t="s">
        <v>206</v>
      </c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9"/>
    </row>
    <row r="591" spans="1:50">
      <c r="A591" s="30" t="s">
        <v>239</v>
      </c>
      <c r="B591" s="30"/>
      <c r="C591" s="30" t="s">
        <v>207</v>
      </c>
      <c r="D591" s="31">
        <v>0</v>
      </c>
      <c r="E591" s="31">
        <v>0</v>
      </c>
      <c r="F591" s="31">
        <v>0</v>
      </c>
      <c r="G591" s="31">
        <v>0</v>
      </c>
      <c r="H591" s="31">
        <v>0</v>
      </c>
      <c r="I591" s="8"/>
      <c r="J591" s="8"/>
      <c r="K591" s="8"/>
      <c r="L591" s="8"/>
      <c r="M591" s="8"/>
      <c r="N591" s="8"/>
      <c r="O591" s="8"/>
      <c r="P591" s="39">
        <v>0</v>
      </c>
      <c r="Q591" s="24"/>
      <c r="R591" s="7" t="s">
        <v>239</v>
      </c>
      <c r="S591" s="7"/>
      <c r="T591" s="7" t="s">
        <v>207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9">
        <v>0</v>
      </c>
      <c r="AI591" s="7" t="s">
        <v>239</v>
      </c>
      <c r="AJ591" s="7"/>
      <c r="AK591" s="7" t="s">
        <v>207</v>
      </c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9"/>
    </row>
    <row r="592" spans="1:50">
      <c r="A592" s="30" t="s">
        <v>239</v>
      </c>
      <c r="B592" s="30"/>
      <c r="C592" s="30" t="s">
        <v>208</v>
      </c>
      <c r="D592" s="34">
        <v>-17586.89</v>
      </c>
      <c r="E592" s="34">
        <v>-15165.69</v>
      </c>
      <c r="F592" s="34">
        <v>-15984.02</v>
      </c>
      <c r="G592" s="34">
        <v>-11368.53</v>
      </c>
      <c r="H592" s="34">
        <v>-17763.439999999999</v>
      </c>
      <c r="I592" s="17"/>
      <c r="J592" s="17"/>
      <c r="K592" s="17"/>
      <c r="L592" s="17"/>
      <c r="M592" s="17"/>
      <c r="N592" s="17"/>
      <c r="O592" s="17"/>
      <c r="P592" s="41">
        <v>-77868.570000000007</v>
      </c>
      <c r="Q592" s="24"/>
      <c r="R592" s="7" t="s">
        <v>239</v>
      </c>
      <c r="S592" s="7"/>
      <c r="T592" s="7" t="s">
        <v>208</v>
      </c>
      <c r="U592" s="17">
        <v>-10955.56</v>
      </c>
      <c r="V592" s="17">
        <v>-15841.23</v>
      </c>
      <c r="W592" s="17">
        <v>-14056.59</v>
      </c>
      <c r="X592" s="17">
        <v>-14731.77</v>
      </c>
      <c r="Y592" s="17">
        <v>-15107.27</v>
      </c>
      <c r="Z592" s="17">
        <v>-14575.42</v>
      </c>
      <c r="AA592" s="17">
        <v>-12069.31</v>
      </c>
      <c r="AB592" s="17">
        <v>-15923.36</v>
      </c>
      <c r="AC592" s="17">
        <v>-16277.51</v>
      </c>
      <c r="AD592" s="17">
        <v>-7927</v>
      </c>
      <c r="AE592" s="17">
        <v>-19017.900000000001</v>
      </c>
      <c r="AF592" s="17">
        <v>-10815.67</v>
      </c>
      <c r="AG592" s="18">
        <v>-167298.59</v>
      </c>
      <c r="AI592" s="7" t="s">
        <v>239</v>
      </c>
      <c r="AJ592" s="7"/>
      <c r="AK592" s="7" t="s">
        <v>208</v>
      </c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8"/>
    </row>
    <row r="593" spans="1:50">
      <c r="A593" s="30" t="s">
        <v>239</v>
      </c>
      <c r="B593" s="30"/>
      <c r="C593" s="30" t="s">
        <v>209</v>
      </c>
      <c r="D593" s="34">
        <v>18138.439999999999</v>
      </c>
      <c r="E593" s="34">
        <v>17802.78</v>
      </c>
      <c r="F593" s="34">
        <v>15501.79</v>
      </c>
      <c r="G593" s="34">
        <v>22958.57</v>
      </c>
      <c r="H593" s="34">
        <v>21553.95</v>
      </c>
      <c r="I593" s="17"/>
      <c r="J593" s="17"/>
      <c r="K593" s="17"/>
      <c r="L593" s="17"/>
      <c r="M593" s="17"/>
      <c r="N593" s="17"/>
      <c r="O593" s="17"/>
      <c r="P593" s="41">
        <v>95955.53</v>
      </c>
      <c r="Q593" s="24"/>
      <c r="R593" s="7" t="s">
        <v>239</v>
      </c>
      <c r="S593" s="7"/>
      <c r="T593" s="7" t="s">
        <v>209</v>
      </c>
      <c r="U593" s="17">
        <v>30057.32</v>
      </c>
      <c r="V593" s="17">
        <v>22927.96</v>
      </c>
      <c r="W593" s="17">
        <v>15291.852999999999</v>
      </c>
      <c r="X593" s="17">
        <v>19484.080000000002</v>
      </c>
      <c r="Y593" s="17">
        <v>27577.732</v>
      </c>
      <c r="Z593" s="17">
        <v>22801.08</v>
      </c>
      <c r="AA593" s="17">
        <v>37387.07</v>
      </c>
      <c r="AB593" s="17">
        <v>22842.27</v>
      </c>
      <c r="AC593" s="17">
        <v>10945.48</v>
      </c>
      <c r="AD593" s="17">
        <v>51465.51</v>
      </c>
      <c r="AE593" s="17">
        <v>15170.95</v>
      </c>
      <c r="AF593" s="17">
        <v>19528.169999999998</v>
      </c>
      <c r="AG593" s="18">
        <v>295479.47499999998</v>
      </c>
      <c r="AI593" s="7" t="s">
        <v>239</v>
      </c>
      <c r="AJ593" s="7"/>
      <c r="AK593" s="7" t="s">
        <v>209</v>
      </c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8"/>
    </row>
    <row r="594" spans="1:50">
      <c r="A594" s="30" t="s">
        <v>239</v>
      </c>
      <c r="B594" s="30"/>
      <c r="C594" s="30" t="s">
        <v>210</v>
      </c>
      <c r="D594" s="34">
        <v>0</v>
      </c>
      <c r="E594" s="34">
        <v>0</v>
      </c>
      <c r="F594" s="34">
        <v>0</v>
      </c>
      <c r="G594" s="34">
        <v>0</v>
      </c>
      <c r="H594" s="34">
        <v>0</v>
      </c>
      <c r="I594" s="17"/>
      <c r="J594" s="17"/>
      <c r="K594" s="17"/>
      <c r="L594" s="17"/>
      <c r="M594" s="17"/>
      <c r="N594" s="17"/>
      <c r="O594" s="17"/>
      <c r="P594" s="41">
        <v>0</v>
      </c>
      <c r="Q594" s="24"/>
      <c r="R594" s="7" t="s">
        <v>239</v>
      </c>
      <c r="S594" s="7"/>
      <c r="T594" s="7" t="s">
        <v>210</v>
      </c>
      <c r="U594" s="17">
        <v>0</v>
      </c>
      <c r="V594" s="17">
        <v>0</v>
      </c>
      <c r="W594" s="17">
        <v>0</v>
      </c>
      <c r="X594" s="17">
        <v>0</v>
      </c>
      <c r="Y594" s="17">
        <v>0</v>
      </c>
      <c r="Z594" s="17">
        <v>0</v>
      </c>
      <c r="AA594" s="17">
        <v>0</v>
      </c>
      <c r="AB594" s="17">
        <v>0</v>
      </c>
      <c r="AC594" s="17">
        <v>0</v>
      </c>
      <c r="AD594" s="17">
        <v>0</v>
      </c>
      <c r="AE594" s="17">
        <v>0</v>
      </c>
      <c r="AF594" s="17">
        <v>0</v>
      </c>
      <c r="AG594" s="18">
        <v>0</v>
      </c>
      <c r="AI594" s="7" t="s">
        <v>239</v>
      </c>
      <c r="AJ594" s="7"/>
      <c r="AK594" s="7" t="s">
        <v>210</v>
      </c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8"/>
    </row>
    <row r="595" spans="1:50">
      <c r="A595" s="30" t="s">
        <v>239</v>
      </c>
      <c r="B595" s="30"/>
      <c r="C595" s="30" t="s">
        <v>211</v>
      </c>
      <c r="D595" s="31">
        <v>0</v>
      </c>
      <c r="E595" s="31">
        <v>0</v>
      </c>
      <c r="F595" s="31">
        <v>0</v>
      </c>
      <c r="G595" s="31">
        <v>0</v>
      </c>
      <c r="H595" s="31">
        <v>0</v>
      </c>
      <c r="I595" s="8"/>
      <c r="J595" s="8"/>
      <c r="K595" s="8"/>
      <c r="L595" s="8"/>
      <c r="M595" s="8"/>
      <c r="N595" s="8"/>
      <c r="O595" s="8"/>
      <c r="P595" s="39">
        <v>0</v>
      </c>
      <c r="Q595" s="24"/>
      <c r="R595" s="7" t="s">
        <v>239</v>
      </c>
      <c r="S595" s="7"/>
      <c r="T595" s="7" t="s">
        <v>211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9">
        <v>0</v>
      </c>
      <c r="AI595" s="7" t="s">
        <v>239</v>
      </c>
      <c r="AJ595" s="7"/>
      <c r="AK595" s="7" t="s">
        <v>211</v>
      </c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9"/>
    </row>
    <row r="596" spans="1:50">
      <c r="A596" s="30" t="s">
        <v>239</v>
      </c>
      <c r="B596" s="30"/>
      <c r="C596" s="30" t="s">
        <v>212</v>
      </c>
      <c r="D596" s="31">
        <v>0</v>
      </c>
      <c r="E596" s="31">
        <v>0</v>
      </c>
      <c r="F596" s="31">
        <v>0</v>
      </c>
      <c r="G596" s="31">
        <v>0</v>
      </c>
      <c r="H596" s="31">
        <v>0</v>
      </c>
      <c r="I596" s="8"/>
      <c r="J596" s="8"/>
      <c r="K596" s="8"/>
      <c r="L596" s="8"/>
      <c r="M596" s="8"/>
      <c r="N596" s="8"/>
      <c r="O596" s="8"/>
      <c r="P596" s="39">
        <v>0</v>
      </c>
      <c r="Q596" s="24"/>
      <c r="R596" s="7" t="s">
        <v>239</v>
      </c>
      <c r="S596" s="7"/>
      <c r="T596" s="7" t="s">
        <v>212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9">
        <v>0</v>
      </c>
      <c r="AI596" s="7" t="s">
        <v>239</v>
      </c>
      <c r="AJ596" s="7"/>
      <c r="AK596" s="7" t="s">
        <v>212</v>
      </c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9"/>
    </row>
    <row r="597" spans="1:50">
      <c r="A597" s="30" t="s">
        <v>239</v>
      </c>
      <c r="B597" s="30"/>
      <c r="C597" s="30" t="s">
        <v>213</v>
      </c>
      <c r="D597" s="34">
        <v>-7694.18</v>
      </c>
      <c r="E597" s="34">
        <v>-7136.88</v>
      </c>
      <c r="F597" s="34">
        <v>-6998.62</v>
      </c>
      <c r="G597" s="34">
        <v>-7629.03</v>
      </c>
      <c r="H597" s="34">
        <v>-8565.43</v>
      </c>
      <c r="I597" s="17"/>
      <c r="J597" s="17"/>
      <c r="K597" s="17"/>
      <c r="L597" s="17"/>
      <c r="M597" s="17"/>
      <c r="N597" s="17"/>
      <c r="O597" s="17"/>
      <c r="P597" s="41">
        <v>-38024.14</v>
      </c>
      <c r="Q597" s="24"/>
      <c r="R597" s="7" t="s">
        <v>239</v>
      </c>
      <c r="S597" s="7"/>
      <c r="T597" s="7" t="s">
        <v>213</v>
      </c>
      <c r="U597" s="17">
        <v>-8921.2800000000007</v>
      </c>
      <c r="V597" s="17">
        <v>-7292.01</v>
      </c>
      <c r="W597" s="17">
        <v>-6535.86</v>
      </c>
      <c r="X597" s="17">
        <v>-7046.71</v>
      </c>
      <c r="Y597" s="17">
        <v>-7773.03</v>
      </c>
      <c r="Z597" s="17">
        <v>-7105.44</v>
      </c>
      <c r="AA597" s="17">
        <v>-11274.85</v>
      </c>
      <c r="AB597" s="17">
        <v>-10180.06</v>
      </c>
      <c r="AC597" s="17">
        <v>-5915.19</v>
      </c>
      <c r="AD597" s="17">
        <v>-8522.6</v>
      </c>
      <c r="AE597" s="17">
        <v>-7312.12</v>
      </c>
      <c r="AF597" s="17">
        <v>-6670.68</v>
      </c>
      <c r="AG597" s="18">
        <v>-94549.83</v>
      </c>
      <c r="AI597" s="7" t="s">
        <v>239</v>
      </c>
      <c r="AJ597" s="7"/>
      <c r="AK597" s="7" t="s">
        <v>213</v>
      </c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8"/>
    </row>
    <row r="598" spans="1:50">
      <c r="A598" s="30" t="s">
        <v>239</v>
      </c>
      <c r="B598" s="30"/>
      <c r="C598" s="30" t="s">
        <v>214</v>
      </c>
      <c r="D598" s="32">
        <v>-7694.18</v>
      </c>
      <c r="E598" s="32">
        <v>-7136.88</v>
      </c>
      <c r="F598" s="32">
        <v>-6998.62</v>
      </c>
      <c r="G598" s="32">
        <v>-7629.03</v>
      </c>
      <c r="H598" s="32">
        <v>-8565.43</v>
      </c>
      <c r="I598" s="10"/>
      <c r="J598" s="10"/>
      <c r="K598" s="10"/>
      <c r="L598" s="10"/>
      <c r="M598" s="10"/>
      <c r="N598" s="10"/>
      <c r="O598" s="10"/>
      <c r="P598" s="39">
        <v>-38024.14</v>
      </c>
      <c r="Q598" s="24"/>
      <c r="R598" s="7" t="s">
        <v>239</v>
      </c>
      <c r="S598" s="7"/>
      <c r="T598" s="7" t="s">
        <v>214</v>
      </c>
      <c r="U598" s="10">
        <v>-8921.2800000000007</v>
      </c>
      <c r="V598" s="10">
        <v>-7292.01</v>
      </c>
      <c r="W598" s="10">
        <v>-6535.86</v>
      </c>
      <c r="X598" s="10">
        <v>-7046.71</v>
      </c>
      <c r="Y598" s="10">
        <v>-7773.03</v>
      </c>
      <c r="Z598" s="10">
        <v>-7105.44</v>
      </c>
      <c r="AA598" s="10">
        <v>-11274.85</v>
      </c>
      <c r="AB598" s="10">
        <v>-10180.06</v>
      </c>
      <c r="AC598" s="10">
        <v>-5915.19</v>
      </c>
      <c r="AD598" s="10">
        <v>-8522.6</v>
      </c>
      <c r="AE598" s="10">
        <v>-7312.12</v>
      </c>
      <c r="AF598" s="10">
        <v>-6670.68</v>
      </c>
      <c r="AG598" s="9">
        <v>-94549.83</v>
      </c>
      <c r="AI598" s="7" t="s">
        <v>239</v>
      </c>
      <c r="AJ598" s="7"/>
      <c r="AK598" s="7" t="s">
        <v>214</v>
      </c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9"/>
    </row>
    <row r="599" spans="1:50">
      <c r="A599" s="30" t="s">
        <v>239</v>
      </c>
      <c r="B599" s="30"/>
      <c r="C599" s="30" t="s">
        <v>215</v>
      </c>
      <c r="D599" s="31">
        <v>0</v>
      </c>
      <c r="E599" s="31">
        <v>0</v>
      </c>
      <c r="F599" s="31">
        <v>0</v>
      </c>
      <c r="G599" s="31">
        <v>0</v>
      </c>
      <c r="H599" s="31">
        <v>0</v>
      </c>
      <c r="I599" s="8"/>
      <c r="J599" s="8"/>
      <c r="K599" s="8"/>
      <c r="L599" s="8"/>
      <c r="M599" s="8"/>
      <c r="N599" s="8"/>
      <c r="O599" s="8"/>
      <c r="P599" s="39">
        <v>0</v>
      </c>
      <c r="Q599" s="24"/>
      <c r="R599" s="7" t="s">
        <v>239</v>
      </c>
      <c r="S599" s="7"/>
      <c r="T599" s="7" t="s">
        <v>215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9">
        <v>0</v>
      </c>
      <c r="AI599" s="7" t="s">
        <v>239</v>
      </c>
      <c r="AJ599" s="7"/>
      <c r="AK599" s="7" t="s">
        <v>215</v>
      </c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9"/>
    </row>
    <row r="600" spans="1:50">
      <c r="A600" s="30" t="s">
        <v>239</v>
      </c>
      <c r="B600" s="30"/>
      <c r="C600" s="30" t="s">
        <v>216</v>
      </c>
      <c r="D600" s="31">
        <v>0</v>
      </c>
      <c r="E600" s="31">
        <v>0</v>
      </c>
      <c r="F600" s="31">
        <v>0</v>
      </c>
      <c r="G600" s="31">
        <v>0</v>
      </c>
      <c r="H600" s="31">
        <v>0</v>
      </c>
      <c r="I600" s="8"/>
      <c r="J600" s="8"/>
      <c r="K600" s="8"/>
      <c r="L600" s="8"/>
      <c r="M600" s="8"/>
      <c r="N600" s="8"/>
      <c r="O600" s="8"/>
      <c r="P600" s="39">
        <v>0</v>
      </c>
      <c r="Q600" s="24"/>
      <c r="R600" s="7" t="s">
        <v>239</v>
      </c>
      <c r="S600" s="7"/>
      <c r="T600" s="7" t="s">
        <v>216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9">
        <v>0</v>
      </c>
      <c r="AI600" s="7" t="s">
        <v>239</v>
      </c>
      <c r="AJ600" s="7"/>
      <c r="AK600" s="7" t="s">
        <v>216</v>
      </c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9"/>
    </row>
    <row r="601" spans="1:50">
      <c r="A601" s="30" t="s">
        <v>239</v>
      </c>
      <c r="B601" s="30"/>
      <c r="C601" s="30" t="s">
        <v>217</v>
      </c>
      <c r="D601" s="35">
        <v>10444.26</v>
      </c>
      <c r="E601" s="35">
        <v>10665.9</v>
      </c>
      <c r="F601" s="35">
        <v>8503.17</v>
      </c>
      <c r="G601" s="35">
        <v>15329.54</v>
      </c>
      <c r="H601" s="35">
        <v>12988.52</v>
      </c>
      <c r="I601" s="19"/>
      <c r="J601" s="19"/>
      <c r="K601" s="19"/>
      <c r="L601" s="19"/>
      <c r="M601" s="19"/>
      <c r="N601" s="19"/>
      <c r="O601" s="19"/>
      <c r="P601" s="42">
        <v>57931.39</v>
      </c>
      <c r="Q601" s="24"/>
      <c r="R601" s="7" t="s">
        <v>239</v>
      </c>
      <c r="S601" s="7"/>
      <c r="T601" s="7" t="s">
        <v>217</v>
      </c>
      <c r="U601" s="19">
        <v>21136.04</v>
      </c>
      <c r="V601" s="19">
        <v>15635.95</v>
      </c>
      <c r="W601" s="19">
        <v>8755.9930000000004</v>
      </c>
      <c r="X601" s="19">
        <v>12437.37</v>
      </c>
      <c r="Y601" s="19">
        <v>19804.702000000001</v>
      </c>
      <c r="Z601" s="19">
        <v>15695.64</v>
      </c>
      <c r="AA601" s="19">
        <v>26112.22</v>
      </c>
      <c r="AB601" s="19">
        <v>12662.21</v>
      </c>
      <c r="AC601" s="19">
        <v>5030.29</v>
      </c>
      <c r="AD601" s="19">
        <v>42942.91</v>
      </c>
      <c r="AE601" s="19">
        <v>7858.83</v>
      </c>
      <c r="AF601" s="19">
        <v>12857.49</v>
      </c>
      <c r="AG601" s="20">
        <v>200929.64499999999</v>
      </c>
      <c r="AI601" s="7" t="s">
        <v>239</v>
      </c>
      <c r="AJ601" s="7"/>
      <c r="AK601" s="7" t="s">
        <v>217</v>
      </c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20"/>
    </row>
    <row r="602" spans="1:50">
      <c r="A602" s="30" t="s">
        <v>239</v>
      </c>
      <c r="B602" s="30"/>
      <c r="C602" s="30" t="s">
        <v>218</v>
      </c>
      <c r="D602" s="37">
        <v>0.2923</v>
      </c>
      <c r="E602" s="37">
        <v>0.32350000000000001</v>
      </c>
      <c r="F602" s="37">
        <v>0.27010000000000001</v>
      </c>
      <c r="G602" s="37">
        <v>0.4466</v>
      </c>
      <c r="H602" s="37">
        <v>0.33040000000000003</v>
      </c>
      <c r="I602" s="21"/>
      <c r="J602" s="21"/>
      <c r="K602" s="21"/>
      <c r="L602" s="21"/>
      <c r="M602" s="21"/>
      <c r="N602" s="21"/>
      <c r="O602" s="21"/>
      <c r="P602" s="44">
        <v>0.33329999999999999</v>
      </c>
      <c r="Q602" s="24"/>
      <c r="R602" s="7" t="s">
        <v>239</v>
      </c>
      <c r="S602" s="7"/>
      <c r="T602" s="7" t="s">
        <v>218</v>
      </c>
      <c r="U602" s="21">
        <v>0.51539999999999997</v>
      </c>
      <c r="V602" s="21">
        <v>0.40329999999999999</v>
      </c>
      <c r="W602" s="21">
        <v>0.29830000000000001</v>
      </c>
      <c r="X602" s="21">
        <v>0.36349999999999999</v>
      </c>
      <c r="Y602" s="21">
        <v>0.46400000000000002</v>
      </c>
      <c r="Z602" s="21">
        <v>0.4199</v>
      </c>
      <c r="AA602" s="21">
        <v>0.52800000000000002</v>
      </c>
      <c r="AB602" s="21">
        <v>0.3266</v>
      </c>
      <c r="AC602" s="21">
        <v>0.18479999999999999</v>
      </c>
      <c r="AD602" s="21">
        <v>0.72299999999999998</v>
      </c>
      <c r="AE602" s="21">
        <v>0.22989999999999999</v>
      </c>
      <c r="AF602" s="21">
        <v>0.42370000000000002</v>
      </c>
      <c r="AG602" s="22">
        <v>0.43419999999999997</v>
      </c>
      <c r="AI602" s="7" t="s">
        <v>239</v>
      </c>
      <c r="AJ602" s="7"/>
      <c r="AK602" s="7" t="s">
        <v>218</v>
      </c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2"/>
    </row>
    <row r="603" spans="1:50">
      <c r="A603" s="30" t="s">
        <v>239</v>
      </c>
      <c r="B603" s="30"/>
      <c r="C603" s="30" t="s">
        <v>219</v>
      </c>
      <c r="D603" s="32">
        <v>0</v>
      </c>
      <c r="E603" s="32">
        <v>0</v>
      </c>
      <c r="F603" s="32">
        <v>0</v>
      </c>
      <c r="G603" s="32">
        <v>0</v>
      </c>
      <c r="H603" s="32">
        <v>0</v>
      </c>
      <c r="I603" s="10"/>
      <c r="J603" s="10"/>
      <c r="K603" s="10"/>
      <c r="L603" s="10"/>
      <c r="M603" s="10"/>
      <c r="N603" s="10"/>
      <c r="O603" s="10"/>
      <c r="P603" s="39">
        <v>0</v>
      </c>
      <c r="Q603" s="24"/>
      <c r="R603" s="7" t="s">
        <v>239</v>
      </c>
      <c r="S603" s="7"/>
      <c r="T603" s="7" t="s">
        <v>219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9">
        <v>0</v>
      </c>
      <c r="AI603" s="7" t="s">
        <v>239</v>
      </c>
      <c r="AJ603" s="7"/>
      <c r="AK603" s="7" t="s">
        <v>219</v>
      </c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9"/>
    </row>
    <row r="604" spans="1:50">
      <c r="A604" s="30" t="s">
        <v>239</v>
      </c>
      <c r="B604" s="30"/>
      <c r="C604" s="30" t="s">
        <v>220</v>
      </c>
      <c r="D604" s="35">
        <v>10444.26</v>
      </c>
      <c r="E604" s="35">
        <v>10665.9</v>
      </c>
      <c r="F604" s="35">
        <v>8503.17</v>
      </c>
      <c r="G604" s="35">
        <v>15329.54</v>
      </c>
      <c r="H604" s="35">
        <v>12988.52</v>
      </c>
      <c r="I604" s="19"/>
      <c r="J604" s="19"/>
      <c r="K604" s="19"/>
      <c r="L604" s="19"/>
      <c r="M604" s="19"/>
      <c r="N604" s="19"/>
      <c r="O604" s="19"/>
      <c r="P604" s="42">
        <v>57931.39</v>
      </c>
      <c r="Q604" s="24"/>
      <c r="R604" s="7" t="s">
        <v>239</v>
      </c>
      <c r="S604" s="7"/>
      <c r="T604" s="7" t="s">
        <v>220</v>
      </c>
      <c r="U604" s="19">
        <v>21136.04</v>
      </c>
      <c r="V604" s="19">
        <v>15635.95</v>
      </c>
      <c r="W604" s="19">
        <v>8755.9930000000004</v>
      </c>
      <c r="X604" s="19">
        <v>12437.37</v>
      </c>
      <c r="Y604" s="19">
        <v>19804.702000000001</v>
      </c>
      <c r="Z604" s="19">
        <v>15695.64</v>
      </c>
      <c r="AA604" s="19">
        <v>26112.22</v>
      </c>
      <c r="AB604" s="19">
        <v>12662.21</v>
      </c>
      <c r="AC604" s="19">
        <v>5030.29</v>
      </c>
      <c r="AD604" s="19">
        <v>42942.91</v>
      </c>
      <c r="AE604" s="19">
        <v>7858.83</v>
      </c>
      <c r="AF604" s="19">
        <v>12857.49</v>
      </c>
      <c r="AG604" s="20">
        <v>200929.64499999999</v>
      </c>
      <c r="AI604" s="7" t="s">
        <v>239</v>
      </c>
      <c r="AJ604" s="7"/>
      <c r="AK604" s="7" t="s">
        <v>220</v>
      </c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20"/>
    </row>
    <row r="605" spans="1:50">
      <c r="A605" s="30" t="s">
        <v>239</v>
      </c>
      <c r="B605" s="30"/>
      <c r="C605" s="30" t="s">
        <v>221</v>
      </c>
      <c r="D605" s="31">
        <v>449433.07</v>
      </c>
      <c r="E605" s="31">
        <v>416855.75</v>
      </c>
      <c r="F605" s="31">
        <v>423655.8</v>
      </c>
      <c r="G605" s="31">
        <v>446852.23</v>
      </c>
      <c r="H605" s="31">
        <v>445221.81</v>
      </c>
      <c r="I605" s="8"/>
      <c r="J605" s="8"/>
      <c r="K605" s="8"/>
      <c r="L605" s="8"/>
      <c r="M605" s="8"/>
      <c r="N605" s="8"/>
      <c r="O605" s="8"/>
      <c r="P605" s="39" t="s">
        <v>222</v>
      </c>
      <c r="Q605" s="24"/>
      <c r="R605" s="7" t="s">
        <v>239</v>
      </c>
      <c r="S605" s="7"/>
      <c r="T605" s="7" t="s">
        <v>221</v>
      </c>
      <c r="U605" s="8">
        <v>709439.09</v>
      </c>
      <c r="V605" s="8">
        <v>559027.5</v>
      </c>
      <c r="W605" s="8">
        <v>585265.98</v>
      </c>
      <c r="X605" s="8">
        <v>413957.86</v>
      </c>
      <c r="Y605" s="8">
        <v>438632.55</v>
      </c>
      <c r="Z605" s="8">
        <v>451399.34</v>
      </c>
      <c r="AA605" s="8">
        <v>654127.62</v>
      </c>
      <c r="AB605" s="8">
        <v>818402.65</v>
      </c>
      <c r="AC605" s="8">
        <v>564945.64</v>
      </c>
      <c r="AD605" s="8">
        <v>357442.13</v>
      </c>
      <c r="AE605" s="8">
        <v>439780.42</v>
      </c>
      <c r="AF605" s="8">
        <v>546358.89</v>
      </c>
      <c r="AG605" s="9" t="s">
        <v>222</v>
      </c>
      <c r="AI605" s="7" t="s">
        <v>239</v>
      </c>
      <c r="AJ605" s="7"/>
      <c r="AK605" s="7" t="s">
        <v>221</v>
      </c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9"/>
    </row>
    <row r="606" spans="1:50">
      <c r="A606" s="30" t="s">
        <v>239</v>
      </c>
      <c r="B606" s="30"/>
      <c r="C606" s="30" t="s">
        <v>223</v>
      </c>
      <c r="D606" s="31">
        <v>1566.91</v>
      </c>
      <c r="E606" s="31">
        <v>358.3</v>
      </c>
      <c r="F606" s="31">
        <v>3083.81</v>
      </c>
      <c r="G606" s="31">
        <v>2340.08</v>
      </c>
      <c r="H606" s="31">
        <v>5136.3100000000004</v>
      </c>
      <c r="I606" s="8"/>
      <c r="J606" s="8"/>
      <c r="K606" s="8"/>
      <c r="L606" s="8"/>
      <c r="M606" s="8"/>
      <c r="N606" s="8"/>
      <c r="O606" s="8"/>
      <c r="P606" s="39" t="s">
        <v>222</v>
      </c>
      <c r="Q606" s="24"/>
      <c r="R606" s="7" t="s">
        <v>239</v>
      </c>
      <c r="S606" s="7"/>
      <c r="T606" s="7" t="s">
        <v>223</v>
      </c>
      <c r="U606" s="8">
        <v>499.2</v>
      </c>
      <c r="V606" s="8">
        <v>1729.65</v>
      </c>
      <c r="W606" s="8">
        <v>1164.6400000000001</v>
      </c>
      <c r="X606" s="8">
        <v>1164.6400000000001</v>
      </c>
      <c r="Y606" s="8">
        <v>1566.55</v>
      </c>
      <c r="Z606" s="8">
        <v>1715.19</v>
      </c>
      <c r="AA606" s="8">
        <v>1164.6400000000001</v>
      </c>
      <c r="AB606" s="8">
        <v>1249.3399999999999</v>
      </c>
      <c r="AC606" s="8">
        <v>5581.66</v>
      </c>
      <c r="AD606" s="8">
        <v>1226.74</v>
      </c>
      <c r="AE606" s="8">
        <v>3620.22</v>
      </c>
      <c r="AF606" s="8">
        <v>1435.01</v>
      </c>
      <c r="AG606" s="9" t="s">
        <v>222</v>
      </c>
      <c r="AI606" s="7" t="s">
        <v>239</v>
      </c>
      <c r="AJ606" s="7"/>
      <c r="AK606" s="7" t="s">
        <v>223</v>
      </c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9"/>
    </row>
    <row r="607" spans="1:50">
      <c r="A607" s="30" t="s">
        <v>239</v>
      </c>
      <c r="B607" s="30"/>
      <c r="C607" s="30" t="s">
        <v>224</v>
      </c>
      <c r="D607" s="32">
        <v>-1566.91</v>
      </c>
      <c r="E607" s="32">
        <v>-358.3</v>
      </c>
      <c r="F607" s="32">
        <v>-3083.81</v>
      </c>
      <c r="G607" s="32">
        <v>-2340.08</v>
      </c>
      <c r="H607" s="32">
        <v>-5136.3100000000004</v>
      </c>
      <c r="I607" s="10"/>
      <c r="J607" s="10"/>
      <c r="K607" s="10"/>
      <c r="L607" s="10"/>
      <c r="M607" s="10"/>
      <c r="N607" s="10"/>
      <c r="O607" s="10"/>
      <c r="P607" s="39" t="s">
        <v>222</v>
      </c>
      <c r="Q607" s="24"/>
      <c r="R607" s="7" t="s">
        <v>239</v>
      </c>
      <c r="S607" s="7"/>
      <c r="T607" s="7" t="s">
        <v>224</v>
      </c>
      <c r="U607" s="10">
        <v>-499.2</v>
      </c>
      <c r="V607" s="10">
        <v>-1729.65</v>
      </c>
      <c r="W607" s="10">
        <v>-1164.6400000000001</v>
      </c>
      <c r="X607" s="10">
        <v>-1164.6400000000001</v>
      </c>
      <c r="Y607" s="10">
        <v>-1566.55</v>
      </c>
      <c r="Z607" s="10">
        <v>-1715.19</v>
      </c>
      <c r="AA607" s="10">
        <v>-1164.6400000000001</v>
      </c>
      <c r="AB607" s="10">
        <v>-1249.3399999999999</v>
      </c>
      <c r="AC607" s="10">
        <v>-5581.66</v>
      </c>
      <c r="AD607" s="10">
        <v>-1226.74</v>
      </c>
      <c r="AE607" s="10">
        <v>-3620.22</v>
      </c>
      <c r="AF607" s="10">
        <v>-1435.01</v>
      </c>
      <c r="AG607" s="9" t="s">
        <v>222</v>
      </c>
      <c r="AI607" s="7" t="s">
        <v>239</v>
      </c>
      <c r="AJ607" s="7"/>
      <c r="AK607" s="7" t="s">
        <v>224</v>
      </c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9"/>
    </row>
    <row r="608" spans="1:50">
      <c r="A608" s="30" t="s">
        <v>239</v>
      </c>
      <c r="B608" s="30"/>
      <c r="C608" s="30" t="s">
        <v>225</v>
      </c>
      <c r="D608" s="32">
        <v>-5354.51</v>
      </c>
      <c r="E608" s="32">
        <v>-2370.6799999999998</v>
      </c>
      <c r="F608" s="32">
        <v>2344.34</v>
      </c>
      <c r="G608" s="32">
        <v>933.74</v>
      </c>
      <c r="H608" s="32">
        <v>1422.67</v>
      </c>
      <c r="I608" s="10"/>
      <c r="J608" s="10"/>
      <c r="K608" s="10"/>
      <c r="L608" s="10"/>
      <c r="M608" s="10"/>
      <c r="N608" s="10"/>
      <c r="O608" s="10"/>
      <c r="P608" s="39" t="s">
        <v>222</v>
      </c>
      <c r="Q608" s="24"/>
      <c r="R608" s="7" t="s">
        <v>239</v>
      </c>
      <c r="S608" s="7"/>
      <c r="T608" s="7" t="s">
        <v>225</v>
      </c>
      <c r="U608" s="10">
        <v>241.56</v>
      </c>
      <c r="V608" s="10">
        <v>1482.72</v>
      </c>
      <c r="W608" s="10">
        <v>0</v>
      </c>
      <c r="X608" s="10">
        <v>491.22</v>
      </c>
      <c r="Y608" s="10">
        <v>1897.5</v>
      </c>
      <c r="Z608" s="10">
        <v>952.27</v>
      </c>
      <c r="AA608" s="10">
        <v>2214.5700000000002</v>
      </c>
      <c r="AB608" s="10">
        <v>685.2</v>
      </c>
      <c r="AC608" s="10">
        <v>-610.97</v>
      </c>
      <c r="AD608" s="10">
        <v>-4004.92</v>
      </c>
      <c r="AE608" s="10">
        <v>-2482.67</v>
      </c>
      <c r="AF608" s="10">
        <v>-1287.3800000000001</v>
      </c>
      <c r="AG608" s="9" t="s">
        <v>222</v>
      </c>
      <c r="AI608" s="7" t="s">
        <v>239</v>
      </c>
      <c r="AJ608" s="7"/>
      <c r="AK608" s="7" t="s">
        <v>225</v>
      </c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9"/>
    </row>
    <row r="609" spans="1:50">
      <c r="A609" s="30" t="s">
        <v>239</v>
      </c>
      <c r="B609" s="30"/>
      <c r="C609" s="30" t="s">
        <v>226</v>
      </c>
      <c r="D609" s="31">
        <v>-1287.3800000000001</v>
      </c>
      <c r="E609" s="31">
        <v>-5354.51</v>
      </c>
      <c r="F609" s="31">
        <v>-2370.6799999999998</v>
      </c>
      <c r="G609" s="31">
        <v>2344.34</v>
      </c>
      <c r="H609" s="31">
        <v>933.74</v>
      </c>
      <c r="I609" s="8"/>
      <c r="J609" s="8"/>
      <c r="K609" s="8"/>
      <c r="L609" s="8"/>
      <c r="M609" s="8"/>
      <c r="N609" s="8"/>
      <c r="O609" s="8"/>
      <c r="P609" s="39">
        <v>-5734.49</v>
      </c>
      <c r="Q609" s="24"/>
      <c r="R609" s="7" t="s">
        <v>239</v>
      </c>
      <c r="S609" s="7"/>
      <c r="T609" s="7" t="s">
        <v>226</v>
      </c>
      <c r="U609" s="8">
        <v>65.88</v>
      </c>
      <c r="V609" s="8">
        <v>241.56</v>
      </c>
      <c r="W609" s="8">
        <v>1482.72</v>
      </c>
      <c r="X609" s="8">
        <v>0</v>
      </c>
      <c r="Y609" s="8">
        <v>491.22</v>
      </c>
      <c r="Z609" s="8">
        <v>1897.5</v>
      </c>
      <c r="AA609" s="8">
        <v>952.27</v>
      </c>
      <c r="AB609" s="8">
        <v>2214.5700000000002</v>
      </c>
      <c r="AC609" s="8">
        <v>685.2</v>
      </c>
      <c r="AD609" s="8">
        <v>-610.97</v>
      </c>
      <c r="AE609" s="8">
        <v>-4004.92</v>
      </c>
      <c r="AF609" s="8">
        <v>-2482.67</v>
      </c>
      <c r="AG609" s="9">
        <v>932.36000000000104</v>
      </c>
      <c r="AI609" s="7" t="s">
        <v>239</v>
      </c>
      <c r="AJ609" s="7"/>
      <c r="AK609" s="7" t="s">
        <v>226</v>
      </c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9"/>
    </row>
    <row r="610" spans="1:50">
      <c r="A610" s="30" t="s">
        <v>239</v>
      </c>
      <c r="B610" s="30"/>
      <c r="C610" s="30" t="s">
        <v>227</v>
      </c>
      <c r="D610" s="32">
        <v>-253.33</v>
      </c>
      <c r="E610" s="32">
        <v>-339.88</v>
      </c>
      <c r="F610" s="32">
        <v>-962.14</v>
      </c>
      <c r="G610" s="32">
        <v>5735.69</v>
      </c>
      <c r="H610" s="32">
        <v>-605.96</v>
      </c>
      <c r="I610" s="10"/>
      <c r="J610" s="10"/>
      <c r="K610" s="10"/>
      <c r="L610" s="10"/>
      <c r="M610" s="10"/>
      <c r="N610" s="10"/>
      <c r="O610" s="10"/>
      <c r="P610" s="39">
        <v>3574.38</v>
      </c>
      <c r="Q610" s="24"/>
      <c r="R610" s="7" t="s">
        <v>239</v>
      </c>
      <c r="S610" s="7"/>
      <c r="T610" s="7" t="s">
        <v>227</v>
      </c>
      <c r="U610" s="10">
        <v>-1047.49</v>
      </c>
      <c r="V610" s="10">
        <v>1750.79</v>
      </c>
      <c r="W610" s="10">
        <v>3624.03</v>
      </c>
      <c r="X610" s="10">
        <v>-710.73</v>
      </c>
      <c r="Y610" s="10">
        <v>-4609.42</v>
      </c>
      <c r="Z610" s="10">
        <v>-958.44</v>
      </c>
      <c r="AA610" s="10">
        <v>-1400.61</v>
      </c>
      <c r="AB610" s="10">
        <v>-1487.57</v>
      </c>
      <c r="AC610" s="10">
        <v>3886.92</v>
      </c>
      <c r="AD610" s="10">
        <v>-33341.25</v>
      </c>
      <c r="AE610" s="10">
        <v>-1000.08</v>
      </c>
      <c r="AF610" s="10">
        <v>715.24</v>
      </c>
      <c r="AG610" s="9">
        <v>-34578.61</v>
      </c>
      <c r="AI610" s="7" t="s">
        <v>239</v>
      </c>
      <c r="AJ610" s="7"/>
      <c r="AK610" s="7" t="s">
        <v>227</v>
      </c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9"/>
    </row>
    <row r="611" spans="1:50">
      <c r="A611" s="30" t="s">
        <v>239</v>
      </c>
      <c r="B611" s="30"/>
      <c r="C611" s="30" t="s">
        <v>228</v>
      </c>
      <c r="D611" s="31">
        <v>309940.68</v>
      </c>
      <c r="E611" s="31">
        <v>287970.46999999997</v>
      </c>
      <c r="F611" s="31">
        <v>281421.5</v>
      </c>
      <c r="G611" s="31">
        <v>315882.63</v>
      </c>
      <c r="H611" s="31">
        <v>343733.9</v>
      </c>
      <c r="I611" s="8"/>
      <c r="J611" s="8"/>
      <c r="K611" s="8"/>
      <c r="L611" s="8"/>
      <c r="M611" s="8"/>
      <c r="N611" s="8"/>
      <c r="O611" s="8"/>
      <c r="P611" s="39" t="s">
        <v>222</v>
      </c>
      <c r="Q611" s="24"/>
      <c r="R611" s="7" t="s">
        <v>239</v>
      </c>
      <c r="S611" s="7"/>
      <c r="T611" s="7" t="s">
        <v>228</v>
      </c>
      <c r="U611" s="8">
        <v>359543.68</v>
      </c>
      <c r="V611" s="8">
        <v>289806.05</v>
      </c>
      <c r="W611" s="8">
        <v>261966.7</v>
      </c>
      <c r="X611" s="8">
        <v>282012.18</v>
      </c>
      <c r="Y611" s="8">
        <v>301753.48</v>
      </c>
      <c r="Z611" s="8">
        <v>285827.61</v>
      </c>
      <c r="AA611" s="8">
        <v>454752.34</v>
      </c>
      <c r="AB611" s="8">
        <v>410595.8</v>
      </c>
      <c r="AC611" s="8">
        <v>238159.68</v>
      </c>
      <c r="AD611" s="8">
        <v>258595.63</v>
      </c>
      <c r="AE611" s="8">
        <v>293912.88</v>
      </c>
      <c r="AF611" s="8">
        <v>268105.71000000002</v>
      </c>
      <c r="AG611" s="9" t="s">
        <v>222</v>
      </c>
      <c r="AI611" s="7" t="s">
        <v>239</v>
      </c>
      <c r="AJ611" s="7"/>
      <c r="AK611" s="7" t="s">
        <v>228</v>
      </c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9"/>
    </row>
    <row r="612" spans="1:50">
      <c r="A612" s="30" t="s">
        <v>239</v>
      </c>
      <c r="B612" s="30"/>
      <c r="C612" s="30" t="s">
        <v>229</v>
      </c>
      <c r="D612" s="31">
        <v>268105.71000000002</v>
      </c>
      <c r="E612" s="31">
        <v>309940.68</v>
      </c>
      <c r="F612" s="31">
        <v>287970.46999999997</v>
      </c>
      <c r="G612" s="31">
        <v>281421.5</v>
      </c>
      <c r="H612" s="31">
        <v>315882.63</v>
      </c>
      <c r="I612" s="8"/>
      <c r="J612" s="8"/>
      <c r="K612" s="8"/>
      <c r="L612" s="8"/>
      <c r="M612" s="8"/>
      <c r="N612" s="8"/>
      <c r="O612" s="8"/>
      <c r="P612" s="39" t="s">
        <v>222</v>
      </c>
      <c r="Q612" s="24"/>
      <c r="R612" s="7" t="s">
        <v>239</v>
      </c>
      <c r="S612" s="7"/>
      <c r="T612" s="7" t="s">
        <v>229</v>
      </c>
      <c r="U612" s="8">
        <v>364105.56</v>
      </c>
      <c r="V612" s="8">
        <v>359543.68</v>
      </c>
      <c r="W612" s="8">
        <v>289806.05</v>
      </c>
      <c r="X612" s="8">
        <v>551772.75</v>
      </c>
      <c r="Y612" s="8">
        <v>282012.18</v>
      </c>
      <c r="Z612" s="8">
        <v>301753.48</v>
      </c>
      <c r="AA612" s="8">
        <v>285827.61</v>
      </c>
      <c r="AB612" s="8">
        <v>454752.34</v>
      </c>
      <c r="AC612" s="8">
        <v>410595.8</v>
      </c>
      <c r="AD612" s="8">
        <v>238159.68</v>
      </c>
      <c r="AE612" s="8">
        <v>258595.63</v>
      </c>
      <c r="AF612" s="8">
        <v>293912.88</v>
      </c>
      <c r="AG612" s="9" t="s">
        <v>222</v>
      </c>
      <c r="AI612" s="7" t="s">
        <v>239</v>
      </c>
      <c r="AJ612" s="7"/>
      <c r="AK612" s="7" t="s">
        <v>229</v>
      </c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9"/>
    </row>
    <row r="613" spans="1:50">
      <c r="A613" s="30" t="s">
        <v>239</v>
      </c>
      <c r="B613" s="30"/>
      <c r="C613" s="30" t="s">
        <v>230</v>
      </c>
      <c r="D613" s="31">
        <v>293912.88</v>
      </c>
      <c r="E613" s="31">
        <v>268105.71000000002</v>
      </c>
      <c r="F613" s="31">
        <v>309940.68</v>
      </c>
      <c r="G613" s="31">
        <v>287970.46999999997</v>
      </c>
      <c r="H613" s="31">
        <v>281421.5</v>
      </c>
      <c r="I613" s="8"/>
      <c r="J613" s="8"/>
      <c r="K613" s="8"/>
      <c r="L613" s="8"/>
      <c r="M613" s="8"/>
      <c r="N613" s="8"/>
      <c r="O613" s="8"/>
      <c r="P613" s="39" t="s">
        <v>222</v>
      </c>
      <c r="Q613" s="24"/>
      <c r="R613" s="7" t="s">
        <v>239</v>
      </c>
      <c r="S613" s="7"/>
      <c r="T613" s="7" t="s">
        <v>230</v>
      </c>
      <c r="U613" s="8">
        <v>339653.32</v>
      </c>
      <c r="V613" s="8">
        <v>364105.56</v>
      </c>
      <c r="W613" s="8">
        <v>359543.68</v>
      </c>
      <c r="X613" s="8">
        <v>0</v>
      </c>
      <c r="Y613" s="8">
        <v>261966.7</v>
      </c>
      <c r="Z613" s="8">
        <v>282012.18</v>
      </c>
      <c r="AA613" s="8">
        <v>301753.48</v>
      </c>
      <c r="AB613" s="8">
        <v>285827.61</v>
      </c>
      <c r="AC613" s="8">
        <v>454752.34</v>
      </c>
      <c r="AD613" s="8">
        <v>410595.8</v>
      </c>
      <c r="AE613" s="8">
        <v>238159.68</v>
      </c>
      <c r="AF613" s="8">
        <v>258595.63</v>
      </c>
      <c r="AG613" s="9" t="s">
        <v>222</v>
      </c>
      <c r="AI613" s="7" t="s">
        <v>239</v>
      </c>
      <c r="AJ613" s="7"/>
      <c r="AK613" s="7" t="s">
        <v>230</v>
      </c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9"/>
    </row>
    <row r="614" spans="1:50">
      <c r="A614" s="30" t="s">
        <v>239</v>
      </c>
      <c r="B614" s="30"/>
      <c r="C614" s="30" t="s">
        <v>231</v>
      </c>
      <c r="D614" s="31">
        <v>830.01</v>
      </c>
      <c r="E614" s="31">
        <v>830.01</v>
      </c>
      <c r="F614" s="31">
        <v>0</v>
      </c>
      <c r="G614" s="31">
        <v>0</v>
      </c>
      <c r="H614" s="31">
        <v>0</v>
      </c>
      <c r="I614" s="8"/>
      <c r="J614" s="8"/>
      <c r="K614" s="8"/>
      <c r="L614" s="8"/>
      <c r="M614" s="8"/>
      <c r="N614" s="8"/>
      <c r="O614" s="8"/>
      <c r="P614" s="39" t="s">
        <v>222</v>
      </c>
      <c r="Q614" s="24"/>
      <c r="R614" s="7" t="s">
        <v>239</v>
      </c>
      <c r="S614" s="7"/>
      <c r="T614" s="7" t="s">
        <v>231</v>
      </c>
      <c r="U614" s="8">
        <v>847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830.01</v>
      </c>
      <c r="AF614" s="8">
        <v>830.01</v>
      </c>
      <c r="AG614" s="9" t="s">
        <v>222</v>
      </c>
      <c r="AI614" s="7" t="s">
        <v>239</v>
      </c>
      <c r="AJ614" s="7"/>
      <c r="AK614" s="7" t="s">
        <v>231</v>
      </c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9"/>
    </row>
    <row r="615" spans="1:50">
      <c r="A615" s="30" t="s">
        <v>239</v>
      </c>
      <c r="B615" s="30"/>
      <c r="C615" s="30" t="s">
        <v>232</v>
      </c>
      <c r="D615" s="31">
        <v>406669.04</v>
      </c>
      <c r="E615" s="31">
        <v>250654.85</v>
      </c>
      <c r="F615" s="31">
        <v>270564.94</v>
      </c>
      <c r="G615" s="31">
        <v>291252.82</v>
      </c>
      <c r="H615" s="31">
        <v>331073.15000000002</v>
      </c>
      <c r="I615" s="8"/>
      <c r="J615" s="8"/>
      <c r="K615" s="8"/>
      <c r="L615" s="8"/>
      <c r="M615" s="8"/>
      <c r="N615" s="8"/>
      <c r="O615" s="8"/>
      <c r="P615" s="39">
        <v>1550214.8</v>
      </c>
      <c r="Q615" s="24"/>
      <c r="R615" s="7" t="s">
        <v>239</v>
      </c>
      <c r="S615" s="7"/>
      <c r="T615" s="7" t="s">
        <v>232</v>
      </c>
      <c r="U615" s="8">
        <v>225086.76</v>
      </c>
      <c r="V615" s="8">
        <v>447409.39</v>
      </c>
      <c r="W615" s="8">
        <v>241714.1</v>
      </c>
      <c r="X615" s="8">
        <v>446991.93</v>
      </c>
      <c r="Y615" s="8">
        <v>276676.88</v>
      </c>
      <c r="Z615" s="8">
        <v>272912.18</v>
      </c>
      <c r="AA615" s="8">
        <v>252574.61</v>
      </c>
      <c r="AB615" s="8">
        <v>245952.93</v>
      </c>
      <c r="AC615" s="8">
        <v>476165.07</v>
      </c>
      <c r="AD615" s="8">
        <v>434255.8</v>
      </c>
      <c r="AE615" s="8">
        <v>208287.68</v>
      </c>
      <c r="AF615" s="8">
        <v>163712.45000000001</v>
      </c>
      <c r="AG615" s="9">
        <v>3691739.78</v>
      </c>
      <c r="AI615" s="7" t="s">
        <v>239</v>
      </c>
      <c r="AJ615" s="7"/>
      <c r="AK615" s="7" t="s">
        <v>232</v>
      </c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9"/>
    </row>
    <row r="616" spans="1:50">
      <c r="A616" s="30" t="s">
        <v>239</v>
      </c>
      <c r="B616" s="30"/>
      <c r="C616" s="30" t="s">
        <v>233</v>
      </c>
      <c r="D616" s="31">
        <v>4.9400000000000004</v>
      </c>
      <c r="E616" s="31">
        <v>3.43</v>
      </c>
      <c r="F616" s="31">
        <v>3.39</v>
      </c>
      <c r="G616" s="31">
        <v>4</v>
      </c>
      <c r="H616" s="31">
        <v>4</v>
      </c>
      <c r="I616" s="8"/>
      <c r="J616" s="8"/>
      <c r="K616" s="8"/>
      <c r="L616" s="8"/>
      <c r="M616" s="8"/>
      <c r="N616" s="8"/>
      <c r="O616" s="8"/>
      <c r="P616" s="39">
        <v>3.952</v>
      </c>
      <c r="Q616" s="24"/>
      <c r="R616" s="7" t="s">
        <v>239</v>
      </c>
      <c r="S616" s="7"/>
      <c r="T616" s="7" t="s">
        <v>233</v>
      </c>
      <c r="U616" s="8">
        <v>4</v>
      </c>
      <c r="V616" s="8">
        <v>4</v>
      </c>
      <c r="W616" s="8">
        <v>4</v>
      </c>
      <c r="X616" s="8">
        <v>4</v>
      </c>
      <c r="Y616" s="8">
        <v>4</v>
      </c>
      <c r="Z616" s="8">
        <v>4.03</v>
      </c>
      <c r="AA616" s="8">
        <v>4.29</v>
      </c>
      <c r="AB616" s="8">
        <v>5</v>
      </c>
      <c r="AC616" s="8">
        <v>4.03</v>
      </c>
      <c r="AD616" s="8">
        <v>4</v>
      </c>
      <c r="AE616" s="8">
        <v>4</v>
      </c>
      <c r="AF616" s="8">
        <v>4.1900000000000004</v>
      </c>
      <c r="AG616" s="9">
        <v>4.1283333333333303</v>
      </c>
      <c r="AI616" s="7" t="s">
        <v>239</v>
      </c>
      <c r="AJ616" s="7"/>
      <c r="AK616" s="7" t="s">
        <v>233</v>
      </c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9"/>
    </row>
    <row r="617" spans="1:50">
      <c r="A617" s="30" t="s">
        <v>239</v>
      </c>
      <c r="B617" s="30"/>
      <c r="C617" s="30" t="s">
        <v>234</v>
      </c>
      <c r="D617" s="31">
        <v>4.33</v>
      </c>
      <c r="E617" s="31">
        <v>3.2</v>
      </c>
      <c r="F617" s="31">
        <v>3.17</v>
      </c>
      <c r="G617" s="31">
        <v>3.63</v>
      </c>
      <c r="H617" s="31">
        <v>3.63</v>
      </c>
      <c r="I617" s="8"/>
      <c r="J617" s="8"/>
      <c r="K617" s="8"/>
      <c r="L617" s="8"/>
      <c r="M617" s="8"/>
      <c r="N617" s="8"/>
      <c r="O617" s="8"/>
      <c r="P617" s="39">
        <v>3.5920000000000001</v>
      </c>
      <c r="Q617" s="24"/>
      <c r="R617" s="7" t="s">
        <v>239</v>
      </c>
      <c r="S617" s="7"/>
      <c r="T617" s="7" t="s">
        <v>234</v>
      </c>
      <c r="U617" s="8">
        <v>3.63</v>
      </c>
      <c r="V617" s="8">
        <v>3.63</v>
      </c>
      <c r="W617" s="8">
        <v>3.63</v>
      </c>
      <c r="X617" s="8">
        <v>3.79</v>
      </c>
      <c r="Y617" s="8">
        <v>3.63</v>
      </c>
      <c r="Z617" s="8">
        <v>3.65</v>
      </c>
      <c r="AA617" s="8">
        <v>3.84</v>
      </c>
      <c r="AB617" s="8">
        <v>4.38</v>
      </c>
      <c r="AC617" s="8">
        <v>3.65</v>
      </c>
      <c r="AD617" s="8">
        <v>3.63</v>
      </c>
      <c r="AE617" s="8">
        <v>3.63</v>
      </c>
      <c r="AF617" s="8">
        <v>3.77</v>
      </c>
      <c r="AG617" s="9">
        <v>3.7383333333333302</v>
      </c>
      <c r="AI617" s="7" t="s">
        <v>239</v>
      </c>
      <c r="AJ617" s="7"/>
      <c r="AK617" s="7" t="s">
        <v>234</v>
      </c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9"/>
    </row>
    <row r="618" spans="1:50">
      <c r="A618" s="30" t="s">
        <v>239</v>
      </c>
      <c r="B618" s="30"/>
      <c r="C618" s="30" t="s">
        <v>235</v>
      </c>
      <c r="D618" s="31">
        <v>1</v>
      </c>
      <c r="E618" s="31">
        <v>1</v>
      </c>
      <c r="F618" s="31">
        <v>1.84</v>
      </c>
      <c r="G618" s="31">
        <v>2</v>
      </c>
      <c r="H618" s="31">
        <v>2</v>
      </c>
      <c r="I618" s="8"/>
      <c r="J618" s="8"/>
      <c r="K618" s="8"/>
      <c r="L618" s="8"/>
      <c r="M618" s="8"/>
      <c r="N618" s="8"/>
      <c r="O618" s="8"/>
      <c r="P618" s="31">
        <v>0</v>
      </c>
      <c r="Q618" s="24"/>
      <c r="R618" s="7" t="s">
        <v>239</v>
      </c>
      <c r="S618" s="7"/>
      <c r="T618" s="7" t="s">
        <v>235</v>
      </c>
      <c r="U618" s="8">
        <v>1</v>
      </c>
      <c r="V618" s="8">
        <v>1</v>
      </c>
      <c r="W618" s="8">
        <v>1</v>
      </c>
      <c r="X618" s="8">
        <v>1</v>
      </c>
      <c r="Y618" s="8">
        <v>1</v>
      </c>
      <c r="Z618" s="8">
        <v>1</v>
      </c>
      <c r="AA618" s="8">
        <v>1.97</v>
      </c>
      <c r="AB618" s="8">
        <v>1.45</v>
      </c>
      <c r="AC618" s="8">
        <v>1</v>
      </c>
      <c r="AD618" s="8">
        <v>1</v>
      </c>
      <c r="AE618" s="8">
        <v>1</v>
      </c>
      <c r="AF618" s="8">
        <v>1</v>
      </c>
      <c r="AG618" s="9">
        <v>1.1183333333333301</v>
      </c>
      <c r="AI618" s="7" t="s">
        <v>239</v>
      </c>
      <c r="AJ618" s="7"/>
      <c r="AK618" s="7" t="s">
        <v>235</v>
      </c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9"/>
    </row>
    <row r="619" spans="1:50">
      <c r="A619" s="30" t="s">
        <v>239</v>
      </c>
      <c r="B619" s="30"/>
      <c r="C619" s="30" t="s">
        <v>236</v>
      </c>
      <c r="D619" s="31">
        <v>0.34</v>
      </c>
      <c r="E619" s="31">
        <v>0.34</v>
      </c>
      <c r="F619" s="31">
        <v>0.34</v>
      </c>
      <c r="G619" s="31">
        <v>0.34</v>
      </c>
      <c r="H619" s="31">
        <v>0.34</v>
      </c>
      <c r="I619" s="8"/>
      <c r="J619" s="8"/>
      <c r="K619" s="8"/>
      <c r="L619" s="8"/>
      <c r="M619" s="8"/>
      <c r="N619" s="8"/>
      <c r="O619" s="8"/>
      <c r="P619" s="31">
        <v>0</v>
      </c>
      <c r="Q619" s="24"/>
      <c r="R619" s="7" t="s">
        <v>239</v>
      </c>
      <c r="S619" s="7"/>
      <c r="T619" s="7" t="s">
        <v>236</v>
      </c>
      <c r="U619" s="8">
        <v>0.34</v>
      </c>
      <c r="V619" s="8">
        <v>0.34</v>
      </c>
      <c r="W619" s="8">
        <v>0.34</v>
      </c>
      <c r="X619" s="8">
        <v>0.34</v>
      </c>
      <c r="Y619" s="8">
        <v>0.34</v>
      </c>
      <c r="Z619" s="8">
        <v>0.34</v>
      </c>
      <c r="AA619" s="8">
        <v>0.34</v>
      </c>
      <c r="AB619" s="8">
        <v>0.34</v>
      </c>
      <c r="AC619" s="8">
        <v>0.34</v>
      </c>
      <c r="AD619" s="8">
        <v>0.34</v>
      </c>
      <c r="AE619" s="8">
        <v>0.34</v>
      </c>
      <c r="AF619" s="8">
        <v>0.34</v>
      </c>
      <c r="AG619" s="9">
        <v>0.34</v>
      </c>
      <c r="AI619" s="7" t="s">
        <v>239</v>
      </c>
      <c r="AJ619" s="7"/>
      <c r="AK619" s="7" t="s">
        <v>236</v>
      </c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9"/>
    </row>
    <row r="620" spans="1:50">
      <c r="A620" s="30" t="s">
        <v>239</v>
      </c>
      <c r="B620" s="30"/>
      <c r="C620" s="30" t="s">
        <v>237</v>
      </c>
      <c r="D620" s="31">
        <v>1</v>
      </c>
      <c r="E620" s="31">
        <v>1</v>
      </c>
      <c r="F620" s="31">
        <v>1</v>
      </c>
      <c r="G620" s="31">
        <v>1</v>
      </c>
      <c r="H620" s="31">
        <v>1</v>
      </c>
      <c r="I620" s="8"/>
      <c r="J620" s="8"/>
      <c r="K620" s="8"/>
      <c r="L620" s="8"/>
      <c r="M620" s="8"/>
      <c r="N620" s="8"/>
      <c r="O620" s="8"/>
      <c r="P620" s="31">
        <v>0</v>
      </c>
      <c r="Q620" s="24"/>
      <c r="R620" s="7" t="s">
        <v>239</v>
      </c>
      <c r="S620" s="7"/>
      <c r="T620" s="7" t="s">
        <v>237</v>
      </c>
      <c r="U620" s="8">
        <v>1</v>
      </c>
      <c r="V620" s="8">
        <v>1</v>
      </c>
      <c r="W620" s="8">
        <v>1</v>
      </c>
      <c r="X620" s="8">
        <v>1</v>
      </c>
      <c r="Y620" s="8">
        <v>1</v>
      </c>
      <c r="Z620" s="8">
        <v>1</v>
      </c>
      <c r="AA620" s="8">
        <v>1</v>
      </c>
      <c r="AB620" s="8">
        <v>1</v>
      </c>
      <c r="AC620" s="8">
        <v>1</v>
      </c>
      <c r="AD620" s="8">
        <v>1</v>
      </c>
      <c r="AE620" s="8">
        <v>1</v>
      </c>
      <c r="AF620" s="8">
        <v>1</v>
      </c>
      <c r="AG620" s="9">
        <v>1</v>
      </c>
      <c r="AI620" s="7" t="s">
        <v>239</v>
      </c>
      <c r="AJ620" s="7"/>
      <c r="AK620" s="7" t="s">
        <v>237</v>
      </c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9"/>
    </row>
    <row r="621" spans="1:50">
      <c r="A621" s="30" t="s">
        <v>240</v>
      </c>
      <c r="B621" s="30"/>
      <c r="C621" s="30" t="s">
        <v>27</v>
      </c>
      <c r="D621" s="31">
        <v>5837.32</v>
      </c>
      <c r="E621" s="31">
        <v>12325.69</v>
      </c>
      <c r="F621" s="31">
        <v>7423.53</v>
      </c>
      <c r="G621" s="31">
        <v>6713.3</v>
      </c>
      <c r="H621" s="31">
        <v>8055.73</v>
      </c>
      <c r="I621" s="8"/>
      <c r="J621" s="8"/>
      <c r="K621" s="8"/>
      <c r="L621" s="8"/>
      <c r="M621" s="8"/>
      <c r="N621" s="8"/>
      <c r="O621" s="8"/>
      <c r="P621" s="39">
        <v>40355.57</v>
      </c>
      <c r="Q621" s="24"/>
      <c r="R621" s="7" t="s">
        <v>240</v>
      </c>
      <c r="S621" s="7"/>
      <c r="T621" s="7" t="s">
        <v>27</v>
      </c>
      <c r="U621" s="8">
        <v>11979.91</v>
      </c>
      <c r="V621" s="8">
        <v>13546.37</v>
      </c>
      <c r="W621" s="8">
        <v>14472.81</v>
      </c>
      <c r="X621" s="8">
        <v>14920.25</v>
      </c>
      <c r="Y621" s="8">
        <v>12574.73</v>
      </c>
      <c r="Z621" s="8">
        <v>11017.18</v>
      </c>
      <c r="AA621" s="8">
        <v>13967.66</v>
      </c>
      <c r="AB621" s="8">
        <v>11956.26</v>
      </c>
      <c r="AC621" s="8">
        <v>11479.8</v>
      </c>
      <c r="AD621" s="8">
        <v>11129.31</v>
      </c>
      <c r="AE621" s="8">
        <v>11131.24</v>
      </c>
      <c r="AF621" s="8">
        <v>8890.0300000000007</v>
      </c>
      <c r="AG621" s="9">
        <v>147065.54999999999</v>
      </c>
      <c r="AI621" s="7" t="s">
        <v>240</v>
      </c>
      <c r="AJ621" s="7"/>
      <c r="AK621" s="7" t="s">
        <v>27</v>
      </c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9"/>
    </row>
    <row r="622" spans="1:50">
      <c r="A622" s="30" t="s">
        <v>240</v>
      </c>
      <c r="B622" s="30"/>
      <c r="C622" s="30" t="s">
        <v>28</v>
      </c>
      <c r="D622" s="32">
        <v>55.56</v>
      </c>
      <c r="E622" s="32">
        <v>56.99</v>
      </c>
      <c r="F622" s="32">
        <v>49.62</v>
      </c>
      <c r="G622" s="32">
        <v>42.08</v>
      </c>
      <c r="H622" s="32">
        <v>43.7</v>
      </c>
      <c r="I622" s="10"/>
      <c r="J622" s="10"/>
      <c r="K622" s="10"/>
      <c r="L622" s="10"/>
      <c r="M622" s="10"/>
      <c r="N622" s="10"/>
      <c r="O622" s="10"/>
      <c r="P622" s="32">
        <v>0</v>
      </c>
      <c r="Q622" s="28">
        <v>0</v>
      </c>
      <c r="R622" s="7" t="s">
        <v>240</v>
      </c>
      <c r="S622" s="7"/>
      <c r="T622" s="7" t="s">
        <v>28</v>
      </c>
      <c r="U622" s="10">
        <v>70.67</v>
      </c>
      <c r="V622" s="10">
        <v>85.39</v>
      </c>
      <c r="W622" s="10">
        <v>65.819999999999993</v>
      </c>
      <c r="X622" s="10">
        <v>73.98</v>
      </c>
      <c r="Y622" s="10">
        <v>71.31</v>
      </c>
      <c r="Z622" s="10">
        <v>69.400000000000006</v>
      </c>
      <c r="AA622" s="10">
        <v>75.430000000000007</v>
      </c>
      <c r="AB622" s="10">
        <v>68.78</v>
      </c>
      <c r="AC622" s="10">
        <v>70.03</v>
      </c>
      <c r="AD622" s="10">
        <v>66.59</v>
      </c>
      <c r="AE622" s="10">
        <v>65.44</v>
      </c>
      <c r="AF622" s="10">
        <v>56.7</v>
      </c>
      <c r="AG622" s="9">
        <v>78.03</v>
      </c>
      <c r="AI622" s="7" t="s">
        <v>240</v>
      </c>
      <c r="AJ622" s="7"/>
      <c r="AK622" s="7" t="s">
        <v>28</v>
      </c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9"/>
    </row>
    <row r="623" spans="1:50">
      <c r="A623" s="30" t="s">
        <v>240</v>
      </c>
      <c r="B623" s="30"/>
      <c r="C623" s="30" t="s">
        <v>29</v>
      </c>
      <c r="D623" s="36">
        <v>71</v>
      </c>
      <c r="E623" s="36">
        <v>61</v>
      </c>
      <c r="F623" s="36">
        <v>68</v>
      </c>
      <c r="G623" s="36">
        <v>70</v>
      </c>
      <c r="H623" s="36">
        <v>61</v>
      </c>
      <c r="I623" s="11"/>
      <c r="J623" s="11"/>
      <c r="K623" s="11"/>
      <c r="L623" s="11"/>
      <c r="M623" s="11"/>
      <c r="N623" s="11"/>
      <c r="O623" s="11"/>
      <c r="P623" s="43">
        <v>66</v>
      </c>
      <c r="Q623" s="24"/>
      <c r="R623" s="7" t="s">
        <v>240</v>
      </c>
      <c r="S623" s="7"/>
      <c r="T623" s="7" t="s">
        <v>29</v>
      </c>
      <c r="U623" s="11">
        <v>46</v>
      </c>
      <c r="V623" s="11">
        <v>49</v>
      </c>
      <c r="W623" s="11">
        <v>53</v>
      </c>
      <c r="X623" s="11">
        <v>53</v>
      </c>
      <c r="Y623" s="11">
        <v>53</v>
      </c>
      <c r="Z623" s="11">
        <v>52</v>
      </c>
      <c r="AA623" s="11">
        <v>53</v>
      </c>
      <c r="AB623" s="11">
        <v>53</v>
      </c>
      <c r="AC623" s="11">
        <v>68</v>
      </c>
      <c r="AD623" s="11">
        <v>66</v>
      </c>
      <c r="AE623" s="11">
        <v>55</v>
      </c>
      <c r="AF623" s="11">
        <v>71</v>
      </c>
      <c r="AG623" s="12">
        <v>56</v>
      </c>
      <c r="AI623" s="7" t="s">
        <v>240</v>
      </c>
      <c r="AJ623" s="7"/>
      <c r="AK623" s="7" t="s">
        <v>29</v>
      </c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2"/>
    </row>
    <row r="624" spans="1:50">
      <c r="A624" s="30" t="s">
        <v>240</v>
      </c>
      <c r="B624" s="30"/>
      <c r="C624" s="30" t="s">
        <v>30</v>
      </c>
      <c r="D624" s="33">
        <v>171641.92</v>
      </c>
      <c r="E624" s="33">
        <v>167447.26999999999</v>
      </c>
      <c r="F624" s="33">
        <v>141742.79</v>
      </c>
      <c r="G624" s="33">
        <v>127005.62</v>
      </c>
      <c r="H624" s="33">
        <v>147242.43</v>
      </c>
      <c r="I624" s="13"/>
      <c r="J624" s="13"/>
      <c r="K624" s="13"/>
      <c r="L624" s="13"/>
      <c r="M624" s="13"/>
      <c r="N624" s="13"/>
      <c r="O624" s="13"/>
      <c r="P624" s="40">
        <v>755080.03</v>
      </c>
      <c r="Q624" s="24"/>
      <c r="R624" s="7" t="s">
        <v>240</v>
      </c>
      <c r="S624" s="7"/>
      <c r="T624" s="7" t="s">
        <v>30</v>
      </c>
      <c r="U624" s="13">
        <v>203746.2</v>
      </c>
      <c r="V624" s="13">
        <v>229774.85</v>
      </c>
      <c r="W624" s="13">
        <v>239341.97</v>
      </c>
      <c r="X624" s="13">
        <v>257643.44</v>
      </c>
      <c r="Y624" s="13">
        <v>225171.34</v>
      </c>
      <c r="Z624" s="13">
        <v>199347</v>
      </c>
      <c r="AA624" s="13">
        <v>248564.75</v>
      </c>
      <c r="AB624" s="13">
        <v>214294.58</v>
      </c>
      <c r="AC624" s="13">
        <v>207319.95</v>
      </c>
      <c r="AD624" s="13">
        <v>207065.13</v>
      </c>
      <c r="AE624" s="13">
        <v>199041.73</v>
      </c>
      <c r="AF624" s="13">
        <v>161767.56</v>
      </c>
      <c r="AG624" s="14">
        <v>2593078.5</v>
      </c>
      <c r="AI624" s="7" t="s">
        <v>240</v>
      </c>
      <c r="AJ624" s="7"/>
      <c r="AK624" s="7" t="s">
        <v>30</v>
      </c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4"/>
    </row>
    <row r="625" spans="1:50">
      <c r="A625" s="30" t="s">
        <v>240</v>
      </c>
      <c r="B625" s="30"/>
      <c r="C625" s="30" t="s">
        <v>31</v>
      </c>
      <c r="D625" s="32">
        <v>104151.19</v>
      </c>
      <c r="E625" s="32">
        <v>235453.46</v>
      </c>
      <c r="F625" s="32">
        <v>142046.1</v>
      </c>
      <c r="G625" s="32">
        <v>127293.99</v>
      </c>
      <c r="H625" s="32">
        <v>146230.14000000001</v>
      </c>
      <c r="I625" s="10"/>
      <c r="J625" s="10"/>
      <c r="K625" s="10"/>
      <c r="L625" s="10"/>
      <c r="M625" s="10"/>
      <c r="N625" s="10"/>
      <c r="O625" s="10"/>
      <c r="P625" s="39">
        <v>755174.88</v>
      </c>
      <c r="Q625" s="24"/>
      <c r="R625" s="7" t="s">
        <v>240</v>
      </c>
      <c r="S625" s="7"/>
      <c r="T625" s="7" t="s">
        <v>31</v>
      </c>
      <c r="U625" s="10">
        <v>204245.81</v>
      </c>
      <c r="V625" s="10">
        <v>230002.53</v>
      </c>
      <c r="W625" s="10">
        <v>239548.52</v>
      </c>
      <c r="X625" s="10">
        <v>255505.66</v>
      </c>
      <c r="Y625" s="10">
        <v>226316.33</v>
      </c>
      <c r="Z625" s="10">
        <v>198517.54</v>
      </c>
      <c r="AA625" s="10">
        <v>250700.74</v>
      </c>
      <c r="AB625" s="10">
        <v>215273.72</v>
      </c>
      <c r="AC625" s="10">
        <v>208469.45</v>
      </c>
      <c r="AD625" s="10">
        <v>205134.03</v>
      </c>
      <c r="AE625" s="10">
        <v>201788.36</v>
      </c>
      <c r="AF625" s="10">
        <v>160095.85999999999</v>
      </c>
      <c r="AG625" s="9">
        <v>2595598.5499999998</v>
      </c>
      <c r="AI625" s="7" t="s">
        <v>240</v>
      </c>
      <c r="AJ625" s="7"/>
      <c r="AK625" s="7" t="s">
        <v>31</v>
      </c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9"/>
    </row>
    <row r="626" spans="1:50">
      <c r="A626" s="30" t="s">
        <v>240</v>
      </c>
      <c r="B626" s="30"/>
      <c r="C626" s="30" t="s">
        <v>32</v>
      </c>
      <c r="D626" s="32">
        <v>-325.75</v>
      </c>
      <c r="E626" s="32">
        <v>-264.99</v>
      </c>
      <c r="F626" s="32">
        <v>-191.33</v>
      </c>
      <c r="G626" s="32">
        <v>-123.26</v>
      </c>
      <c r="H626" s="32">
        <v>119.78</v>
      </c>
      <c r="I626" s="10"/>
      <c r="J626" s="10"/>
      <c r="K626" s="10"/>
      <c r="L626" s="10"/>
      <c r="M626" s="10"/>
      <c r="N626" s="10"/>
      <c r="O626" s="10"/>
      <c r="P626" s="39">
        <v>-785.55</v>
      </c>
      <c r="Q626" s="24"/>
      <c r="R626" s="7" t="s">
        <v>240</v>
      </c>
      <c r="S626" s="7"/>
      <c r="T626" s="7" t="s">
        <v>32</v>
      </c>
      <c r="U626" s="10">
        <v>-179.61</v>
      </c>
      <c r="V626" s="10">
        <v>-227.68</v>
      </c>
      <c r="W626" s="10">
        <v>-206.55</v>
      </c>
      <c r="X626" s="10">
        <v>-174.6</v>
      </c>
      <c r="Y626" s="10">
        <v>-169.01</v>
      </c>
      <c r="Z626" s="10">
        <v>-179.06</v>
      </c>
      <c r="AA626" s="10">
        <v>-430.59</v>
      </c>
      <c r="AB626" s="10">
        <v>-339.62</v>
      </c>
      <c r="AC626" s="10">
        <v>-464.3</v>
      </c>
      <c r="AD626" s="10">
        <v>-327.06</v>
      </c>
      <c r="AE626" s="10">
        <v>-488.47</v>
      </c>
      <c r="AF626" s="10">
        <v>1145.8599999999999</v>
      </c>
      <c r="AG626" s="9">
        <v>-2040.69</v>
      </c>
      <c r="AI626" s="7" t="s">
        <v>240</v>
      </c>
      <c r="AJ626" s="7"/>
      <c r="AK626" s="7" t="s">
        <v>32</v>
      </c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9"/>
    </row>
    <row r="627" spans="1:50">
      <c r="A627" s="30" t="s">
        <v>240</v>
      </c>
      <c r="B627" s="30"/>
      <c r="C627" s="30" t="s">
        <v>33</v>
      </c>
      <c r="D627" s="32">
        <v>67816.479999999996</v>
      </c>
      <c r="E627" s="32">
        <v>-67741.2</v>
      </c>
      <c r="F627" s="32">
        <v>-111.98</v>
      </c>
      <c r="G627" s="32">
        <v>-165.11</v>
      </c>
      <c r="H627" s="32">
        <v>892.51</v>
      </c>
      <c r="I627" s="10"/>
      <c r="J627" s="10"/>
      <c r="K627" s="10"/>
      <c r="L627" s="10"/>
      <c r="M627" s="10"/>
      <c r="N627" s="10"/>
      <c r="O627" s="10"/>
      <c r="P627" s="39">
        <v>690.699999999998</v>
      </c>
      <c r="Q627" s="24"/>
      <c r="R627" s="7" t="s">
        <v>240</v>
      </c>
      <c r="S627" s="7"/>
      <c r="T627" s="7" t="s">
        <v>33</v>
      </c>
      <c r="U627" s="10">
        <v>-320</v>
      </c>
      <c r="V627" s="10">
        <v>0</v>
      </c>
      <c r="W627" s="10">
        <v>0</v>
      </c>
      <c r="X627" s="10">
        <v>2312.38</v>
      </c>
      <c r="Y627" s="10">
        <v>-975.98</v>
      </c>
      <c r="Z627" s="10">
        <v>1008.52</v>
      </c>
      <c r="AA627" s="10">
        <v>-1705.4</v>
      </c>
      <c r="AB627" s="10">
        <v>-639.52</v>
      </c>
      <c r="AC627" s="10">
        <v>-685.2</v>
      </c>
      <c r="AD627" s="10">
        <v>2258.16</v>
      </c>
      <c r="AE627" s="10">
        <v>-2258.16</v>
      </c>
      <c r="AF627" s="10">
        <v>525.84</v>
      </c>
      <c r="AG627" s="9">
        <v>-479.36</v>
      </c>
      <c r="AI627" s="7" t="s">
        <v>240</v>
      </c>
      <c r="AJ627" s="7"/>
      <c r="AK627" s="7" t="s">
        <v>33</v>
      </c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9"/>
    </row>
    <row r="628" spans="1:50">
      <c r="A628" s="30" t="s">
        <v>240</v>
      </c>
      <c r="B628" s="30"/>
      <c r="C628" s="30" t="s">
        <v>34</v>
      </c>
      <c r="D628" s="33">
        <v>-144465.79999999999</v>
      </c>
      <c r="E628" s="33">
        <v>-143526.93</v>
      </c>
      <c r="F628" s="33">
        <v>-121648.47</v>
      </c>
      <c r="G628" s="33">
        <v>-109114.59</v>
      </c>
      <c r="H628" s="33">
        <v>-128910.41</v>
      </c>
      <c r="I628" s="13"/>
      <c r="J628" s="13"/>
      <c r="K628" s="13"/>
      <c r="L628" s="13"/>
      <c r="M628" s="13"/>
      <c r="N628" s="13"/>
      <c r="O628" s="13"/>
      <c r="P628" s="40">
        <v>-647666.19999999995</v>
      </c>
      <c r="Q628" s="24"/>
      <c r="R628" s="7" t="s">
        <v>240</v>
      </c>
      <c r="S628" s="7"/>
      <c r="T628" s="7" t="s">
        <v>34</v>
      </c>
      <c r="U628" s="13">
        <v>-174492.60500000001</v>
      </c>
      <c r="V628" s="13">
        <v>-193519.06</v>
      </c>
      <c r="W628" s="13">
        <v>-207061.247</v>
      </c>
      <c r="X628" s="13">
        <v>-223101.04</v>
      </c>
      <c r="Y628" s="13">
        <v>-192272.223</v>
      </c>
      <c r="Z628" s="13">
        <v>-168921.03</v>
      </c>
      <c r="AA628" s="13">
        <v>-213031.67</v>
      </c>
      <c r="AB628" s="13">
        <v>-187092.52</v>
      </c>
      <c r="AC628" s="13">
        <v>-177270.59</v>
      </c>
      <c r="AD628" s="13">
        <v>-175829.89</v>
      </c>
      <c r="AE628" s="13">
        <v>-171185.83</v>
      </c>
      <c r="AF628" s="13">
        <v>-127847.26</v>
      </c>
      <c r="AG628" s="14">
        <v>-2211624.9649999999</v>
      </c>
      <c r="AI628" s="7" t="s">
        <v>240</v>
      </c>
      <c r="AJ628" s="7"/>
      <c r="AK628" s="7" t="s">
        <v>34</v>
      </c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4"/>
    </row>
    <row r="629" spans="1:50">
      <c r="A629" s="30" t="s">
        <v>240</v>
      </c>
      <c r="B629" s="30"/>
      <c r="C629" s="30" t="s">
        <v>35</v>
      </c>
      <c r="D629" s="31">
        <v>-100283.79</v>
      </c>
      <c r="E629" s="31">
        <v>-98178.3</v>
      </c>
      <c r="F629" s="31">
        <v>-84199.06</v>
      </c>
      <c r="G629" s="31">
        <v>-75544.22</v>
      </c>
      <c r="H629" s="31">
        <v>-88828.4</v>
      </c>
      <c r="I629" s="8"/>
      <c r="J629" s="8"/>
      <c r="K629" s="8"/>
      <c r="L629" s="8"/>
      <c r="M629" s="8"/>
      <c r="N629" s="8"/>
      <c r="O629" s="8"/>
      <c r="P629" s="39">
        <v>-447033.77</v>
      </c>
      <c r="Q629" s="24"/>
      <c r="R629" s="7" t="s">
        <v>240</v>
      </c>
      <c r="S629" s="7"/>
      <c r="T629" s="7" t="s">
        <v>35</v>
      </c>
      <c r="U629" s="8">
        <v>-121241.48</v>
      </c>
      <c r="V629" s="8">
        <v>-134620.13</v>
      </c>
      <c r="W629" s="8">
        <v>-145059.43</v>
      </c>
      <c r="X629" s="8">
        <v>-152533.75</v>
      </c>
      <c r="Y629" s="8">
        <v>-133112.10999999999</v>
      </c>
      <c r="Z629" s="8">
        <v>-117862.33</v>
      </c>
      <c r="AA629" s="8">
        <v>-148279.75</v>
      </c>
      <c r="AB629" s="8">
        <v>-127575.25</v>
      </c>
      <c r="AC629" s="8">
        <v>-121040.66</v>
      </c>
      <c r="AD629" s="8">
        <v>-120802.58</v>
      </c>
      <c r="AE629" s="8">
        <v>-117453.32</v>
      </c>
      <c r="AF629" s="8">
        <v>-87283.82</v>
      </c>
      <c r="AG629" s="9">
        <v>-1526864.61</v>
      </c>
      <c r="AI629" s="7" t="s">
        <v>240</v>
      </c>
      <c r="AJ629" s="7"/>
      <c r="AK629" s="7" t="s">
        <v>35</v>
      </c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9"/>
    </row>
    <row r="630" spans="1:50">
      <c r="A630" s="30" t="s">
        <v>240</v>
      </c>
      <c r="B630" s="30"/>
      <c r="C630" s="30" t="s">
        <v>36</v>
      </c>
      <c r="D630" s="31">
        <v>-35135.19</v>
      </c>
      <c r="E630" s="31">
        <v>-35403.760000000002</v>
      </c>
      <c r="F630" s="31">
        <v>-29214.48</v>
      </c>
      <c r="G630" s="31">
        <v>-26181.71</v>
      </c>
      <c r="H630" s="31">
        <v>-31067.7</v>
      </c>
      <c r="I630" s="8"/>
      <c r="J630" s="8"/>
      <c r="K630" s="8"/>
      <c r="L630" s="8"/>
      <c r="M630" s="8"/>
      <c r="N630" s="8"/>
      <c r="O630" s="8"/>
      <c r="P630" s="39">
        <v>-157002.84</v>
      </c>
      <c r="Q630" s="24"/>
      <c r="R630" s="7" t="s">
        <v>240</v>
      </c>
      <c r="S630" s="7"/>
      <c r="T630" s="7" t="s">
        <v>36</v>
      </c>
      <c r="U630" s="8">
        <v>-43072.245000000003</v>
      </c>
      <c r="V630" s="8">
        <v>-48055.34</v>
      </c>
      <c r="W630" s="8">
        <v>-50795.237000000001</v>
      </c>
      <c r="X630" s="8">
        <v>-53431.21</v>
      </c>
      <c r="Y630" s="8">
        <v>-46343.58</v>
      </c>
      <c r="Z630" s="8">
        <v>-40724.54</v>
      </c>
      <c r="AA630" s="8">
        <v>-50958.55</v>
      </c>
      <c r="AB630" s="8">
        <v>-43803.71</v>
      </c>
      <c r="AC630" s="8">
        <v>-42437.97</v>
      </c>
      <c r="AD630" s="8">
        <v>-42039.05</v>
      </c>
      <c r="AE630" s="8">
        <v>-40740.589999999997</v>
      </c>
      <c r="AF630" s="8">
        <v>-29784.37</v>
      </c>
      <c r="AG630" s="9">
        <v>-532186.39199999999</v>
      </c>
      <c r="AI630" s="7" t="s">
        <v>240</v>
      </c>
      <c r="AJ630" s="7"/>
      <c r="AK630" s="7" t="s">
        <v>36</v>
      </c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9"/>
    </row>
    <row r="631" spans="1:50">
      <c r="A631" s="30" t="s">
        <v>240</v>
      </c>
      <c r="B631" s="30"/>
      <c r="C631" s="30" t="s">
        <v>37</v>
      </c>
      <c r="D631" s="31">
        <v>-3055.55</v>
      </c>
      <c r="E631" s="31">
        <v>-2124.89</v>
      </c>
      <c r="F631" s="31">
        <v>-2017.41</v>
      </c>
      <c r="G631" s="31">
        <v>-1452.52</v>
      </c>
      <c r="H631" s="31">
        <v>-2303.98</v>
      </c>
      <c r="I631" s="8"/>
      <c r="J631" s="8"/>
      <c r="K631" s="8"/>
      <c r="L631" s="8"/>
      <c r="M631" s="8"/>
      <c r="N631" s="8"/>
      <c r="O631" s="8"/>
      <c r="P631" s="39">
        <v>-10954.35</v>
      </c>
      <c r="Q631" s="24"/>
      <c r="R631" s="7" t="s">
        <v>240</v>
      </c>
      <c r="S631" s="7"/>
      <c r="T631" s="7" t="s">
        <v>37</v>
      </c>
      <c r="U631" s="8">
        <v>-2581.0100000000002</v>
      </c>
      <c r="V631" s="8">
        <v>-2320.9499999999998</v>
      </c>
      <c r="W631" s="8">
        <v>-2351.1999999999998</v>
      </c>
      <c r="X631" s="8">
        <v>-2412.94</v>
      </c>
      <c r="Y631" s="8">
        <v>-2596.12</v>
      </c>
      <c r="Z631" s="8">
        <v>-2107.0500000000002</v>
      </c>
      <c r="AA631" s="8">
        <v>-2695.1</v>
      </c>
      <c r="AB631" s="8">
        <v>-1810.75</v>
      </c>
      <c r="AC631" s="8">
        <v>-3902.79</v>
      </c>
      <c r="AD631" s="8">
        <v>-3735.7</v>
      </c>
      <c r="AE631" s="8">
        <v>-3910.29</v>
      </c>
      <c r="AF631" s="8">
        <v>-2957.99</v>
      </c>
      <c r="AG631" s="9">
        <v>-33381.89</v>
      </c>
      <c r="AI631" s="7" t="s">
        <v>240</v>
      </c>
      <c r="AJ631" s="7"/>
      <c r="AK631" s="7" t="s">
        <v>37</v>
      </c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9"/>
    </row>
    <row r="632" spans="1:50">
      <c r="A632" s="30" t="s">
        <v>240</v>
      </c>
      <c r="B632" s="30"/>
      <c r="C632" s="30" t="s">
        <v>38</v>
      </c>
      <c r="D632" s="32">
        <v>-1915.39</v>
      </c>
      <c r="E632" s="32">
        <v>-2770.11</v>
      </c>
      <c r="F632" s="32">
        <v>-2404.36</v>
      </c>
      <c r="G632" s="32">
        <v>-2114.79</v>
      </c>
      <c r="H632" s="32">
        <v>-2443.91</v>
      </c>
      <c r="I632" s="10"/>
      <c r="J632" s="10"/>
      <c r="K632" s="10"/>
      <c r="L632" s="10"/>
      <c r="M632" s="10"/>
      <c r="N632" s="10"/>
      <c r="O632" s="10"/>
      <c r="P632" s="39">
        <v>-11648.56</v>
      </c>
      <c r="Q632" s="24"/>
      <c r="R632" s="7" t="s">
        <v>240</v>
      </c>
      <c r="S632" s="7"/>
      <c r="T632" s="7" t="s">
        <v>38</v>
      </c>
      <c r="U632" s="10">
        <v>-3781.02</v>
      </c>
      <c r="V632" s="10">
        <v>-3900.38</v>
      </c>
      <c r="W632" s="10">
        <v>-4369.2299999999996</v>
      </c>
      <c r="X632" s="10">
        <v>-4690.9399999999996</v>
      </c>
      <c r="Y632" s="10">
        <v>-4171.87</v>
      </c>
      <c r="Z632" s="10">
        <v>-3504.49</v>
      </c>
      <c r="AA632" s="10">
        <v>-3933.53</v>
      </c>
      <c r="AB632" s="10">
        <v>-3848.83</v>
      </c>
      <c r="AC632" s="10">
        <v>-3852.72</v>
      </c>
      <c r="AD632" s="10">
        <v>-3687.57</v>
      </c>
      <c r="AE632" s="10">
        <v>-3357.72</v>
      </c>
      <c r="AF632" s="10">
        <v>-2721.54</v>
      </c>
      <c r="AG632" s="9">
        <v>-45819.839999999997</v>
      </c>
      <c r="AI632" s="7" t="s">
        <v>240</v>
      </c>
      <c r="AJ632" s="7"/>
      <c r="AK632" s="7" t="s">
        <v>38</v>
      </c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9"/>
    </row>
    <row r="633" spans="1:50">
      <c r="A633" s="30" t="s">
        <v>240</v>
      </c>
      <c r="B633" s="30"/>
      <c r="C633" s="30" t="s">
        <v>39</v>
      </c>
      <c r="D633" s="31">
        <v>0</v>
      </c>
      <c r="E633" s="31">
        <v>-336.61</v>
      </c>
      <c r="F633" s="31">
        <v>0</v>
      </c>
      <c r="G633" s="31">
        <v>0</v>
      </c>
      <c r="H633" s="31">
        <v>-897.74</v>
      </c>
      <c r="I633" s="8"/>
      <c r="J633" s="8"/>
      <c r="K633" s="8"/>
      <c r="L633" s="8"/>
      <c r="M633" s="8"/>
      <c r="N633" s="8"/>
      <c r="O633" s="8"/>
      <c r="P633" s="39">
        <v>-1234.3499999999999</v>
      </c>
      <c r="Q633" s="24"/>
      <c r="R633" s="7" t="s">
        <v>240</v>
      </c>
      <c r="S633" s="7"/>
      <c r="T633" s="7" t="s">
        <v>39</v>
      </c>
      <c r="U633" s="8">
        <v>0</v>
      </c>
      <c r="V633" s="8">
        <v>0</v>
      </c>
      <c r="W633" s="8">
        <v>0</v>
      </c>
      <c r="X633" s="8">
        <v>-2312.38</v>
      </c>
      <c r="Y633" s="8">
        <v>0</v>
      </c>
      <c r="Z633" s="8">
        <v>0</v>
      </c>
      <c r="AA633" s="8">
        <v>-346.11</v>
      </c>
      <c r="AB633" s="8">
        <v>-3400</v>
      </c>
      <c r="AC633" s="8">
        <v>0</v>
      </c>
      <c r="AD633" s="8">
        <v>0</v>
      </c>
      <c r="AE633" s="8">
        <v>0</v>
      </c>
      <c r="AF633" s="8">
        <v>0</v>
      </c>
      <c r="AG633" s="9">
        <v>-6058.49</v>
      </c>
      <c r="AI633" s="7" t="s">
        <v>240</v>
      </c>
      <c r="AJ633" s="7"/>
      <c r="AK633" s="7" t="s">
        <v>39</v>
      </c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9"/>
    </row>
    <row r="634" spans="1:50">
      <c r="A634" s="30" t="s">
        <v>240</v>
      </c>
      <c r="B634" s="30"/>
      <c r="C634" s="30" t="s">
        <v>40</v>
      </c>
      <c r="D634" s="31">
        <v>-1303.71</v>
      </c>
      <c r="E634" s="31">
        <v>-1276.4000000000001</v>
      </c>
      <c r="F634" s="31">
        <v>-953.4</v>
      </c>
      <c r="G634" s="31">
        <v>-944.35</v>
      </c>
      <c r="H634" s="31">
        <v>-1110.4000000000001</v>
      </c>
      <c r="I634" s="8"/>
      <c r="J634" s="8"/>
      <c r="K634" s="8"/>
      <c r="L634" s="8"/>
      <c r="M634" s="8"/>
      <c r="N634" s="8"/>
      <c r="O634" s="8"/>
      <c r="P634" s="39">
        <v>-5588.26</v>
      </c>
      <c r="Q634" s="24"/>
      <c r="R634" s="7" t="s">
        <v>240</v>
      </c>
      <c r="S634" s="7"/>
      <c r="T634" s="7" t="s">
        <v>40</v>
      </c>
      <c r="U634" s="8">
        <v>-1573.99</v>
      </c>
      <c r="V634" s="8">
        <v>-1749.64</v>
      </c>
      <c r="W634" s="8">
        <v>-1885.6</v>
      </c>
      <c r="X634" s="8">
        <v>-1982.77</v>
      </c>
      <c r="Y634" s="8">
        <v>-1730.45</v>
      </c>
      <c r="Z634" s="8">
        <v>-1532.28</v>
      </c>
      <c r="AA634" s="8">
        <v>-1927.64</v>
      </c>
      <c r="AB634" s="8">
        <v>-1658.53</v>
      </c>
      <c r="AC634" s="8">
        <v>-1573.61</v>
      </c>
      <c r="AD634" s="8">
        <v>-1570.5</v>
      </c>
      <c r="AE634" s="8">
        <v>-1527.04</v>
      </c>
      <c r="AF634" s="8">
        <v>-1134.7</v>
      </c>
      <c r="AG634" s="9">
        <v>-19846.75</v>
      </c>
      <c r="AI634" s="7" t="s">
        <v>240</v>
      </c>
      <c r="AJ634" s="7"/>
      <c r="AK634" s="7" t="s">
        <v>40</v>
      </c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9"/>
    </row>
    <row r="635" spans="1:50">
      <c r="A635" s="30" t="s">
        <v>240</v>
      </c>
      <c r="B635" s="30"/>
      <c r="C635" s="30" t="s">
        <v>41</v>
      </c>
      <c r="D635" s="31">
        <v>28.18</v>
      </c>
      <c r="E635" s="31">
        <v>-33.54</v>
      </c>
      <c r="F635" s="31">
        <v>-18.8</v>
      </c>
      <c r="G635" s="31">
        <v>-16.36</v>
      </c>
      <c r="H635" s="31">
        <v>-21.02</v>
      </c>
      <c r="I635" s="8"/>
      <c r="J635" s="8"/>
      <c r="K635" s="8"/>
      <c r="L635" s="8"/>
      <c r="M635" s="8"/>
      <c r="N635" s="8"/>
      <c r="O635" s="8"/>
      <c r="P635" s="39">
        <v>-61.54</v>
      </c>
      <c r="Q635" s="24"/>
      <c r="R635" s="7" t="s">
        <v>240</v>
      </c>
      <c r="S635" s="7"/>
      <c r="T635" s="7" t="s">
        <v>41</v>
      </c>
      <c r="U635" s="8">
        <v>-32.58</v>
      </c>
      <c r="V635" s="8">
        <v>-38.54</v>
      </c>
      <c r="W635" s="8">
        <v>-42.15</v>
      </c>
      <c r="X635" s="8">
        <v>-43.25</v>
      </c>
      <c r="Y635" s="8">
        <v>-36.22</v>
      </c>
      <c r="Z635" s="8">
        <v>-29.99</v>
      </c>
      <c r="AA635" s="8">
        <v>-35.25</v>
      </c>
      <c r="AB635" s="8">
        <v>-29.63</v>
      </c>
      <c r="AC635" s="8">
        <v>-31.72</v>
      </c>
      <c r="AD635" s="8">
        <v>-32.15</v>
      </c>
      <c r="AE635" s="8">
        <v>-29.43</v>
      </c>
      <c r="AF635" s="8">
        <v>-22.67</v>
      </c>
      <c r="AG635" s="9">
        <v>-403.58</v>
      </c>
      <c r="AI635" s="7" t="s">
        <v>240</v>
      </c>
      <c r="AJ635" s="7"/>
      <c r="AK635" s="7" t="s">
        <v>41</v>
      </c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9"/>
    </row>
    <row r="636" spans="1:50">
      <c r="A636" s="30" t="s">
        <v>240</v>
      </c>
      <c r="B636" s="30"/>
      <c r="C636" s="30" t="s">
        <v>42</v>
      </c>
      <c r="D636" s="31">
        <v>-25.9</v>
      </c>
      <c r="E636" s="31">
        <v>-58.8</v>
      </c>
      <c r="F636" s="31">
        <v>-35.49</v>
      </c>
      <c r="G636" s="31">
        <v>-31.81</v>
      </c>
      <c r="H636" s="31">
        <v>-36.36</v>
      </c>
      <c r="I636" s="8"/>
      <c r="J636" s="8"/>
      <c r="K636" s="8"/>
      <c r="L636" s="8"/>
      <c r="M636" s="8"/>
      <c r="N636" s="8"/>
      <c r="O636" s="8"/>
      <c r="P636" s="39">
        <v>-188.36</v>
      </c>
      <c r="Q636" s="24"/>
      <c r="R636" s="7" t="s">
        <v>240</v>
      </c>
      <c r="S636" s="7"/>
      <c r="T636" s="7" t="s">
        <v>42</v>
      </c>
      <c r="U636" s="8">
        <v>-51</v>
      </c>
      <c r="V636" s="8">
        <v>-57.4</v>
      </c>
      <c r="W636" s="8">
        <v>-59.88</v>
      </c>
      <c r="X636" s="8">
        <v>-63.87</v>
      </c>
      <c r="Y636" s="8">
        <v>-57.14</v>
      </c>
      <c r="Z636" s="8">
        <v>-49.04</v>
      </c>
      <c r="AA636" s="8">
        <v>-62.66</v>
      </c>
      <c r="AB636" s="8">
        <v>-53.85</v>
      </c>
      <c r="AC636" s="8">
        <v>-52.08</v>
      </c>
      <c r="AD636" s="8">
        <v>-51.27</v>
      </c>
      <c r="AE636" s="8">
        <v>-49.31</v>
      </c>
      <c r="AF636" s="8">
        <v>-40.01</v>
      </c>
      <c r="AG636" s="9">
        <v>-647.51</v>
      </c>
      <c r="AI636" s="7" t="s">
        <v>240</v>
      </c>
      <c r="AJ636" s="7"/>
      <c r="AK636" s="7" t="s">
        <v>42</v>
      </c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9"/>
    </row>
    <row r="637" spans="1:50">
      <c r="A637" s="30" t="s">
        <v>240</v>
      </c>
      <c r="B637" s="30"/>
      <c r="C637" s="30" t="s">
        <v>43</v>
      </c>
      <c r="D637" s="31">
        <v>0</v>
      </c>
      <c r="E637" s="31">
        <v>-689.5</v>
      </c>
      <c r="F637" s="31">
        <v>0</v>
      </c>
      <c r="G637" s="31">
        <v>-79.02</v>
      </c>
      <c r="H637" s="31">
        <v>0</v>
      </c>
      <c r="I637" s="8"/>
      <c r="J637" s="8"/>
      <c r="K637" s="8"/>
      <c r="L637" s="8"/>
      <c r="M637" s="8"/>
      <c r="N637" s="8"/>
      <c r="O637" s="8"/>
      <c r="P637" s="39">
        <v>-768.52</v>
      </c>
      <c r="Q637" s="24"/>
      <c r="R637" s="7" t="s">
        <v>240</v>
      </c>
      <c r="S637" s="7"/>
      <c r="T637" s="7" t="s">
        <v>43</v>
      </c>
      <c r="U637" s="8">
        <v>0</v>
      </c>
      <c r="V637" s="8">
        <v>-132.66</v>
      </c>
      <c r="W637" s="8">
        <v>0</v>
      </c>
      <c r="X637" s="8">
        <v>-2328.48</v>
      </c>
      <c r="Y637" s="8">
        <v>-983.24</v>
      </c>
      <c r="Z637" s="8">
        <v>-339.77</v>
      </c>
      <c r="AA637" s="8">
        <v>-448.43</v>
      </c>
      <c r="AB637" s="8">
        <v>-186.17</v>
      </c>
      <c r="AC637" s="8">
        <v>-334.39</v>
      </c>
      <c r="AD637" s="8">
        <v>-143.51</v>
      </c>
      <c r="AE637" s="8">
        <v>-1414.34</v>
      </c>
      <c r="AF637" s="8">
        <v>-239.57</v>
      </c>
      <c r="AG637" s="9">
        <v>-6550.56</v>
      </c>
      <c r="AI637" s="7" t="s">
        <v>240</v>
      </c>
      <c r="AJ637" s="7"/>
      <c r="AK637" s="7" t="s">
        <v>43</v>
      </c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9"/>
    </row>
    <row r="638" spans="1:50">
      <c r="A638" s="30" t="s">
        <v>240</v>
      </c>
      <c r="B638" s="30"/>
      <c r="C638" s="30" t="s">
        <v>44</v>
      </c>
      <c r="D638" s="31">
        <v>-2339.4499999999998</v>
      </c>
      <c r="E638" s="31">
        <v>-1759.35</v>
      </c>
      <c r="F638" s="31">
        <v>-2299.0500000000002</v>
      </c>
      <c r="G638" s="31">
        <v>-2001.6</v>
      </c>
      <c r="H638" s="31">
        <v>-1319.04</v>
      </c>
      <c r="I638" s="8"/>
      <c r="J638" s="8"/>
      <c r="K638" s="8"/>
      <c r="L638" s="8"/>
      <c r="M638" s="8"/>
      <c r="N638" s="8"/>
      <c r="O638" s="8"/>
      <c r="P638" s="39">
        <v>-9718.49</v>
      </c>
      <c r="Q638" s="24"/>
      <c r="R638" s="7" t="s">
        <v>240</v>
      </c>
      <c r="S638" s="7"/>
      <c r="T638" s="7" t="s">
        <v>44</v>
      </c>
      <c r="U638" s="8">
        <v>-1577.38</v>
      </c>
      <c r="V638" s="8">
        <v>-1367</v>
      </c>
      <c r="W638" s="8">
        <v>-1804.96</v>
      </c>
      <c r="X638" s="8">
        <v>-1786.6</v>
      </c>
      <c r="Y638" s="8">
        <v>-1893.893</v>
      </c>
      <c r="Z638" s="8">
        <v>-1615.14</v>
      </c>
      <c r="AA638" s="8">
        <v>-1423.12</v>
      </c>
      <c r="AB638" s="8">
        <v>-1770.79</v>
      </c>
      <c r="AC638" s="8">
        <v>-2740.68</v>
      </c>
      <c r="AD638" s="8">
        <v>-2471.62</v>
      </c>
      <c r="AE638" s="8">
        <v>-1708.29</v>
      </c>
      <c r="AF638" s="8">
        <v>-2706.59</v>
      </c>
      <c r="AG638" s="9">
        <v>-22866.062999999998</v>
      </c>
      <c r="AI638" s="7" t="s">
        <v>240</v>
      </c>
      <c r="AJ638" s="7"/>
      <c r="AK638" s="7" t="s">
        <v>44</v>
      </c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9"/>
    </row>
    <row r="639" spans="1:50">
      <c r="A639" s="30" t="s">
        <v>240</v>
      </c>
      <c r="B639" s="30"/>
      <c r="C639" s="30" t="s">
        <v>45</v>
      </c>
      <c r="D639" s="31">
        <v>-35</v>
      </c>
      <c r="E639" s="31">
        <v>-362</v>
      </c>
      <c r="F639" s="31">
        <v>-37.700000000000003</v>
      </c>
      <c r="G639" s="31">
        <v>-200</v>
      </c>
      <c r="H639" s="31">
        <v>-333</v>
      </c>
      <c r="I639" s="8"/>
      <c r="J639" s="8"/>
      <c r="K639" s="8"/>
      <c r="L639" s="8"/>
      <c r="M639" s="8"/>
      <c r="N639" s="8"/>
      <c r="O639" s="8"/>
      <c r="P639" s="39">
        <v>-967.7</v>
      </c>
      <c r="Q639" s="24"/>
      <c r="R639" s="7" t="s">
        <v>240</v>
      </c>
      <c r="S639" s="7"/>
      <c r="T639" s="7" t="s">
        <v>45</v>
      </c>
      <c r="U639" s="8">
        <v>-39</v>
      </c>
      <c r="V639" s="8">
        <v>-511.32</v>
      </c>
      <c r="W639" s="8">
        <v>-123.96</v>
      </c>
      <c r="X639" s="8">
        <v>-976.32</v>
      </c>
      <c r="Y639" s="8">
        <v>-778</v>
      </c>
      <c r="Z639" s="8">
        <v>-565.6</v>
      </c>
      <c r="AA639" s="8">
        <v>-2288.6</v>
      </c>
      <c r="AB639" s="8">
        <v>-2450.4</v>
      </c>
      <c r="AC639" s="8">
        <v>-715</v>
      </c>
      <c r="AD639" s="8">
        <v>-518</v>
      </c>
      <c r="AE639" s="8">
        <v>-595.5</v>
      </c>
      <c r="AF639" s="8">
        <v>-556</v>
      </c>
      <c r="AG639" s="9">
        <v>-10117.700000000001</v>
      </c>
      <c r="AI639" s="7" t="s">
        <v>240</v>
      </c>
      <c r="AJ639" s="7"/>
      <c r="AK639" s="7" t="s">
        <v>45</v>
      </c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9"/>
    </row>
    <row r="640" spans="1:50">
      <c r="A640" s="30" t="s">
        <v>240</v>
      </c>
      <c r="B640" s="30"/>
      <c r="C640" s="30" t="s">
        <v>46</v>
      </c>
      <c r="D640" s="31">
        <v>-400</v>
      </c>
      <c r="E640" s="31">
        <v>-533.66999999999996</v>
      </c>
      <c r="F640" s="31">
        <v>-468.72</v>
      </c>
      <c r="G640" s="31">
        <v>-548.21</v>
      </c>
      <c r="H640" s="31">
        <v>-548.86</v>
      </c>
      <c r="I640" s="8"/>
      <c r="J640" s="8"/>
      <c r="K640" s="8"/>
      <c r="L640" s="8"/>
      <c r="M640" s="8"/>
      <c r="N640" s="8"/>
      <c r="O640" s="8"/>
      <c r="P640" s="39">
        <v>-2499.46</v>
      </c>
      <c r="Q640" s="24"/>
      <c r="R640" s="7" t="s">
        <v>240</v>
      </c>
      <c r="S640" s="7"/>
      <c r="T640" s="7" t="s">
        <v>46</v>
      </c>
      <c r="U640" s="8">
        <v>-542.9</v>
      </c>
      <c r="V640" s="8">
        <v>-765.7</v>
      </c>
      <c r="W640" s="8">
        <v>-569.6</v>
      </c>
      <c r="X640" s="8">
        <v>-538.53</v>
      </c>
      <c r="Y640" s="8">
        <v>-569.6</v>
      </c>
      <c r="Z640" s="8">
        <v>-590.79999999999995</v>
      </c>
      <c r="AA640" s="8">
        <v>-632.92999999999995</v>
      </c>
      <c r="AB640" s="8">
        <v>-504.61</v>
      </c>
      <c r="AC640" s="8">
        <v>-588.97</v>
      </c>
      <c r="AD640" s="8">
        <v>-777.94</v>
      </c>
      <c r="AE640" s="8">
        <v>-400</v>
      </c>
      <c r="AF640" s="8">
        <v>-400</v>
      </c>
      <c r="AG640" s="9">
        <v>-6881.58</v>
      </c>
      <c r="AI640" s="7" t="s">
        <v>240</v>
      </c>
      <c r="AJ640" s="7"/>
      <c r="AK640" s="7" t="s">
        <v>46</v>
      </c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9"/>
    </row>
    <row r="641" spans="1:50">
      <c r="A641" s="30" t="s">
        <v>240</v>
      </c>
      <c r="B641" s="30"/>
      <c r="C641" s="30" t="s">
        <v>47</v>
      </c>
      <c r="D641" s="33">
        <v>27176.12</v>
      </c>
      <c r="E641" s="33">
        <v>23920.34</v>
      </c>
      <c r="F641" s="33">
        <v>20094.32</v>
      </c>
      <c r="G641" s="33">
        <v>17891.03</v>
      </c>
      <c r="H641" s="33">
        <v>18332.02</v>
      </c>
      <c r="I641" s="13"/>
      <c r="J641" s="13"/>
      <c r="K641" s="13"/>
      <c r="L641" s="13"/>
      <c r="M641" s="13"/>
      <c r="N641" s="13"/>
      <c r="O641" s="13"/>
      <c r="P641" s="40">
        <v>107413.83</v>
      </c>
      <c r="Q641" s="24"/>
      <c r="R641" s="7" t="s">
        <v>240</v>
      </c>
      <c r="S641" s="7"/>
      <c r="T641" s="7" t="s">
        <v>47</v>
      </c>
      <c r="U641" s="13">
        <v>29253.595000000001</v>
      </c>
      <c r="V641" s="13">
        <v>36255.79</v>
      </c>
      <c r="W641" s="13">
        <v>32280.723000000002</v>
      </c>
      <c r="X641" s="13">
        <v>34542.400000000001</v>
      </c>
      <c r="Y641" s="13">
        <v>32899.116999999998</v>
      </c>
      <c r="Z641" s="13">
        <v>30425.97</v>
      </c>
      <c r="AA641" s="13">
        <v>35533.08</v>
      </c>
      <c r="AB641" s="13">
        <v>27202.06</v>
      </c>
      <c r="AC641" s="13">
        <v>30049.360000000001</v>
      </c>
      <c r="AD641" s="13">
        <v>31235.24</v>
      </c>
      <c r="AE641" s="13">
        <v>27855.9</v>
      </c>
      <c r="AF641" s="13">
        <v>33920.300000000003</v>
      </c>
      <c r="AG641" s="14">
        <v>381453.53499999997</v>
      </c>
      <c r="AI641" s="7" t="s">
        <v>240</v>
      </c>
      <c r="AJ641" s="7"/>
      <c r="AK641" s="7" t="s">
        <v>47</v>
      </c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4"/>
    </row>
    <row r="642" spans="1:50">
      <c r="A642" s="30" t="s">
        <v>240</v>
      </c>
      <c r="B642" s="30"/>
      <c r="C642" s="30" t="s">
        <v>48</v>
      </c>
      <c r="D642" s="38">
        <v>0.1583</v>
      </c>
      <c r="E642" s="38">
        <v>0.1429</v>
      </c>
      <c r="F642" s="38">
        <v>0.14180000000000001</v>
      </c>
      <c r="G642" s="38">
        <v>0.1409</v>
      </c>
      <c r="H642" s="38">
        <v>0.1245</v>
      </c>
      <c r="I642" s="15"/>
      <c r="J642" s="15"/>
      <c r="K642" s="15"/>
      <c r="L642" s="15"/>
      <c r="M642" s="15"/>
      <c r="N642" s="15"/>
      <c r="O642" s="15"/>
      <c r="P642" s="45">
        <v>0.14230000000000001</v>
      </c>
      <c r="Q642" s="24"/>
      <c r="R642" s="7" t="s">
        <v>240</v>
      </c>
      <c r="S642" s="7"/>
      <c r="T642" s="7" t="s">
        <v>48</v>
      </c>
      <c r="U642" s="15">
        <v>0.14360000000000001</v>
      </c>
      <c r="V642" s="15">
        <v>0.1578</v>
      </c>
      <c r="W642" s="15">
        <v>0.13489999999999999</v>
      </c>
      <c r="X642" s="15">
        <v>0.1341</v>
      </c>
      <c r="Y642" s="15">
        <v>0.14610000000000001</v>
      </c>
      <c r="Z642" s="15">
        <v>0.15260000000000001</v>
      </c>
      <c r="AA642" s="15">
        <v>0.14299999999999999</v>
      </c>
      <c r="AB642" s="15">
        <v>0.12690000000000001</v>
      </c>
      <c r="AC642" s="15">
        <v>0.1449</v>
      </c>
      <c r="AD642" s="15">
        <v>0.15079999999999999</v>
      </c>
      <c r="AE642" s="15">
        <v>0.14000000000000001</v>
      </c>
      <c r="AF642" s="15">
        <v>0.2097</v>
      </c>
      <c r="AG642" s="16">
        <v>0.14710000000000001</v>
      </c>
      <c r="AI642" s="7" t="s">
        <v>240</v>
      </c>
      <c r="AJ642" s="7"/>
      <c r="AK642" s="7" t="s">
        <v>48</v>
      </c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6"/>
    </row>
    <row r="643" spans="1:50">
      <c r="A643" s="30" t="s">
        <v>240</v>
      </c>
      <c r="B643" s="30"/>
      <c r="C643" s="30" t="s">
        <v>49</v>
      </c>
      <c r="D643" s="33">
        <v>6447.5</v>
      </c>
      <c r="E643" s="33">
        <v>6695.08</v>
      </c>
      <c r="F643" s="33">
        <v>4272.34</v>
      </c>
      <c r="G643" s="33">
        <v>5256</v>
      </c>
      <c r="H643" s="33">
        <v>3327.33</v>
      </c>
      <c r="I643" s="13"/>
      <c r="J643" s="13"/>
      <c r="K643" s="13"/>
      <c r="L643" s="13"/>
      <c r="M643" s="13"/>
      <c r="N643" s="13"/>
      <c r="O643" s="13"/>
      <c r="P643" s="40">
        <v>25998.25</v>
      </c>
      <c r="Q643" s="24"/>
      <c r="R643" s="7" t="s">
        <v>240</v>
      </c>
      <c r="S643" s="7"/>
      <c r="T643" s="7" t="s">
        <v>49</v>
      </c>
      <c r="U643" s="13">
        <v>9097.85</v>
      </c>
      <c r="V643" s="13">
        <v>3905</v>
      </c>
      <c r="W643" s="13">
        <v>854.44</v>
      </c>
      <c r="X643" s="13">
        <v>9700.18</v>
      </c>
      <c r="Y643" s="13">
        <v>8708.9500000000007</v>
      </c>
      <c r="Z643" s="13">
        <v>4255</v>
      </c>
      <c r="AA643" s="13">
        <v>3842.55</v>
      </c>
      <c r="AB643" s="13">
        <v>7134.24</v>
      </c>
      <c r="AC643" s="13">
        <v>13231.96</v>
      </c>
      <c r="AD643" s="13">
        <v>2195</v>
      </c>
      <c r="AE643" s="13">
        <v>8701.7199999999993</v>
      </c>
      <c r="AF643" s="13">
        <v>-1315.75</v>
      </c>
      <c r="AG643" s="14">
        <v>70311.14</v>
      </c>
      <c r="AI643" s="7" t="s">
        <v>240</v>
      </c>
      <c r="AJ643" s="7"/>
      <c r="AK643" s="7" t="s">
        <v>49</v>
      </c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4"/>
    </row>
    <row r="644" spans="1:50">
      <c r="A644" s="30" t="s">
        <v>240</v>
      </c>
      <c r="B644" s="30"/>
      <c r="C644" s="30" t="s">
        <v>50</v>
      </c>
      <c r="D644" s="32">
        <v>6447.5</v>
      </c>
      <c r="E644" s="32">
        <v>6695.08</v>
      </c>
      <c r="F644" s="32">
        <v>4272.34</v>
      </c>
      <c r="G644" s="32">
        <v>5256</v>
      </c>
      <c r="H644" s="32">
        <v>3327.33</v>
      </c>
      <c r="I644" s="10"/>
      <c r="J644" s="10"/>
      <c r="K644" s="10"/>
      <c r="L644" s="10"/>
      <c r="M644" s="10"/>
      <c r="N644" s="10"/>
      <c r="O644" s="10"/>
      <c r="P644" s="39">
        <v>25998.25</v>
      </c>
      <c r="Q644" s="24"/>
      <c r="R644" s="7" t="s">
        <v>240</v>
      </c>
      <c r="S644" s="7"/>
      <c r="T644" s="7" t="s">
        <v>50</v>
      </c>
      <c r="U644" s="10">
        <v>9097.85</v>
      </c>
      <c r="V644" s="10">
        <v>3905</v>
      </c>
      <c r="W644" s="10">
        <v>854.44</v>
      </c>
      <c r="X644" s="10">
        <v>9700.18</v>
      </c>
      <c r="Y644" s="10">
        <v>8708.9500000000007</v>
      </c>
      <c r="Z644" s="10">
        <v>4305</v>
      </c>
      <c r="AA644" s="10">
        <v>3842.55</v>
      </c>
      <c r="AB644" s="10">
        <v>7134.24</v>
      </c>
      <c r="AC644" s="10">
        <v>13231.96</v>
      </c>
      <c r="AD644" s="10">
        <v>2195</v>
      </c>
      <c r="AE644" s="10">
        <v>8751.7199999999993</v>
      </c>
      <c r="AF644" s="10">
        <v>-1315.75</v>
      </c>
      <c r="AG644" s="9">
        <v>70411.14</v>
      </c>
      <c r="AI644" s="7" t="s">
        <v>240</v>
      </c>
      <c r="AJ644" s="7"/>
      <c r="AK644" s="7" t="s">
        <v>50</v>
      </c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9"/>
    </row>
    <row r="645" spans="1:50">
      <c r="A645" s="30" t="s">
        <v>240</v>
      </c>
      <c r="B645" s="30"/>
      <c r="C645" s="30" t="s">
        <v>51</v>
      </c>
      <c r="D645" s="32">
        <v>0</v>
      </c>
      <c r="E645" s="32">
        <v>0</v>
      </c>
      <c r="F645" s="32">
        <v>0</v>
      </c>
      <c r="G645" s="32">
        <v>0</v>
      </c>
      <c r="H645" s="32">
        <v>0</v>
      </c>
      <c r="I645" s="10"/>
      <c r="J645" s="10"/>
      <c r="K645" s="10"/>
      <c r="L645" s="10"/>
      <c r="M645" s="10"/>
      <c r="N645" s="10"/>
      <c r="O645" s="10"/>
      <c r="P645" s="39">
        <v>0</v>
      </c>
      <c r="Q645" s="24"/>
      <c r="R645" s="7" t="s">
        <v>240</v>
      </c>
      <c r="S645" s="7"/>
      <c r="T645" s="7" t="s">
        <v>51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-50</v>
      </c>
      <c r="AA645" s="10">
        <v>0</v>
      </c>
      <c r="AB645" s="10">
        <v>0</v>
      </c>
      <c r="AC645" s="10">
        <v>0</v>
      </c>
      <c r="AD645" s="10">
        <v>0</v>
      </c>
      <c r="AE645" s="10">
        <v>-50</v>
      </c>
      <c r="AF645" s="10">
        <v>0</v>
      </c>
      <c r="AG645" s="9">
        <v>-100</v>
      </c>
      <c r="AI645" s="7" t="s">
        <v>240</v>
      </c>
      <c r="AJ645" s="7"/>
      <c r="AK645" s="7" t="s">
        <v>51</v>
      </c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9"/>
    </row>
    <row r="646" spans="1:50">
      <c r="A646" s="30" t="s">
        <v>240</v>
      </c>
      <c r="B646" s="30"/>
      <c r="C646" s="30" t="s">
        <v>52</v>
      </c>
      <c r="D646" s="31">
        <v>0</v>
      </c>
      <c r="E646" s="31">
        <v>0</v>
      </c>
      <c r="F646" s="31">
        <v>0</v>
      </c>
      <c r="G646" s="31">
        <v>0</v>
      </c>
      <c r="H646" s="31">
        <v>0</v>
      </c>
      <c r="I646" s="8"/>
      <c r="J646" s="8"/>
      <c r="K646" s="8"/>
      <c r="L646" s="8"/>
      <c r="M646" s="8"/>
      <c r="N646" s="8"/>
      <c r="O646" s="8"/>
      <c r="P646" s="39">
        <v>0</v>
      </c>
      <c r="Q646" s="24"/>
      <c r="R646" s="7" t="s">
        <v>240</v>
      </c>
      <c r="S646" s="7"/>
      <c r="T646" s="7" t="s">
        <v>52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9">
        <v>0</v>
      </c>
      <c r="AI646" s="7" t="s">
        <v>240</v>
      </c>
      <c r="AJ646" s="7"/>
      <c r="AK646" s="7" t="s">
        <v>52</v>
      </c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9"/>
    </row>
    <row r="647" spans="1:50">
      <c r="A647" s="30" t="s">
        <v>240</v>
      </c>
      <c r="B647" s="30"/>
      <c r="C647" s="30" t="s">
        <v>53</v>
      </c>
      <c r="D647" s="33">
        <v>-4.13</v>
      </c>
      <c r="E647" s="33">
        <v>-52.95</v>
      </c>
      <c r="F647" s="33">
        <v>-41.08</v>
      </c>
      <c r="G647" s="33">
        <v>-44.39</v>
      </c>
      <c r="H647" s="33">
        <v>-48.28</v>
      </c>
      <c r="I647" s="13"/>
      <c r="J647" s="13"/>
      <c r="K647" s="13"/>
      <c r="L647" s="13"/>
      <c r="M647" s="13"/>
      <c r="N647" s="13"/>
      <c r="O647" s="13"/>
      <c r="P647" s="40">
        <v>-190.83</v>
      </c>
      <c r="Q647" s="24"/>
      <c r="R647" s="7" t="s">
        <v>240</v>
      </c>
      <c r="S647" s="7"/>
      <c r="T647" s="7" t="s">
        <v>53</v>
      </c>
      <c r="U647" s="13">
        <v>-37.56</v>
      </c>
      <c r="V647" s="13">
        <v>-127.96</v>
      </c>
      <c r="W647" s="13">
        <v>-78.38</v>
      </c>
      <c r="X647" s="13">
        <v>-89.21</v>
      </c>
      <c r="Y647" s="13">
        <v>-127.84</v>
      </c>
      <c r="Z647" s="13">
        <v>-88.85</v>
      </c>
      <c r="AA647" s="13">
        <v>-59.59</v>
      </c>
      <c r="AB647" s="13">
        <v>-38.08</v>
      </c>
      <c r="AC647" s="13">
        <v>-36.200000000000003</v>
      </c>
      <c r="AD647" s="13">
        <v>-129.47999999999999</v>
      </c>
      <c r="AE647" s="13">
        <v>-46.33</v>
      </c>
      <c r="AF647" s="13">
        <v>-114.95</v>
      </c>
      <c r="AG647" s="14">
        <v>-974.43</v>
      </c>
      <c r="AI647" s="7" t="s">
        <v>240</v>
      </c>
      <c r="AJ647" s="7"/>
      <c r="AK647" s="7" t="s">
        <v>53</v>
      </c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4"/>
    </row>
    <row r="648" spans="1:50">
      <c r="A648" s="30" t="s">
        <v>240</v>
      </c>
      <c r="B648" s="30"/>
      <c r="C648" s="30" t="s">
        <v>54</v>
      </c>
      <c r="D648" s="31">
        <v>-2.52</v>
      </c>
      <c r="E648" s="31">
        <v>-51.27</v>
      </c>
      <c r="F648" s="31">
        <v>-40.01</v>
      </c>
      <c r="G648" s="31">
        <v>-43.07</v>
      </c>
      <c r="H648" s="31">
        <v>-47.44</v>
      </c>
      <c r="I648" s="8"/>
      <c r="J648" s="8"/>
      <c r="K648" s="8"/>
      <c r="L648" s="8"/>
      <c r="M648" s="8"/>
      <c r="N648" s="8"/>
      <c r="O648" s="8"/>
      <c r="P648" s="39">
        <v>-184.31</v>
      </c>
      <c r="Q648" s="24"/>
      <c r="R648" s="7" t="s">
        <v>240</v>
      </c>
      <c r="S648" s="7"/>
      <c r="T648" s="7" t="s">
        <v>54</v>
      </c>
      <c r="U648" s="8">
        <v>-35.29</v>
      </c>
      <c r="V648" s="8">
        <v>-126.99</v>
      </c>
      <c r="W648" s="8">
        <v>-78.16</v>
      </c>
      <c r="X648" s="8">
        <v>-86.77</v>
      </c>
      <c r="Y648" s="8">
        <v>-125.65</v>
      </c>
      <c r="Z648" s="8">
        <v>-87.78</v>
      </c>
      <c r="AA648" s="8">
        <v>-58.63</v>
      </c>
      <c r="AB648" s="8">
        <v>-36.29</v>
      </c>
      <c r="AC648" s="8">
        <v>-32.9</v>
      </c>
      <c r="AD648" s="8">
        <v>-128.93</v>
      </c>
      <c r="AE648" s="8">
        <v>-44.14</v>
      </c>
      <c r="AF648" s="8">
        <v>-115.28</v>
      </c>
      <c r="AG648" s="9">
        <v>-956.81</v>
      </c>
      <c r="AI648" s="7" t="s">
        <v>240</v>
      </c>
      <c r="AJ648" s="7"/>
      <c r="AK648" s="7" t="s">
        <v>54</v>
      </c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9"/>
    </row>
    <row r="649" spans="1:50">
      <c r="A649" s="30" t="s">
        <v>240</v>
      </c>
      <c r="B649" s="30"/>
      <c r="C649" s="30" t="s">
        <v>55</v>
      </c>
      <c r="D649" s="31">
        <v>0</v>
      </c>
      <c r="E649" s="31">
        <v>0</v>
      </c>
      <c r="F649" s="31">
        <v>0</v>
      </c>
      <c r="G649" s="31">
        <v>0</v>
      </c>
      <c r="H649" s="31">
        <v>0</v>
      </c>
      <c r="I649" s="8"/>
      <c r="J649" s="8"/>
      <c r="K649" s="8"/>
      <c r="L649" s="8"/>
      <c r="M649" s="8"/>
      <c r="N649" s="8"/>
      <c r="O649" s="8"/>
      <c r="P649" s="39">
        <v>0</v>
      </c>
      <c r="Q649" s="24"/>
      <c r="R649" s="7" t="s">
        <v>240</v>
      </c>
      <c r="S649" s="7"/>
      <c r="T649" s="7" t="s">
        <v>55</v>
      </c>
      <c r="U649" s="8">
        <v>0</v>
      </c>
      <c r="V649" s="8">
        <v>0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9">
        <v>0</v>
      </c>
      <c r="AI649" s="7" t="s">
        <v>240</v>
      </c>
      <c r="AJ649" s="7"/>
      <c r="AK649" s="7" t="s">
        <v>55</v>
      </c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9"/>
    </row>
    <row r="650" spans="1:50">
      <c r="A650" s="30" t="s">
        <v>240</v>
      </c>
      <c r="B650" s="30"/>
      <c r="C650" s="30" t="s">
        <v>56</v>
      </c>
      <c r="D650" s="31">
        <v>-1.61</v>
      </c>
      <c r="E650" s="31">
        <v>-1.68</v>
      </c>
      <c r="F650" s="31">
        <v>-1.07</v>
      </c>
      <c r="G650" s="31">
        <v>-1.32</v>
      </c>
      <c r="H650" s="31">
        <v>-0.84</v>
      </c>
      <c r="I650" s="8"/>
      <c r="J650" s="8"/>
      <c r="K650" s="8"/>
      <c r="L650" s="8"/>
      <c r="M650" s="8"/>
      <c r="N650" s="8"/>
      <c r="O650" s="8"/>
      <c r="P650" s="39">
        <v>-6.52</v>
      </c>
      <c r="Q650" s="24"/>
      <c r="R650" s="7" t="s">
        <v>240</v>
      </c>
      <c r="S650" s="7"/>
      <c r="T650" s="7" t="s">
        <v>56</v>
      </c>
      <c r="U650" s="8">
        <v>-2.27</v>
      </c>
      <c r="V650" s="8">
        <v>-0.97</v>
      </c>
      <c r="W650" s="8">
        <v>-0.22</v>
      </c>
      <c r="X650" s="8">
        <v>-2.44</v>
      </c>
      <c r="Y650" s="8">
        <v>-2.19</v>
      </c>
      <c r="Z650" s="8">
        <v>-1.07</v>
      </c>
      <c r="AA650" s="8">
        <v>-0.96</v>
      </c>
      <c r="AB650" s="8">
        <v>-1.79</v>
      </c>
      <c r="AC650" s="8">
        <v>-3.3</v>
      </c>
      <c r="AD650" s="8">
        <v>-0.55000000000000004</v>
      </c>
      <c r="AE650" s="8">
        <v>-2.19</v>
      </c>
      <c r="AF650" s="8">
        <v>0.33</v>
      </c>
      <c r="AG650" s="9">
        <v>-17.62</v>
      </c>
      <c r="AI650" s="7" t="s">
        <v>240</v>
      </c>
      <c r="AJ650" s="7"/>
      <c r="AK650" s="7" t="s">
        <v>56</v>
      </c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9"/>
    </row>
    <row r="651" spans="1:50">
      <c r="A651" s="30" t="s">
        <v>240</v>
      </c>
      <c r="B651" s="30"/>
      <c r="C651" s="30" t="s">
        <v>57</v>
      </c>
      <c r="D651" s="33">
        <v>6443.37</v>
      </c>
      <c r="E651" s="33">
        <v>6642.13</v>
      </c>
      <c r="F651" s="33">
        <v>4231.26</v>
      </c>
      <c r="G651" s="33">
        <v>5211.6099999999997</v>
      </c>
      <c r="H651" s="33">
        <v>3279.05</v>
      </c>
      <c r="I651" s="13"/>
      <c r="J651" s="13"/>
      <c r="K651" s="13"/>
      <c r="L651" s="13"/>
      <c r="M651" s="13"/>
      <c r="N651" s="13"/>
      <c r="O651" s="13"/>
      <c r="P651" s="40">
        <v>25807.42</v>
      </c>
      <c r="Q651" s="24"/>
      <c r="R651" s="7" t="s">
        <v>240</v>
      </c>
      <c r="S651" s="7"/>
      <c r="T651" s="7" t="s">
        <v>57</v>
      </c>
      <c r="U651" s="13">
        <v>9060.2900000000009</v>
      </c>
      <c r="V651" s="13">
        <v>3777.04</v>
      </c>
      <c r="W651" s="13">
        <v>776.06</v>
      </c>
      <c r="X651" s="13">
        <v>9610.9699999999993</v>
      </c>
      <c r="Y651" s="13">
        <v>8581.11</v>
      </c>
      <c r="Z651" s="13">
        <v>4166.1499999999996</v>
      </c>
      <c r="AA651" s="13">
        <v>3782.96</v>
      </c>
      <c r="AB651" s="13">
        <v>7096.16</v>
      </c>
      <c r="AC651" s="13">
        <v>13195.76</v>
      </c>
      <c r="AD651" s="13">
        <v>2065.52</v>
      </c>
      <c r="AE651" s="13">
        <v>8655.39</v>
      </c>
      <c r="AF651" s="13">
        <v>-1430.7</v>
      </c>
      <c r="AG651" s="14">
        <v>69336.710000000006</v>
      </c>
      <c r="AI651" s="7" t="s">
        <v>240</v>
      </c>
      <c r="AJ651" s="7"/>
      <c r="AK651" s="7" t="s">
        <v>57</v>
      </c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4"/>
    </row>
    <row r="652" spans="1:50">
      <c r="A652" s="30" t="s">
        <v>240</v>
      </c>
      <c r="B652" s="30"/>
      <c r="C652" s="30" t="s">
        <v>58</v>
      </c>
      <c r="D652" s="38">
        <v>0.99939999999999996</v>
      </c>
      <c r="E652" s="38">
        <v>0.99209999999999998</v>
      </c>
      <c r="F652" s="38">
        <v>0.99039999999999995</v>
      </c>
      <c r="G652" s="38">
        <v>0.99160000000000004</v>
      </c>
      <c r="H652" s="38">
        <v>0.98550000000000004</v>
      </c>
      <c r="I652" s="15"/>
      <c r="J652" s="15"/>
      <c r="K652" s="15"/>
      <c r="L652" s="15"/>
      <c r="M652" s="15"/>
      <c r="N652" s="15"/>
      <c r="O652" s="15"/>
      <c r="P652" s="45">
        <v>0.99270000000000003</v>
      </c>
      <c r="Q652" s="24"/>
      <c r="R652" s="7" t="s">
        <v>240</v>
      </c>
      <c r="S652" s="7"/>
      <c r="T652" s="7" t="s">
        <v>58</v>
      </c>
      <c r="U652" s="15">
        <v>0.99590000000000001</v>
      </c>
      <c r="V652" s="15">
        <v>0.96719999999999995</v>
      </c>
      <c r="W652" s="15">
        <v>0.9083</v>
      </c>
      <c r="X652" s="15">
        <v>0.99080000000000001</v>
      </c>
      <c r="Y652" s="15">
        <v>0.98529999999999995</v>
      </c>
      <c r="Z652" s="15">
        <v>0.97909999999999997</v>
      </c>
      <c r="AA652" s="15">
        <v>0.98450000000000004</v>
      </c>
      <c r="AB652" s="15">
        <v>0.99470000000000003</v>
      </c>
      <c r="AC652" s="15">
        <v>0.99729999999999996</v>
      </c>
      <c r="AD652" s="15">
        <v>0.94099999999999995</v>
      </c>
      <c r="AE652" s="15">
        <v>0.99470000000000003</v>
      </c>
      <c r="AF652" s="15">
        <v>1.0873999999999999</v>
      </c>
      <c r="AG652" s="16">
        <v>0.98609999999999998</v>
      </c>
      <c r="AI652" s="7" t="s">
        <v>240</v>
      </c>
      <c r="AJ652" s="7"/>
      <c r="AK652" s="7" t="s">
        <v>58</v>
      </c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6"/>
    </row>
    <row r="653" spans="1:50">
      <c r="A653" s="30" t="s">
        <v>240</v>
      </c>
      <c r="B653" s="30"/>
      <c r="C653" s="30" t="s">
        <v>59</v>
      </c>
      <c r="D653" s="33">
        <v>0</v>
      </c>
      <c r="E653" s="33">
        <v>0</v>
      </c>
      <c r="F653" s="33">
        <v>0</v>
      </c>
      <c r="G653" s="33">
        <v>0</v>
      </c>
      <c r="H653" s="33">
        <v>0</v>
      </c>
      <c r="I653" s="13"/>
      <c r="J653" s="13"/>
      <c r="K653" s="13"/>
      <c r="L653" s="13"/>
      <c r="M653" s="13"/>
      <c r="N653" s="13"/>
      <c r="O653" s="13"/>
      <c r="P653" s="40">
        <v>0</v>
      </c>
      <c r="Q653" s="24"/>
      <c r="R653" s="7" t="s">
        <v>240</v>
      </c>
      <c r="S653" s="7"/>
      <c r="T653" s="7" t="s">
        <v>59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4">
        <v>0</v>
      </c>
      <c r="AI653" s="7" t="s">
        <v>240</v>
      </c>
      <c r="AJ653" s="7"/>
      <c r="AK653" s="7" t="s">
        <v>59</v>
      </c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4"/>
    </row>
    <row r="654" spans="1:50">
      <c r="A654" s="30" t="s">
        <v>240</v>
      </c>
      <c r="B654" s="30"/>
      <c r="C654" s="30" t="s">
        <v>60</v>
      </c>
      <c r="D654" s="32">
        <v>0</v>
      </c>
      <c r="E654" s="32">
        <v>0</v>
      </c>
      <c r="F654" s="32">
        <v>0</v>
      </c>
      <c r="G654" s="32">
        <v>0</v>
      </c>
      <c r="H654" s="32">
        <v>0</v>
      </c>
      <c r="I654" s="10"/>
      <c r="J654" s="10"/>
      <c r="K654" s="10"/>
      <c r="L654" s="10"/>
      <c r="M654" s="10"/>
      <c r="N654" s="10"/>
      <c r="O654" s="10"/>
      <c r="P654" s="39">
        <v>0</v>
      </c>
      <c r="Q654" s="24"/>
      <c r="R654" s="7" t="s">
        <v>240</v>
      </c>
      <c r="S654" s="7"/>
      <c r="T654" s="7" t="s">
        <v>60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9">
        <v>0</v>
      </c>
      <c r="AI654" s="7" t="s">
        <v>240</v>
      </c>
      <c r="AJ654" s="7"/>
      <c r="AK654" s="7" t="s">
        <v>60</v>
      </c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9"/>
    </row>
    <row r="655" spans="1:50">
      <c r="A655" s="30" t="s">
        <v>240</v>
      </c>
      <c r="B655" s="30"/>
      <c r="C655" s="30" t="s">
        <v>61</v>
      </c>
      <c r="D655" s="32">
        <v>0</v>
      </c>
      <c r="E655" s="32">
        <v>0</v>
      </c>
      <c r="F655" s="32">
        <v>0</v>
      </c>
      <c r="G655" s="32">
        <v>0</v>
      </c>
      <c r="H655" s="32">
        <v>0</v>
      </c>
      <c r="I655" s="10"/>
      <c r="J655" s="10"/>
      <c r="K655" s="10"/>
      <c r="L655" s="10"/>
      <c r="M655" s="10"/>
      <c r="N655" s="10"/>
      <c r="O655" s="10"/>
      <c r="P655" s="39">
        <v>0</v>
      </c>
      <c r="Q655" s="24"/>
      <c r="R655" s="7" t="s">
        <v>240</v>
      </c>
      <c r="S655" s="7"/>
      <c r="T655" s="7" t="s">
        <v>61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9">
        <v>0</v>
      </c>
      <c r="AI655" s="7" t="s">
        <v>240</v>
      </c>
      <c r="AJ655" s="7"/>
      <c r="AK655" s="7" t="s">
        <v>61</v>
      </c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9"/>
    </row>
    <row r="656" spans="1:50">
      <c r="A656" s="30" t="s">
        <v>240</v>
      </c>
      <c r="B656" s="30"/>
      <c r="C656" s="30" t="s">
        <v>62</v>
      </c>
      <c r="D656" s="31">
        <v>0</v>
      </c>
      <c r="E656" s="31">
        <v>0</v>
      </c>
      <c r="F656" s="31">
        <v>0</v>
      </c>
      <c r="G656" s="31">
        <v>0</v>
      </c>
      <c r="H656" s="31">
        <v>0</v>
      </c>
      <c r="I656" s="8"/>
      <c r="J656" s="8"/>
      <c r="K656" s="8"/>
      <c r="L656" s="8"/>
      <c r="M656" s="8"/>
      <c r="N656" s="8"/>
      <c r="O656" s="8"/>
      <c r="P656" s="39">
        <v>0</v>
      </c>
      <c r="Q656" s="24"/>
      <c r="R656" s="7" t="s">
        <v>240</v>
      </c>
      <c r="S656" s="7"/>
      <c r="T656" s="7" t="s">
        <v>62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9">
        <v>0</v>
      </c>
      <c r="AI656" s="7" t="s">
        <v>240</v>
      </c>
      <c r="AJ656" s="7"/>
      <c r="AK656" s="7" t="s">
        <v>62</v>
      </c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9"/>
    </row>
    <row r="657" spans="1:50">
      <c r="A657" s="30" t="s">
        <v>240</v>
      </c>
      <c r="B657" s="30"/>
      <c r="C657" s="30" t="s">
        <v>63</v>
      </c>
      <c r="D657" s="33">
        <v>0</v>
      </c>
      <c r="E657" s="33">
        <v>0</v>
      </c>
      <c r="F657" s="33">
        <v>0</v>
      </c>
      <c r="G657" s="33">
        <v>0</v>
      </c>
      <c r="H657" s="33">
        <v>0</v>
      </c>
      <c r="I657" s="13"/>
      <c r="J657" s="13"/>
      <c r="K657" s="13"/>
      <c r="L657" s="13"/>
      <c r="M657" s="13"/>
      <c r="N657" s="13"/>
      <c r="O657" s="13"/>
      <c r="P657" s="40">
        <v>0</v>
      </c>
      <c r="Q657" s="24"/>
      <c r="R657" s="7" t="s">
        <v>240</v>
      </c>
      <c r="S657" s="7"/>
      <c r="T657" s="7" t="s">
        <v>63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4">
        <v>0</v>
      </c>
      <c r="AI657" s="7" t="s">
        <v>240</v>
      </c>
      <c r="AJ657" s="7"/>
      <c r="AK657" s="7" t="s">
        <v>63</v>
      </c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4"/>
    </row>
    <row r="658" spans="1:50">
      <c r="A658" s="30" t="s">
        <v>240</v>
      </c>
      <c r="B658" s="30"/>
      <c r="C658" s="30" t="s">
        <v>64</v>
      </c>
      <c r="D658" s="32">
        <v>0</v>
      </c>
      <c r="E658" s="32">
        <v>0</v>
      </c>
      <c r="F658" s="32">
        <v>0</v>
      </c>
      <c r="G658" s="32">
        <v>0</v>
      </c>
      <c r="H658" s="32">
        <v>0</v>
      </c>
      <c r="I658" s="10"/>
      <c r="J658" s="10"/>
      <c r="K658" s="10"/>
      <c r="L658" s="10"/>
      <c r="M658" s="10"/>
      <c r="N658" s="10"/>
      <c r="O658" s="10"/>
      <c r="P658" s="39">
        <v>0</v>
      </c>
      <c r="Q658" s="24"/>
      <c r="R658" s="7" t="s">
        <v>240</v>
      </c>
      <c r="S658" s="7"/>
      <c r="T658" s="7" t="s">
        <v>64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9">
        <v>0</v>
      </c>
      <c r="AI658" s="7" t="s">
        <v>240</v>
      </c>
      <c r="AJ658" s="7"/>
      <c r="AK658" s="7" t="s">
        <v>64</v>
      </c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9"/>
    </row>
    <row r="659" spans="1:50">
      <c r="A659" s="30" t="s">
        <v>240</v>
      </c>
      <c r="B659" s="30"/>
      <c r="C659" s="30" t="s">
        <v>65</v>
      </c>
      <c r="D659" s="31">
        <v>0</v>
      </c>
      <c r="E659" s="31">
        <v>0</v>
      </c>
      <c r="F659" s="31">
        <v>0</v>
      </c>
      <c r="G659" s="31">
        <v>0</v>
      </c>
      <c r="H659" s="31">
        <v>0</v>
      </c>
      <c r="I659" s="8"/>
      <c r="J659" s="8"/>
      <c r="K659" s="8"/>
      <c r="L659" s="8"/>
      <c r="M659" s="8"/>
      <c r="N659" s="8"/>
      <c r="O659" s="8"/>
      <c r="P659" s="39">
        <v>0</v>
      </c>
      <c r="Q659" s="24"/>
      <c r="R659" s="7" t="s">
        <v>240</v>
      </c>
      <c r="S659" s="7"/>
      <c r="T659" s="7" t="s">
        <v>65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9">
        <v>0</v>
      </c>
      <c r="AI659" s="7" t="s">
        <v>240</v>
      </c>
      <c r="AJ659" s="7"/>
      <c r="AK659" s="7" t="s">
        <v>65</v>
      </c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9"/>
    </row>
    <row r="660" spans="1:50">
      <c r="A660" s="30" t="s">
        <v>240</v>
      </c>
      <c r="B660" s="30"/>
      <c r="C660" s="30" t="s">
        <v>66</v>
      </c>
      <c r="D660" s="31">
        <v>0</v>
      </c>
      <c r="E660" s="31">
        <v>0</v>
      </c>
      <c r="F660" s="31">
        <v>0</v>
      </c>
      <c r="G660" s="31">
        <v>0</v>
      </c>
      <c r="H660" s="31">
        <v>0</v>
      </c>
      <c r="I660" s="8"/>
      <c r="J660" s="8"/>
      <c r="K660" s="8"/>
      <c r="L660" s="8"/>
      <c r="M660" s="8"/>
      <c r="N660" s="8"/>
      <c r="O660" s="8"/>
      <c r="P660" s="39">
        <v>0</v>
      </c>
      <c r="Q660" s="24"/>
      <c r="R660" s="7" t="s">
        <v>240</v>
      </c>
      <c r="S660" s="7"/>
      <c r="T660" s="7" t="s">
        <v>66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9">
        <v>0</v>
      </c>
      <c r="AI660" s="7" t="s">
        <v>240</v>
      </c>
      <c r="AJ660" s="7"/>
      <c r="AK660" s="7" t="s">
        <v>66</v>
      </c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9"/>
    </row>
    <row r="661" spans="1:50">
      <c r="A661" s="30" t="s">
        <v>240</v>
      </c>
      <c r="B661" s="30"/>
      <c r="C661" s="30" t="s">
        <v>67</v>
      </c>
      <c r="D661" s="31">
        <v>0</v>
      </c>
      <c r="E661" s="31">
        <v>0</v>
      </c>
      <c r="F661" s="31">
        <v>0</v>
      </c>
      <c r="G661" s="31">
        <v>0</v>
      </c>
      <c r="H661" s="31">
        <v>0</v>
      </c>
      <c r="I661" s="8"/>
      <c r="J661" s="8"/>
      <c r="K661" s="8"/>
      <c r="L661" s="8"/>
      <c r="M661" s="8"/>
      <c r="N661" s="8"/>
      <c r="O661" s="8"/>
      <c r="P661" s="39">
        <v>0</v>
      </c>
      <c r="Q661" s="24"/>
      <c r="R661" s="7" t="s">
        <v>240</v>
      </c>
      <c r="S661" s="7"/>
      <c r="T661" s="7" t="s">
        <v>67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9">
        <v>0</v>
      </c>
      <c r="AI661" s="7" t="s">
        <v>240</v>
      </c>
      <c r="AJ661" s="7"/>
      <c r="AK661" s="7" t="s">
        <v>67</v>
      </c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9"/>
    </row>
    <row r="662" spans="1:50">
      <c r="A662" s="30" t="s">
        <v>240</v>
      </c>
      <c r="B662" s="30"/>
      <c r="C662" s="30" t="s">
        <v>68</v>
      </c>
      <c r="D662" s="32">
        <v>0</v>
      </c>
      <c r="E662" s="32">
        <v>0</v>
      </c>
      <c r="F662" s="32">
        <v>0</v>
      </c>
      <c r="G662" s="32">
        <v>0</v>
      </c>
      <c r="H662" s="32">
        <v>0</v>
      </c>
      <c r="I662" s="10"/>
      <c r="J662" s="10"/>
      <c r="K662" s="10"/>
      <c r="L662" s="10"/>
      <c r="M662" s="10"/>
      <c r="N662" s="10"/>
      <c r="O662" s="10"/>
      <c r="P662" s="39">
        <v>0</v>
      </c>
      <c r="Q662" s="24"/>
      <c r="R662" s="7" t="s">
        <v>240</v>
      </c>
      <c r="S662" s="7"/>
      <c r="T662" s="7" t="s">
        <v>68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9">
        <v>0</v>
      </c>
      <c r="AI662" s="7" t="s">
        <v>240</v>
      </c>
      <c r="AJ662" s="7"/>
      <c r="AK662" s="7" t="s">
        <v>68</v>
      </c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9"/>
    </row>
    <row r="663" spans="1:50">
      <c r="A663" s="30" t="s">
        <v>240</v>
      </c>
      <c r="B663" s="30"/>
      <c r="C663" s="30" t="s">
        <v>69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8"/>
      <c r="J663" s="8"/>
      <c r="K663" s="8"/>
      <c r="L663" s="8"/>
      <c r="M663" s="8"/>
      <c r="N663" s="8"/>
      <c r="O663" s="8"/>
      <c r="P663" s="39">
        <v>0</v>
      </c>
      <c r="Q663" s="24"/>
      <c r="R663" s="7" t="s">
        <v>240</v>
      </c>
      <c r="S663" s="7"/>
      <c r="T663" s="7" t="s">
        <v>69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9">
        <v>0</v>
      </c>
      <c r="AI663" s="7" t="s">
        <v>240</v>
      </c>
      <c r="AJ663" s="7"/>
      <c r="AK663" s="7" t="s">
        <v>69</v>
      </c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9"/>
    </row>
    <row r="664" spans="1:50">
      <c r="A664" s="30" t="s">
        <v>240</v>
      </c>
      <c r="B664" s="30"/>
      <c r="C664" s="30" t="s">
        <v>70</v>
      </c>
      <c r="D664" s="31">
        <v>0</v>
      </c>
      <c r="E664" s="31">
        <v>0</v>
      </c>
      <c r="F664" s="31">
        <v>0</v>
      </c>
      <c r="G664" s="31">
        <v>0</v>
      </c>
      <c r="H664" s="31">
        <v>0</v>
      </c>
      <c r="I664" s="8"/>
      <c r="J664" s="8"/>
      <c r="K664" s="8"/>
      <c r="L664" s="8"/>
      <c r="M664" s="8"/>
      <c r="N664" s="8"/>
      <c r="O664" s="8"/>
      <c r="P664" s="39">
        <v>0</v>
      </c>
      <c r="Q664" s="24"/>
      <c r="R664" s="7" t="s">
        <v>240</v>
      </c>
      <c r="S664" s="7"/>
      <c r="T664" s="7" t="s">
        <v>70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9">
        <v>0</v>
      </c>
      <c r="AI664" s="7" t="s">
        <v>240</v>
      </c>
      <c r="AJ664" s="7"/>
      <c r="AK664" s="7" t="s">
        <v>70</v>
      </c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9"/>
    </row>
    <row r="665" spans="1:50">
      <c r="A665" s="30" t="s">
        <v>240</v>
      </c>
      <c r="B665" s="30"/>
      <c r="C665" s="30" t="s">
        <v>71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8"/>
      <c r="J665" s="8"/>
      <c r="K665" s="8"/>
      <c r="L665" s="8"/>
      <c r="M665" s="8"/>
      <c r="N665" s="8"/>
      <c r="O665" s="8"/>
      <c r="P665" s="39">
        <v>0</v>
      </c>
      <c r="Q665" s="24"/>
      <c r="R665" s="7" t="s">
        <v>240</v>
      </c>
      <c r="S665" s="7"/>
      <c r="T665" s="7" t="s">
        <v>71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9">
        <v>0</v>
      </c>
      <c r="AI665" s="7" t="s">
        <v>240</v>
      </c>
      <c r="AJ665" s="7"/>
      <c r="AK665" s="7" t="s">
        <v>71</v>
      </c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9"/>
    </row>
    <row r="666" spans="1:50">
      <c r="A666" s="30" t="s">
        <v>240</v>
      </c>
      <c r="B666" s="30"/>
      <c r="C666" s="30" t="s">
        <v>72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8"/>
      <c r="J666" s="8"/>
      <c r="K666" s="8"/>
      <c r="L666" s="8"/>
      <c r="M666" s="8"/>
      <c r="N666" s="8"/>
      <c r="O666" s="8"/>
      <c r="P666" s="39">
        <v>0</v>
      </c>
      <c r="Q666" s="24"/>
      <c r="R666" s="7" t="s">
        <v>240</v>
      </c>
      <c r="S666" s="7"/>
      <c r="T666" s="7" t="s">
        <v>72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9">
        <v>0</v>
      </c>
      <c r="AI666" s="7" t="s">
        <v>240</v>
      </c>
      <c r="AJ666" s="7"/>
      <c r="AK666" s="7" t="s">
        <v>72</v>
      </c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9"/>
    </row>
    <row r="667" spans="1:50">
      <c r="A667" s="30" t="s">
        <v>240</v>
      </c>
      <c r="B667" s="30"/>
      <c r="C667" s="30" t="s">
        <v>73</v>
      </c>
      <c r="D667" s="31">
        <v>0</v>
      </c>
      <c r="E667" s="31">
        <v>0</v>
      </c>
      <c r="F667" s="31">
        <v>0</v>
      </c>
      <c r="G667" s="31">
        <v>0</v>
      </c>
      <c r="H667" s="31">
        <v>0</v>
      </c>
      <c r="I667" s="8"/>
      <c r="J667" s="8"/>
      <c r="K667" s="8"/>
      <c r="L667" s="8"/>
      <c r="M667" s="8"/>
      <c r="N667" s="8"/>
      <c r="O667" s="8"/>
      <c r="P667" s="39">
        <v>0</v>
      </c>
      <c r="Q667" s="24"/>
      <c r="R667" s="7" t="s">
        <v>240</v>
      </c>
      <c r="S667" s="7"/>
      <c r="T667" s="7" t="s">
        <v>73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9">
        <v>0</v>
      </c>
      <c r="AI667" s="7" t="s">
        <v>240</v>
      </c>
      <c r="AJ667" s="7"/>
      <c r="AK667" s="7" t="s">
        <v>73</v>
      </c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9"/>
    </row>
    <row r="668" spans="1:50">
      <c r="A668" s="30" t="s">
        <v>240</v>
      </c>
      <c r="B668" s="30"/>
      <c r="C668" s="30" t="s">
        <v>74</v>
      </c>
      <c r="D668" s="31">
        <v>0</v>
      </c>
      <c r="E668" s="31">
        <v>0</v>
      </c>
      <c r="F668" s="31">
        <v>0</v>
      </c>
      <c r="G668" s="31">
        <v>0</v>
      </c>
      <c r="H668" s="31">
        <v>0</v>
      </c>
      <c r="I668" s="8"/>
      <c r="J668" s="8"/>
      <c r="K668" s="8"/>
      <c r="L668" s="8"/>
      <c r="M668" s="8"/>
      <c r="N668" s="8"/>
      <c r="O668" s="8"/>
      <c r="P668" s="39">
        <v>0</v>
      </c>
      <c r="Q668" s="24"/>
      <c r="R668" s="7" t="s">
        <v>240</v>
      </c>
      <c r="S668" s="7"/>
      <c r="T668" s="7" t="s">
        <v>74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9">
        <v>0</v>
      </c>
      <c r="AI668" s="7" t="s">
        <v>240</v>
      </c>
      <c r="AJ668" s="7"/>
      <c r="AK668" s="7" t="s">
        <v>74</v>
      </c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9"/>
    </row>
    <row r="669" spans="1:50">
      <c r="A669" s="30" t="s">
        <v>240</v>
      </c>
      <c r="B669" s="30"/>
      <c r="C669" s="30" t="s">
        <v>75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8"/>
      <c r="J669" s="8"/>
      <c r="K669" s="8"/>
      <c r="L669" s="8"/>
      <c r="M669" s="8"/>
      <c r="N669" s="8"/>
      <c r="O669" s="8"/>
      <c r="P669" s="39">
        <v>0</v>
      </c>
      <c r="Q669" s="24"/>
      <c r="R669" s="7" t="s">
        <v>240</v>
      </c>
      <c r="S669" s="7"/>
      <c r="T669" s="7" t="s">
        <v>75</v>
      </c>
      <c r="U669" s="8">
        <v>0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9">
        <v>0</v>
      </c>
      <c r="AI669" s="7" t="s">
        <v>240</v>
      </c>
      <c r="AJ669" s="7"/>
      <c r="AK669" s="7" t="s">
        <v>75</v>
      </c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9"/>
    </row>
    <row r="670" spans="1:50">
      <c r="A670" s="30" t="s">
        <v>240</v>
      </c>
      <c r="B670" s="30"/>
      <c r="C670" s="30" t="s">
        <v>76</v>
      </c>
      <c r="D670" s="31">
        <v>0</v>
      </c>
      <c r="E670" s="31">
        <v>0</v>
      </c>
      <c r="F670" s="31">
        <v>0</v>
      </c>
      <c r="G670" s="31">
        <v>0</v>
      </c>
      <c r="H670" s="31">
        <v>0</v>
      </c>
      <c r="I670" s="8"/>
      <c r="J670" s="8"/>
      <c r="K670" s="8"/>
      <c r="L670" s="8"/>
      <c r="M670" s="8"/>
      <c r="N670" s="8"/>
      <c r="O670" s="8"/>
      <c r="P670" s="39">
        <v>0</v>
      </c>
      <c r="Q670" s="24"/>
      <c r="R670" s="7" t="s">
        <v>240</v>
      </c>
      <c r="S670" s="7"/>
      <c r="T670" s="7" t="s">
        <v>76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9">
        <v>0</v>
      </c>
      <c r="AI670" s="7" t="s">
        <v>240</v>
      </c>
      <c r="AJ670" s="7"/>
      <c r="AK670" s="7" t="s">
        <v>76</v>
      </c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9"/>
    </row>
    <row r="671" spans="1:50">
      <c r="A671" s="30" t="s">
        <v>240</v>
      </c>
      <c r="B671" s="30"/>
      <c r="C671" s="30" t="s">
        <v>77</v>
      </c>
      <c r="D671" s="32">
        <v>0</v>
      </c>
      <c r="E671" s="32">
        <v>0</v>
      </c>
      <c r="F671" s="32">
        <v>0</v>
      </c>
      <c r="G671" s="32">
        <v>0</v>
      </c>
      <c r="H671" s="32">
        <v>0</v>
      </c>
      <c r="I671" s="10"/>
      <c r="J671" s="10"/>
      <c r="K671" s="10"/>
      <c r="L671" s="10"/>
      <c r="M671" s="10"/>
      <c r="N671" s="10"/>
      <c r="O671" s="10"/>
      <c r="P671" s="39">
        <v>0</v>
      </c>
      <c r="Q671" s="24"/>
      <c r="R671" s="7" t="s">
        <v>240</v>
      </c>
      <c r="S671" s="7"/>
      <c r="T671" s="7" t="s">
        <v>77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9">
        <v>0</v>
      </c>
      <c r="AI671" s="7" t="s">
        <v>240</v>
      </c>
      <c r="AJ671" s="7"/>
      <c r="AK671" s="7" t="s">
        <v>77</v>
      </c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9"/>
    </row>
    <row r="672" spans="1:50">
      <c r="A672" s="30" t="s">
        <v>240</v>
      </c>
      <c r="B672" s="30"/>
      <c r="C672" s="30" t="s">
        <v>78</v>
      </c>
      <c r="D672" s="31">
        <v>0</v>
      </c>
      <c r="E672" s="31">
        <v>0</v>
      </c>
      <c r="F672" s="31">
        <v>0</v>
      </c>
      <c r="G672" s="31">
        <v>0</v>
      </c>
      <c r="H672" s="31">
        <v>0</v>
      </c>
      <c r="I672" s="8"/>
      <c r="J672" s="8"/>
      <c r="K672" s="8"/>
      <c r="L672" s="8"/>
      <c r="M672" s="8"/>
      <c r="N672" s="8"/>
      <c r="O672" s="8"/>
      <c r="P672" s="39">
        <v>0</v>
      </c>
      <c r="Q672" s="24"/>
      <c r="R672" s="7" t="s">
        <v>240</v>
      </c>
      <c r="S672" s="7"/>
      <c r="T672" s="7" t="s">
        <v>78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9">
        <v>0</v>
      </c>
      <c r="AI672" s="7" t="s">
        <v>240</v>
      </c>
      <c r="AJ672" s="7"/>
      <c r="AK672" s="7" t="s">
        <v>78</v>
      </c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9"/>
    </row>
    <row r="673" spans="1:50">
      <c r="A673" s="30" t="s">
        <v>240</v>
      </c>
      <c r="B673" s="30"/>
      <c r="C673" s="30" t="s">
        <v>79</v>
      </c>
      <c r="D673" s="33">
        <v>0</v>
      </c>
      <c r="E673" s="33">
        <v>0</v>
      </c>
      <c r="F673" s="33">
        <v>0</v>
      </c>
      <c r="G673" s="33">
        <v>0</v>
      </c>
      <c r="H673" s="33">
        <v>0</v>
      </c>
      <c r="I673" s="13"/>
      <c r="J673" s="13"/>
      <c r="K673" s="13"/>
      <c r="L673" s="13"/>
      <c r="M673" s="13"/>
      <c r="N673" s="13"/>
      <c r="O673" s="13"/>
      <c r="P673" s="40">
        <v>0</v>
      </c>
      <c r="Q673" s="24"/>
      <c r="R673" s="7" t="s">
        <v>240</v>
      </c>
      <c r="S673" s="7"/>
      <c r="T673" s="7" t="s">
        <v>79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4">
        <v>0</v>
      </c>
      <c r="AI673" s="7" t="s">
        <v>240</v>
      </c>
      <c r="AJ673" s="7"/>
      <c r="AK673" s="7" t="s">
        <v>79</v>
      </c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4"/>
    </row>
    <row r="674" spans="1:50">
      <c r="A674" s="30" t="s">
        <v>240</v>
      </c>
      <c r="B674" s="30"/>
      <c r="C674" s="30" t="s">
        <v>80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15"/>
      <c r="J674" s="15"/>
      <c r="K674" s="15"/>
      <c r="L674" s="15"/>
      <c r="M674" s="15"/>
      <c r="N674" s="15"/>
      <c r="O674" s="15"/>
      <c r="P674" s="45">
        <v>0</v>
      </c>
      <c r="Q674" s="24"/>
      <c r="R674" s="7" t="s">
        <v>240</v>
      </c>
      <c r="S674" s="7"/>
      <c r="T674" s="7" t="s">
        <v>80</v>
      </c>
      <c r="U674" s="15">
        <v>0</v>
      </c>
      <c r="V674" s="15">
        <v>0</v>
      </c>
      <c r="W674" s="15">
        <v>0</v>
      </c>
      <c r="X674" s="15">
        <v>0</v>
      </c>
      <c r="Y674" s="15">
        <v>0</v>
      </c>
      <c r="Z674" s="15">
        <v>0</v>
      </c>
      <c r="AA674" s="15">
        <v>0</v>
      </c>
      <c r="AB674" s="15">
        <v>0</v>
      </c>
      <c r="AC674" s="15">
        <v>0</v>
      </c>
      <c r="AD674" s="15">
        <v>0</v>
      </c>
      <c r="AE674" s="15">
        <v>0</v>
      </c>
      <c r="AF674" s="15">
        <v>0</v>
      </c>
      <c r="AG674" s="16">
        <v>0</v>
      </c>
      <c r="AI674" s="7" t="s">
        <v>240</v>
      </c>
      <c r="AJ674" s="7"/>
      <c r="AK674" s="7" t="s">
        <v>80</v>
      </c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6"/>
    </row>
    <row r="675" spans="1:50">
      <c r="A675" s="30" t="s">
        <v>240</v>
      </c>
      <c r="B675" s="30"/>
      <c r="C675" s="30" t="s">
        <v>81</v>
      </c>
      <c r="D675" s="33">
        <v>1800</v>
      </c>
      <c r="E675" s="33">
        <v>2200</v>
      </c>
      <c r="F675" s="33">
        <v>1560</v>
      </c>
      <c r="G675" s="33">
        <v>4865</v>
      </c>
      <c r="H675" s="33">
        <v>7490</v>
      </c>
      <c r="I675" s="13"/>
      <c r="J675" s="13"/>
      <c r="K675" s="13"/>
      <c r="L675" s="13"/>
      <c r="M675" s="13"/>
      <c r="N675" s="13"/>
      <c r="O675" s="13"/>
      <c r="P675" s="40">
        <v>17915</v>
      </c>
      <c r="Q675" s="24"/>
      <c r="R675" s="7" t="s">
        <v>240</v>
      </c>
      <c r="S675" s="7"/>
      <c r="T675" s="7" t="s">
        <v>81</v>
      </c>
      <c r="U675" s="13">
        <v>4760</v>
      </c>
      <c r="V675" s="13">
        <v>2240</v>
      </c>
      <c r="W675" s="13">
        <v>4080.4</v>
      </c>
      <c r="X675" s="13">
        <v>6770</v>
      </c>
      <c r="Y675" s="13">
        <v>4719.5</v>
      </c>
      <c r="Z675" s="13">
        <v>9620</v>
      </c>
      <c r="AA675" s="13">
        <v>1740</v>
      </c>
      <c r="AB675" s="13">
        <v>5292.22</v>
      </c>
      <c r="AC675" s="13">
        <v>1280</v>
      </c>
      <c r="AD675" s="13">
        <v>9950</v>
      </c>
      <c r="AE675" s="13">
        <v>8780</v>
      </c>
      <c r="AF675" s="13">
        <v>22086.91</v>
      </c>
      <c r="AG675" s="14">
        <v>81319.03</v>
      </c>
      <c r="AI675" s="7" t="s">
        <v>240</v>
      </c>
      <c r="AJ675" s="7"/>
      <c r="AK675" s="7" t="s">
        <v>81</v>
      </c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4"/>
    </row>
    <row r="676" spans="1:50">
      <c r="A676" s="30" t="s">
        <v>240</v>
      </c>
      <c r="B676" s="30"/>
      <c r="C676" s="30" t="s">
        <v>82</v>
      </c>
      <c r="D676" s="32">
        <v>1800</v>
      </c>
      <c r="E676" s="32">
        <v>5185</v>
      </c>
      <c r="F676" s="32">
        <v>1560</v>
      </c>
      <c r="G676" s="32">
        <v>1880</v>
      </c>
      <c r="H676" s="32">
        <v>7090</v>
      </c>
      <c r="I676" s="10"/>
      <c r="J676" s="10"/>
      <c r="K676" s="10"/>
      <c r="L676" s="10"/>
      <c r="M676" s="10"/>
      <c r="N676" s="10"/>
      <c r="O676" s="10"/>
      <c r="P676" s="39">
        <v>17515</v>
      </c>
      <c r="Q676" s="24"/>
      <c r="R676" s="7" t="s">
        <v>240</v>
      </c>
      <c r="S676" s="7"/>
      <c r="T676" s="7" t="s">
        <v>82</v>
      </c>
      <c r="U676" s="10">
        <v>4760</v>
      </c>
      <c r="V676" s="10">
        <v>2240</v>
      </c>
      <c r="W676" s="10">
        <v>4080.4</v>
      </c>
      <c r="X676" s="10">
        <v>6770</v>
      </c>
      <c r="Y676" s="10">
        <v>4719.5</v>
      </c>
      <c r="Z676" s="10">
        <v>9620</v>
      </c>
      <c r="AA676" s="10">
        <v>880</v>
      </c>
      <c r="AB676" s="10">
        <v>6152.22</v>
      </c>
      <c r="AC676" s="10">
        <v>1280</v>
      </c>
      <c r="AD676" s="10">
        <v>9950</v>
      </c>
      <c r="AE676" s="10">
        <v>8780</v>
      </c>
      <c r="AF676" s="10">
        <v>22086.91</v>
      </c>
      <c r="AG676" s="9">
        <v>81319.03</v>
      </c>
      <c r="AI676" s="7" t="s">
        <v>240</v>
      </c>
      <c r="AJ676" s="7"/>
      <c r="AK676" s="7" t="s">
        <v>82</v>
      </c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9"/>
    </row>
    <row r="677" spans="1:50">
      <c r="A677" s="30" t="s">
        <v>240</v>
      </c>
      <c r="B677" s="30"/>
      <c r="C677" s="30" t="s">
        <v>83</v>
      </c>
      <c r="D677" s="31">
        <v>0</v>
      </c>
      <c r="E677" s="31">
        <v>-2985</v>
      </c>
      <c r="F677" s="31">
        <v>0</v>
      </c>
      <c r="G677" s="31">
        <v>2985</v>
      </c>
      <c r="H677" s="31">
        <v>400</v>
      </c>
      <c r="I677" s="8"/>
      <c r="J677" s="8"/>
      <c r="K677" s="8"/>
      <c r="L677" s="8"/>
      <c r="M677" s="8"/>
      <c r="N677" s="8"/>
      <c r="O677" s="8"/>
      <c r="P677" s="39">
        <v>400</v>
      </c>
      <c r="Q677" s="24"/>
      <c r="R677" s="7" t="s">
        <v>240</v>
      </c>
      <c r="S677" s="7"/>
      <c r="T677" s="7" t="s">
        <v>83</v>
      </c>
      <c r="U677" s="8">
        <v>0</v>
      </c>
      <c r="V677" s="8">
        <v>0</v>
      </c>
      <c r="W677" s="8">
        <v>0</v>
      </c>
      <c r="X677" s="8">
        <v>0</v>
      </c>
      <c r="Y677" s="8">
        <v>0</v>
      </c>
      <c r="Z677" s="8">
        <v>0</v>
      </c>
      <c r="AA677" s="8">
        <v>860</v>
      </c>
      <c r="AB677" s="8">
        <v>-860</v>
      </c>
      <c r="AC677" s="8">
        <v>0</v>
      </c>
      <c r="AD677" s="8">
        <v>0</v>
      </c>
      <c r="AE677" s="8">
        <v>0</v>
      </c>
      <c r="AF677" s="8">
        <v>0</v>
      </c>
      <c r="AG677" s="9">
        <v>0</v>
      </c>
      <c r="AI677" s="7" t="s">
        <v>240</v>
      </c>
      <c r="AJ677" s="7"/>
      <c r="AK677" s="7" t="s">
        <v>83</v>
      </c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9"/>
    </row>
    <row r="678" spans="1:50">
      <c r="A678" s="30" t="s">
        <v>240</v>
      </c>
      <c r="B678" s="30"/>
      <c r="C678" s="30" t="s">
        <v>84</v>
      </c>
      <c r="D678" s="32">
        <v>0</v>
      </c>
      <c r="E678" s="32">
        <v>0</v>
      </c>
      <c r="F678" s="32">
        <v>0</v>
      </c>
      <c r="G678" s="32">
        <v>0</v>
      </c>
      <c r="H678" s="32">
        <v>0</v>
      </c>
      <c r="I678" s="10"/>
      <c r="J678" s="10"/>
      <c r="K678" s="10"/>
      <c r="L678" s="10"/>
      <c r="M678" s="10"/>
      <c r="N678" s="10"/>
      <c r="O678" s="10"/>
      <c r="P678" s="39">
        <v>0</v>
      </c>
      <c r="Q678" s="24"/>
      <c r="R678" s="7" t="s">
        <v>240</v>
      </c>
      <c r="S678" s="7"/>
      <c r="T678" s="7" t="s">
        <v>84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9">
        <v>0</v>
      </c>
      <c r="AI678" s="7" t="s">
        <v>240</v>
      </c>
      <c r="AJ678" s="7"/>
      <c r="AK678" s="7" t="s">
        <v>84</v>
      </c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9"/>
    </row>
    <row r="679" spans="1:50">
      <c r="A679" s="30" t="s">
        <v>240</v>
      </c>
      <c r="B679" s="30"/>
      <c r="C679" s="30" t="s">
        <v>85</v>
      </c>
      <c r="D679" s="33">
        <v>-1304.24</v>
      </c>
      <c r="E679" s="33">
        <v>-1210.18</v>
      </c>
      <c r="F679" s="33">
        <v>-904.37</v>
      </c>
      <c r="G679" s="33">
        <v>-3933.52</v>
      </c>
      <c r="H679" s="33">
        <v>-2869.73</v>
      </c>
      <c r="I679" s="13"/>
      <c r="J679" s="13"/>
      <c r="K679" s="13"/>
      <c r="L679" s="13"/>
      <c r="M679" s="13"/>
      <c r="N679" s="13"/>
      <c r="O679" s="13"/>
      <c r="P679" s="40">
        <v>-10222.040000000001</v>
      </c>
      <c r="Q679" s="24"/>
      <c r="R679" s="7" t="s">
        <v>240</v>
      </c>
      <c r="S679" s="7"/>
      <c r="T679" s="7" t="s">
        <v>85</v>
      </c>
      <c r="U679" s="13">
        <v>-2507.17</v>
      </c>
      <c r="V679" s="13">
        <v>-839.95</v>
      </c>
      <c r="W679" s="13">
        <v>-1717.26</v>
      </c>
      <c r="X679" s="13">
        <v>-3289.13</v>
      </c>
      <c r="Y679" s="13">
        <v>-2578.34</v>
      </c>
      <c r="Z679" s="13">
        <v>-4317.3900000000003</v>
      </c>
      <c r="AA679" s="13">
        <v>-616.26</v>
      </c>
      <c r="AB679" s="13">
        <v>-596.70000000000005</v>
      </c>
      <c r="AC679" s="13">
        <v>-716</v>
      </c>
      <c r="AD679" s="13">
        <v>-4039.89</v>
      </c>
      <c r="AE679" s="13">
        <v>-8786.57</v>
      </c>
      <c r="AF679" s="13">
        <v>-5517.1</v>
      </c>
      <c r="AG679" s="14">
        <v>-35521.760000000002</v>
      </c>
      <c r="AI679" s="7" t="s">
        <v>240</v>
      </c>
      <c r="AJ679" s="7"/>
      <c r="AK679" s="7" t="s">
        <v>85</v>
      </c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4"/>
    </row>
    <row r="680" spans="1:50">
      <c r="A680" s="30" t="s">
        <v>240</v>
      </c>
      <c r="B680" s="30"/>
      <c r="C680" s="30" t="s">
        <v>86</v>
      </c>
      <c r="D680" s="31">
        <v>-1397.14</v>
      </c>
      <c r="E680" s="31">
        <v>-2249.44</v>
      </c>
      <c r="F680" s="31">
        <v>-3723.05</v>
      </c>
      <c r="G680" s="31">
        <v>-929.31</v>
      </c>
      <c r="H680" s="31">
        <v>-1511.33</v>
      </c>
      <c r="I680" s="8"/>
      <c r="J680" s="8"/>
      <c r="K680" s="8"/>
      <c r="L680" s="8"/>
      <c r="M680" s="8"/>
      <c r="N680" s="8"/>
      <c r="O680" s="8"/>
      <c r="P680" s="39">
        <v>-9810.27</v>
      </c>
      <c r="Q680" s="24"/>
      <c r="R680" s="7" t="s">
        <v>240</v>
      </c>
      <c r="S680" s="7"/>
      <c r="T680" s="7" t="s">
        <v>86</v>
      </c>
      <c r="U680" s="8">
        <v>-1149.25</v>
      </c>
      <c r="V680" s="8">
        <v>-1511.57</v>
      </c>
      <c r="W680" s="8">
        <v>-1176.9100000000001</v>
      </c>
      <c r="X680" s="8">
        <v>-1322.47</v>
      </c>
      <c r="Y680" s="8">
        <v>-3035.54</v>
      </c>
      <c r="Z680" s="8">
        <v>-3471.38</v>
      </c>
      <c r="AA680" s="8">
        <v>0</v>
      </c>
      <c r="AB680" s="8">
        <v>0</v>
      </c>
      <c r="AC680" s="8">
        <v>-344</v>
      </c>
      <c r="AD680" s="8">
        <v>-1638.21</v>
      </c>
      <c r="AE680" s="8">
        <v>-6692.03</v>
      </c>
      <c r="AF680" s="8">
        <v>-1922.85</v>
      </c>
      <c r="AG680" s="9">
        <v>-22264.21</v>
      </c>
      <c r="AI680" s="7" t="s">
        <v>240</v>
      </c>
      <c r="AJ680" s="7"/>
      <c r="AK680" s="7" t="s">
        <v>86</v>
      </c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9"/>
    </row>
    <row r="681" spans="1:50">
      <c r="A681" s="30" t="s">
        <v>240</v>
      </c>
      <c r="B681" s="30"/>
      <c r="C681" s="30" t="s">
        <v>87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8"/>
      <c r="J681" s="8"/>
      <c r="K681" s="8"/>
      <c r="L681" s="8"/>
      <c r="M681" s="8"/>
      <c r="N681" s="8"/>
      <c r="O681" s="8"/>
      <c r="P681" s="39">
        <v>0</v>
      </c>
      <c r="Q681" s="24"/>
      <c r="R681" s="7" t="s">
        <v>240</v>
      </c>
      <c r="S681" s="7"/>
      <c r="T681" s="7" t="s">
        <v>87</v>
      </c>
      <c r="U681" s="8">
        <v>0</v>
      </c>
      <c r="V681" s="8">
        <v>0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-238.92</v>
      </c>
      <c r="AE681" s="8">
        <v>0</v>
      </c>
      <c r="AF681" s="8">
        <v>0</v>
      </c>
      <c r="AG681" s="9">
        <v>-238.92</v>
      </c>
      <c r="AI681" s="7" t="s">
        <v>240</v>
      </c>
      <c r="AJ681" s="7"/>
      <c r="AK681" s="7" t="s">
        <v>87</v>
      </c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9"/>
    </row>
    <row r="682" spans="1:50">
      <c r="A682" s="30" t="s">
        <v>240</v>
      </c>
      <c r="B682" s="30"/>
      <c r="C682" s="30" t="s">
        <v>88</v>
      </c>
      <c r="D682" s="31">
        <v>-174.25</v>
      </c>
      <c r="E682" s="31">
        <v>-15</v>
      </c>
      <c r="F682" s="31">
        <v>-28.55</v>
      </c>
      <c r="G682" s="31">
        <v>-23.55</v>
      </c>
      <c r="H682" s="31">
        <v>-51.08</v>
      </c>
      <c r="I682" s="8"/>
      <c r="J682" s="8"/>
      <c r="K682" s="8"/>
      <c r="L682" s="8"/>
      <c r="M682" s="8"/>
      <c r="N682" s="8"/>
      <c r="O682" s="8"/>
      <c r="P682" s="39">
        <v>-292.43</v>
      </c>
      <c r="Q682" s="24"/>
      <c r="R682" s="7" t="s">
        <v>240</v>
      </c>
      <c r="S682" s="7"/>
      <c r="T682" s="7" t="s">
        <v>88</v>
      </c>
      <c r="U682" s="8">
        <v>-86.77</v>
      </c>
      <c r="V682" s="8">
        <v>-48.58</v>
      </c>
      <c r="W682" s="8">
        <v>-53.92</v>
      </c>
      <c r="X682" s="8">
        <v>-31.67</v>
      </c>
      <c r="Y682" s="8">
        <v>-58.4</v>
      </c>
      <c r="Z682" s="8">
        <v>-31.9</v>
      </c>
      <c r="AA682" s="8">
        <v>-101.24</v>
      </c>
      <c r="AB682" s="8">
        <v>-23.15</v>
      </c>
      <c r="AC682" s="8">
        <v>-61.28</v>
      </c>
      <c r="AD682" s="8">
        <v>-13.71</v>
      </c>
      <c r="AE682" s="8">
        <v>-88.08</v>
      </c>
      <c r="AF682" s="8">
        <v>-120.43</v>
      </c>
      <c r="AG682" s="9">
        <v>-719.13</v>
      </c>
      <c r="AI682" s="7" t="s">
        <v>240</v>
      </c>
      <c r="AJ682" s="7"/>
      <c r="AK682" s="7" t="s">
        <v>88</v>
      </c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9"/>
    </row>
    <row r="683" spans="1:50">
      <c r="A683" s="30" t="s">
        <v>240</v>
      </c>
      <c r="B683" s="30"/>
      <c r="C683" s="30" t="s">
        <v>89</v>
      </c>
      <c r="D683" s="32">
        <v>267.14999999999998</v>
      </c>
      <c r="E683" s="32">
        <v>1054.26</v>
      </c>
      <c r="F683" s="32">
        <v>2847.23</v>
      </c>
      <c r="G683" s="32">
        <v>-2980.66</v>
      </c>
      <c r="H683" s="32">
        <v>-1307.32</v>
      </c>
      <c r="I683" s="10"/>
      <c r="J683" s="10"/>
      <c r="K683" s="10"/>
      <c r="L683" s="10"/>
      <c r="M683" s="10"/>
      <c r="N683" s="10"/>
      <c r="O683" s="10"/>
      <c r="P683" s="39">
        <v>-119.34</v>
      </c>
      <c r="Q683" s="24"/>
      <c r="R683" s="7" t="s">
        <v>240</v>
      </c>
      <c r="S683" s="7"/>
      <c r="T683" s="7" t="s">
        <v>89</v>
      </c>
      <c r="U683" s="10">
        <v>-1271.1500000000001</v>
      </c>
      <c r="V683" s="10">
        <v>720.2</v>
      </c>
      <c r="W683" s="10">
        <v>-486.43</v>
      </c>
      <c r="X683" s="10">
        <v>-1934.99</v>
      </c>
      <c r="Y683" s="10">
        <v>515.6</v>
      </c>
      <c r="Z683" s="10">
        <v>-814.11</v>
      </c>
      <c r="AA683" s="10">
        <v>-515.02</v>
      </c>
      <c r="AB683" s="10">
        <v>-573.54999999999995</v>
      </c>
      <c r="AC683" s="10">
        <v>-310.72000000000003</v>
      </c>
      <c r="AD683" s="10">
        <v>-2149.0500000000002</v>
      </c>
      <c r="AE683" s="10">
        <v>-2006.46</v>
      </c>
      <c r="AF683" s="10">
        <v>-3473.82</v>
      </c>
      <c r="AG683" s="9">
        <v>-12299.5</v>
      </c>
      <c r="AI683" s="7" t="s">
        <v>240</v>
      </c>
      <c r="AJ683" s="7"/>
      <c r="AK683" s="7" t="s">
        <v>89</v>
      </c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9"/>
    </row>
    <row r="684" spans="1:50">
      <c r="A684" s="30" t="s">
        <v>240</v>
      </c>
      <c r="B684" s="30"/>
      <c r="C684" s="30" t="s">
        <v>90</v>
      </c>
      <c r="D684" s="32">
        <v>0</v>
      </c>
      <c r="E684" s="32">
        <v>0</v>
      </c>
      <c r="F684" s="32">
        <v>0</v>
      </c>
      <c r="G684" s="32">
        <v>0</v>
      </c>
      <c r="H684" s="32">
        <v>0</v>
      </c>
      <c r="I684" s="10"/>
      <c r="J684" s="10"/>
      <c r="K684" s="10"/>
      <c r="L684" s="10"/>
      <c r="M684" s="10"/>
      <c r="N684" s="10"/>
      <c r="O684" s="10"/>
      <c r="P684" s="39">
        <v>0</v>
      </c>
      <c r="Q684" s="24"/>
      <c r="R684" s="7" t="s">
        <v>240</v>
      </c>
      <c r="S684" s="7"/>
      <c r="T684" s="7" t="s">
        <v>90</v>
      </c>
      <c r="U684" s="10">
        <v>0</v>
      </c>
      <c r="V684" s="10">
        <v>0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0</v>
      </c>
      <c r="AE684" s="10">
        <v>0</v>
      </c>
      <c r="AF684" s="10">
        <v>0</v>
      </c>
      <c r="AG684" s="9">
        <v>0</v>
      </c>
      <c r="AI684" s="7" t="s">
        <v>240</v>
      </c>
      <c r="AJ684" s="7"/>
      <c r="AK684" s="7" t="s">
        <v>90</v>
      </c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9"/>
    </row>
    <row r="685" spans="1:50">
      <c r="A685" s="30" t="s">
        <v>240</v>
      </c>
      <c r="B685" s="30"/>
      <c r="C685" s="30" t="s">
        <v>91</v>
      </c>
      <c r="D685" s="33">
        <v>495.76</v>
      </c>
      <c r="E685" s="33">
        <v>989.82</v>
      </c>
      <c r="F685" s="33">
        <v>655.63</v>
      </c>
      <c r="G685" s="33">
        <v>931.48</v>
      </c>
      <c r="H685" s="33">
        <v>4620.2700000000004</v>
      </c>
      <c r="I685" s="13"/>
      <c r="J685" s="13"/>
      <c r="K685" s="13"/>
      <c r="L685" s="13"/>
      <c r="M685" s="13"/>
      <c r="N685" s="13"/>
      <c r="O685" s="13"/>
      <c r="P685" s="40">
        <v>7692.96</v>
      </c>
      <c r="Q685" s="24"/>
      <c r="R685" s="7" t="s">
        <v>240</v>
      </c>
      <c r="S685" s="7"/>
      <c r="T685" s="7" t="s">
        <v>91</v>
      </c>
      <c r="U685" s="13">
        <v>2252.83</v>
      </c>
      <c r="V685" s="13">
        <v>1400.05</v>
      </c>
      <c r="W685" s="13">
        <v>2363.14</v>
      </c>
      <c r="X685" s="13">
        <v>3480.87</v>
      </c>
      <c r="Y685" s="13">
        <v>2141.16</v>
      </c>
      <c r="Z685" s="13">
        <v>5302.61</v>
      </c>
      <c r="AA685" s="13">
        <v>1123.74</v>
      </c>
      <c r="AB685" s="13">
        <v>4695.5200000000004</v>
      </c>
      <c r="AC685" s="13">
        <v>564</v>
      </c>
      <c r="AD685" s="13">
        <v>5910.11</v>
      </c>
      <c r="AE685" s="13">
        <v>-6.57</v>
      </c>
      <c r="AF685" s="13">
        <v>16569.810000000001</v>
      </c>
      <c r="AG685" s="14">
        <v>45797.27</v>
      </c>
      <c r="AI685" s="7" t="s">
        <v>240</v>
      </c>
      <c r="AJ685" s="7"/>
      <c r="AK685" s="7" t="s">
        <v>91</v>
      </c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4"/>
    </row>
    <row r="686" spans="1:50">
      <c r="A686" s="30" t="s">
        <v>240</v>
      </c>
      <c r="B686" s="30"/>
      <c r="C686" s="30" t="s">
        <v>92</v>
      </c>
      <c r="D686" s="38">
        <v>0.27539999999999998</v>
      </c>
      <c r="E686" s="38">
        <v>0.44990000000000002</v>
      </c>
      <c r="F686" s="38">
        <v>0.42030000000000001</v>
      </c>
      <c r="G686" s="38">
        <v>0.1915</v>
      </c>
      <c r="H686" s="38">
        <v>0.6169</v>
      </c>
      <c r="I686" s="15"/>
      <c r="J686" s="15"/>
      <c r="K686" s="15"/>
      <c r="L686" s="15"/>
      <c r="M686" s="15"/>
      <c r="N686" s="15"/>
      <c r="O686" s="15"/>
      <c r="P686" s="45">
        <v>0.4294</v>
      </c>
      <c r="Q686" s="24"/>
      <c r="R686" s="7" t="s">
        <v>240</v>
      </c>
      <c r="S686" s="7"/>
      <c r="T686" s="7" t="s">
        <v>92</v>
      </c>
      <c r="U686" s="15">
        <v>0.4733</v>
      </c>
      <c r="V686" s="15">
        <v>0.625</v>
      </c>
      <c r="W686" s="15">
        <v>0.57909999999999995</v>
      </c>
      <c r="X686" s="15">
        <v>0.51419999999999999</v>
      </c>
      <c r="Y686" s="15">
        <v>0.45369999999999999</v>
      </c>
      <c r="Z686" s="15">
        <v>0.55120000000000002</v>
      </c>
      <c r="AA686" s="15">
        <v>0.64580000000000004</v>
      </c>
      <c r="AB686" s="15">
        <v>0.88719999999999999</v>
      </c>
      <c r="AC686" s="15">
        <v>0.44059999999999999</v>
      </c>
      <c r="AD686" s="15">
        <v>0.59399999999999997</v>
      </c>
      <c r="AE686" s="15">
        <v>-6.9999999999999999E-4</v>
      </c>
      <c r="AF686" s="15">
        <v>0.75019999999999998</v>
      </c>
      <c r="AG686" s="16">
        <v>0.56320000000000003</v>
      </c>
      <c r="AI686" s="7" t="s">
        <v>240</v>
      </c>
      <c r="AJ686" s="7"/>
      <c r="AK686" s="7" t="s">
        <v>92</v>
      </c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6"/>
    </row>
    <row r="687" spans="1:50">
      <c r="A687" s="30" t="s">
        <v>240</v>
      </c>
      <c r="B687" s="30"/>
      <c r="C687" s="30" t="s">
        <v>93</v>
      </c>
      <c r="D687" s="33">
        <v>0</v>
      </c>
      <c r="E687" s="33">
        <v>0</v>
      </c>
      <c r="F687" s="33">
        <v>0</v>
      </c>
      <c r="G687" s="33">
        <v>0</v>
      </c>
      <c r="H687" s="33">
        <v>0</v>
      </c>
      <c r="I687" s="13"/>
      <c r="J687" s="13"/>
      <c r="K687" s="13"/>
      <c r="L687" s="13"/>
      <c r="M687" s="13"/>
      <c r="N687" s="13"/>
      <c r="O687" s="13"/>
      <c r="P687" s="40">
        <v>0</v>
      </c>
      <c r="Q687" s="24"/>
      <c r="R687" s="7" t="s">
        <v>240</v>
      </c>
      <c r="S687" s="7"/>
      <c r="T687" s="7" t="s">
        <v>93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4">
        <v>0</v>
      </c>
      <c r="AI687" s="7" t="s">
        <v>240</v>
      </c>
      <c r="AJ687" s="7"/>
      <c r="AK687" s="7" t="s">
        <v>93</v>
      </c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4"/>
    </row>
    <row r="688" spans="1:50">
      <c r="A688" s="30" t="s">
        <v>240</v>
      </c>
      <c r="B688" s="30"/>
      <c r="C688" s="30" t="s">
        <v>94</v>
      </c>
      <c r="D688" s="31">
        <v>0</v>
      </c>
      <c r="E688" s="31">
        <v>0</v>
      </c>
      <c r="F688" s="31">
        <v>0</v>
      </c>
      <c r="G688" s="31">
        <v>0</v>
      </c>
      <c r="H688" s="31">
        <v>0</v>
      </c>
      <c r="I688" s="8"/>
      <c r="J688" s="8"/>
      <c r="K688" s="8"/>
      <c r="L688" s="8"/>
      <c r="M688" s="8"/>
      <c r="N688" s="8"/>
      <c r="O688" s="8"/>
      <c r="P688" s="39">
        <v>0</v>
      </c>
      <c r="Q688" s="24"/>
      <c r="R688" s="7" t="s">
        <v>240</v>
      </c>
      <c r="S688" s="7"/>
      <c r="T688" s="7" t="s">
        <v>94</v>
      </c>
      <c r="U688" s="8">
        <v>0</v>
      </c>
      <c r="V688" s="8">
        <v>0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9">
        <v>0</v>
      </c>
      <c r="AI688" s="7" t="s">
        <v>240</v>
      </c>
      <c r="AJ688" s="7"/>
      <c r="AK688" s="7" t="s">
        <v>94</v>
      </c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9"/>
    </row>
    <row r="689" spans="1:50">
      <c r="A689" s="30" t="s">
        <v>240</v>
      </c>
      <c r="B689" s="30"/>
      <c r="C689" s="30" t="s">
        <v>95</v>
      </c>
      <c r="D689" s="31">
        <v>0</v>
      </c>
      <c r="E689" s="31">
        <v>0</v>
      </c>
      <c r="F689" s="31">
        <v>0</v>
      </c>
      <c r="G689" s="31">
        <v>0</v>
      </c>
      <c r="H689" s="31">
        <v>0</v>
      </c>
      <c r="I689" s="8"/>
      <c r="J689" s="8"/>
      <c r="K689" s="8"/>
      <c r="L689" s="8"/>
      <c r="M689" s="8"/>
      <c r="N689" s="8"/>
      <c r="O689" s="8"/>
      <c r="P689" s="39">
        <v>0</v>
      </c>
      <c r="Q689" s="24"/>
      <c r="R689" s="7" t="s">
        <v>240</v>
      </c>
      <c r="S689" s="7"/>
      <c r="T689" s="7" t="s">
        <v>95</v>
      </c>
      <c r="U689" s="8">
        <v>0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9">
        <v>0</v>
      </c>
      <c r="AI689" s="7" t="s">
        <v>240</v>
      </c>
      <c r="AJ689" s="7"/>
      <c r="AK689" s="7" t="s">
        <v>95</v>
      </c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9"/>
    </row>
    <row r="690" spans="1:50">
      <c r="A690" s="30" t="s">
        <v>240</v>
      </c>
      <c r="B690" s="30"/>
      <c r="C690" s="30" t="s">
        <v>96</v>
      </c>
      <c r="D690" s="33">
        <v>0</v>
      </c>
      <c r="E690" s="33">
        <v>0</v>
      </c>
      <c r="F690" s="33">
        <v>0</v>
      </c>
      <c r="G690" s="33">
        <v>0</v>
      </c>
      <c r="H690" s="33">
        <v>0</v>
      </c>
      <c r="I690" s="13"/>
      <c r="J690" s="13"/>
      <c r="K690" s="13"/>
      <c r="L690" s="13"/>
      <c r="M690" s="13"/>
      <c r="N690" s="13"/>
      <c r="O690" s="13"/>
      <c r="P690" s="40">
        <v>0</v>
      </c>
      <c r="Q690" s="24"/>
      <c r="R690" s="7" t="s">
        <v>240</v>
      </c>
      <c r="S690" s="7"/>
      <c r="T690" s="7" t="s">
        <v>96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4">
        <v>0</v>
      </c>
      <c r="AI690" s="7" t="s">
        <v>240</v>
      </c>
      <c r="AJ690" s="7"/>
      <c r="AK690" s="7" t="s">
        <v>96</v>
      </c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4"/>
    </row>
    <row r="691" spans="1:50">
      <c r="A691" s="30" t="s">
        <v>240</v>
      </c>
      <c r="B691" s="30"/>
      <c r="C691" s="30" t="s">
        <v>97</v>
      </c>
      <c r="D691" s="31">
        <v>0</v>
      </c>
      <c r="E691" s="31">
        <v>0</v>
      </c>
      <c r="F691" s="31">
        <v>0</v>
      </c>
      <c r="G691" s="31">
        <v>0</v>
      </c>
      <c r="H691" s="31">
        <v>0</v>
      </c>
      <c r="I691" s="8"/>
      <c r="J691" s="8"/>
      <c r="K691" s="8"/>
      <c r="L691" s="8"/>
      <c r="M691" s="8"/>
      <c r="N691" s="8"/>
      <c r="O691" s="8"/>
      <c r="P691" s="39">
        <v>0</v>
      </c>
      <c r="Q691" s="24"/>
      <c r="R691" s="7" t="s">
        <v>240</v>
      </c>
      <c r="S691" s="7"/>
      <c r="T691" s="7" t="s">
        <v>97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9">
        <v>0</v>
      </c>
      <c r="AI691" s="7" t="s">
        <v>240</v>
      </c>
      <c r="AJ691" s="7"/>
      <c r="AK691" s="7" t="s">
        <v>97</v>
      </c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9"/>
    </row>
    <row r="692" spans="1:50">
      <c r="A692" s="30" t="s">
        <v>240</v>
      </c>
      <c r="B692" s="30"/>
      <c r="C692" s="30" t="s">
        <v>98</v>
      </c>
      <c r="D692" s="31">
        <v>0</v>
      </c>
      <c r="E692" s="31">
        <v>0</v>
      </c>
      <c r="F692" s="31">
        <v>0</v>
      </c>
      <c r="G692" s="31">
        <v>0</v>
      </c>
      <c r="H692" s="31">
        <v>0</v>
      </c>
      <c r="I692" s="8"/>
      <c r="J692" s="8"/>
      <c r="K692" s="8"/>
      <c r="L692" s="8"/>
      <c r="M692" s="8"/>
      <c r="N692" s="8"/>
      <c r="O692" s="8"/>
      <c r="P692" s="39">
        <v>0</v>
      </c>
      <c r="Q692" s="24"/>
      <c r="R692" s="7" t="s">
        <v>240</v>
      </c>
      <c r="S692" s="7"/>
      <c r="T692" s="7" t="s">
        <v>98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9">
        <v>0</v>
      </c>
      <c r="AI692" s="7" t="s">
        <v>240</v>
      </c>
      <c r="AJ692" s="7"/>
      <c r="AK692" s="7" t="s">
        <v>98</v>
      </c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9"/>
    </row>
    <row r="693" spans="1:50">
      <c r="A693" s="30" t="s">
        <v>240</v>
      </c>
      <c r="B693" s="30"/>
      <c r="C693" s="30" t="s">
        <v>99</v>
      </c>
      <c r="D693" s="32">
        <v>0</v>
      </c>
      <c r="E693" s="32">
        <v>0</v>
      </c>
      <c r="F693" s="32">
        <v>0</v>
      </c>
      <c r="G693" s="32">
        <v>0</v>
      </c>
      <c r="H693" s="32">
        <v>0</v>
      </c>
      <c r="I693" s="10"/>
      <c r="J693" s="10"/>
      <c r="K693" s="10"/>
      <c r="L693" s="10"/>
      <c r="M693" s="10"/>
      <c r="N693" s="10"/>
      <c r="O693" s="10"/>
      <c r="P693" s="39">
        <v>0</v>
      </c>
      <c r="Q693" s="24"/>
      <c r="R693" s="7" t="s">
        <v>240</v>
      </c>
      <c r="S693" s="7"/>
      <c r="T693" s="7" t="s">
        <v>99</v>
      </c>
      <c r="U693" s="10">
        <v>0</v>
      </c>
      <c r="V693" s="10">
        <v>0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9">
        <v>0</v>
      </c>
      <c r="AI693" s="7" t="s">
        <v>240</v>
      </c>
      <c r="AJ693" s="7"/>
      <c r="AK693" s="7" t="s">
        <v>99</v>
      </c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9"/>
    </row>
    <row r="694" spans="1:50">
      <c r="A694" s="30" t="s">
        <v>240</v>
      </c>
      <c r="B694" s="30"/>
      <c r="C694" s="30" t="s">
        <v>100</v>
      </c>
      <c r="D694" s="33">
        <v>0</v>
      </c>
      <c r="E694" s="33">
        <v>0</v>
      </c>
      <c r="F694" s="33">
        <v>0</v>
      </c>
      <c r="G694" s="33">
        <v>0</v>
      </c>
      <c r="H694" s="33">
        <v>0</v>
      </c>
      <c r="I694" s="13"/>
      <c r="J694" s="13"/>
      <c r="K694" s="13"/>
      <c r="L694" s="13"/>
      <c r="M694" s="13"/>
      <c r="N694" s="13"/>
      <c r="O694" s="13"/>
      <c r="P694" s="40">
        <v>0</v>
      </c>
      <c r="Q694" s="24"/>
      <c r="R694" s="7" t="s">
        <v>240</v>
      </c>
      <c r="S694" s="7"/>
      <c r="T694" s="7" t="s">
        <v>100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4">
        <v>0</v>
      </c>
      <c r="AI694" s="7" t="s">
        <v>240</v>
      </c>
      <c r="AJ694" s="7"/>
      <c r="AK694" s="7" t="s">
        <v>100</v>
      </c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4"/>
    </row>
    <row r="695" spans="1:50">
      <c r="A695" s="30" t="s">
        <v>240</v>
      </c>
      <c r="B695" s="30"/>
      <c r="C695" s="30" t="s">
        <v>101</v>
      </c>
      <c r="D695" s="38">
        <v>0</v>
      </c>
      <c r="E695" s="38">
        <v>0</v>
      </c>
      <c r="F695" s="38">
        <v>0</v>
      </c>
      <c r="G695" s="38">
        <v>0</v>
      </c>
      <c r="H695" s="38">
        <v>0</v>
      </c>
      <c r="I695" s="15"/>
      <c r="J695" s="15"/>
      <c r="K695" s="15"/>
      <c r="L695" s="15"/>
      <c r="M695" s="15"/>
      <c r="N695" s="15"/>
      <c r="O695" s="15"/>
      <c r="P695" s="45">
        <v>0</v>
      </c>
      <c r="Q695" s="24"/>
      <c r="R695" s="7" t="s">
        <v>240</v>
      </c>
      <c r="S695" s="7"/>
      <c r="T695" s="7" t="s">
        <v>101</v>
      </c>
      <c r="U695" s="15">
        <v>0</v>
      </c>
      <c r="V695" s="15">
        <v>0</v>
      </c>
      <c r="W695" s="15">
        <v>0</v>
      </c>
      <c r="X695" s="15">
        <v>0</v>
      </c>
      <c r="Y695" s="15">
        <v>0</v>
      </c>
      <c r="Z695" s="15">
        <v>0</v>
      </c>
      <c r="AA695" s="15">
        <v>0</v>
      </c>
      <c r="AB695" s="15">
        <v>0</v>
      </c>
      <c r="AC695" s="15">
        <v>0</v>
      </c>
      <c r="AD695" s="15">
        <v>0</v>
      </c>
      <c r="AE695" s="15">
        <v>0</v>
      </c>
      <c r="AF695" s="15">
        <v>0</v>
      </c>
      <c r="AG695" s="16">
        <v>0</v>
      </c>
      <c r="AI695" s="7" t="s">
        <v>240</v>
      </c>
      <c r="AJ695" s="7"/>
      <c r="AK695" s="7" t="s">
        <v>101</v>
      </c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6"/>
    </row>
    <row r="696" spans="1:50">
      <c r="A696" s="30" t="s">
        <v>240</v>
      </c>
      <c r="B696" s="30"/>
      <c r="C696" s="30" t="s">
        <v>102</v>
      </c>
      <c r="D696" s="33">
        <v>0</v>
      </c>
      <c r="E696" s="33">
        <v>0</v>
      </c>
      <c r="F696" s="33">
        <v>0</v>
      </c>
      <c r="G696" s="33">
        <v>0</v>
      </c>
      <c r="H696" s="33">
        <v>0</v>
      </c>
      <c r="I696" s="13"/>
      <c r="J696" s="13"/>
      <c r="K696" s="13"/>
      <c r="L696" s="13"/>
      <c r="M696" s="13"/>
      <c r="N696" s="13"/>
      <c r="O696" s="13"/>
      <c r="P696" s="40">
        <v>0</v>
      </c>
      <c r="Q696" s="24"/>
      <c r="R696" s="7" t="s">
        <v>240</v>
      </c>
      <c r="S696" s="7"/>
      <c r="T696" s="7" t="s">
        <v>102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4">
        <v>0</v>
      </c>
      <c r="AI696" s="7" t="s">
        <v>240</v>
      </c>
      <c r="AJ696" s="7"/>
      <c r="AK696" s="7" t="s">
        <v>102</v>
      </c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4"/>
    </row>
    <row r="697" spans="1:50">
      <c r="A697" s="30" t="s">
        <v>240</v>
      </c>
      <c r="B697" s="30"/>
      <c r="C697" s="30" t="s">
        <v>103</v>
      </c>
      <c r="D697" s="32">
        <v>0</v>
      </c>
      <c r="E697" s="32">
        <v>0</v>
      </c>
      <c r="F697" s="32">
        <v>0</v>
      </c>
      <c r="G697" s="32">
        <v>0</v>
      </c>
      <c r="H697" s="32">
        <v>0</v>
      </c>
      <c r="I697" s="10"/>
      <c r="J697" s="10"/>
      <c r="K697" s="10"/>
      <c r="L697" s="10"/>
      <c r="M697" s="10"/>
      <c r="N697" s="10"/>
      <c r="O697" s="10"/>
      <c r="P697" s="39">
        <v>0</v>
      </c>
      <c r="Q697" s="24"/>
      <c r="R697" s="7" t="s">
        <v>240</v>
      </c>
      <c r="S697" s="7"/>
      <c r="T697" s="7" t="s">
        <v>103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9">
        <v>0</v>
      </c>
      <c r="AI697" s="7" t="s">
        <v>240</v>
      </c>
      <c r="AJ697" s="7"/>
      <c r="AK697" s="7" t="s">
        <v>103</v>
      </c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9"/>
    </row>
    <row r="698" spans="1:50">
      <c r="A698" s="30" t="s">
        <v>240</v>
      </c>
      <c r="B698" s="30"/>
      <c r="C698" s="30" t="s">
        <v>104</v>
      </c>
      <c r="D698" s="31">
        <v>0</v>
      </c>
      <c r="E698" s="31">
        <v>0</v>
      </c>
      <c r="F698" s="31">
        <v>0</v>
      </c>
      <c r="G698" s="31">
        <v>0</v>
      </c>
      <c r="H698" s="31">
        <v>0</v>
      </c>
      <c r="I698" s="8"/>
      <c r="J698" s="8"/>
      <c r="K698" s="8"/>
      <c r="L698" s="8"/>
      <c r="M698" s="8"/>
      <c r="N698" s="8"/>
      <c r="O698" s="8"/>
      <c r="P698" s="39">
        <v>0</v>
      </c>
      <c r="Q698" s="24"/>
      <c r="R698" s="7" t="s">
        <v>240</v>
      </c>
      <c r="S698" s="7"/>
      <c r="T698" s="7" t="s">
        <v>104</v>
      </c>
      <c r="U698" s="8">
        <v>0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9">
        <v>0</v>
      </c>
      <c r="AI698" s="7" t="s">
        <v>240</v>
      </c>
      <c r="AJ698" s="7"/>
      <c r="AK698" s="7" t="s">
        <v>104</v>
      </c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9"/>
    </row>
    <row r="699" spans="1:50">
      <c r="A699" s="30" t="s">
        <v>240</v>
      </c>
      <c r="B699" s="30"/>
      <c r="C699" s="30" t="s">
        <v>105</v>
      </c>
      <c r="D699" s="33">
        <v>0</v>
      </c>
      <c r="E699" s="33">
        <v>0</v>
      </c>
      <c r="F699" s="33">
        <v>0</v>
      </c>
      <c r="G699" s="33">
        <v>0</v>
      </c>
      <c r="H699" s="33">
        <v>0</v>
      </c>
      <c r="I699" s="13"/>
      <c r="J699" s="13"/>
      <c r="K699" s="13"/>
      <c r="L699" s="13"/>
      <c r="M699" s="13"/>
      <c r="N699" s="13"/>
      <c r="O699" s="13"/>
      <c r="P699" s="40">
        <v>0</v>
      </c>
      <c r="Q699" s="24"/>
      <c r="R699" s="7" t="s">
        <v>240</v>
      </c>
      <c r="S699" s="7"/>
      <c r="T699" s="7" t="s">
        <v>105</v>
      </c>
      <c r="U699" s="13">
        <v>0</v>
      </c>
      <c r="V699" s="13">
        <v>0</v>
      </c>
      <c r="W699" s="13">
        <v>0</v>
      </c>
      <c r="X699" s="13">
        <v>0</v>
      </c>
      <c r="Y699" s="13">
        <v>-1.36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4">
        <v>-1.36</v>
      </c>
      <c r="AI699" s="7" t="s">
        <v>240</v>
      </c>
      <c r="AJ699" s="7"/>
      <c r="AK699" s="7" t="s">
        <v>105</v>
      </c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4"/>
    </row>
    <row r="700" spans="1:50">
      <c r="A700" s="30" t="s">
        <v>240</v>
      </c>
      <c r="B700" s="30"/>
      <c r="C700" s="30" t="s">
        <v>106</v>
      </c>
      <c r="D700" s="31">
        <v>0</v>
      </c>
      <c r="E700" s="31">
        <v>0</v>
      </c>
      <c r="F700" s="31">
        <v>0</v>
      </c>
      <c r="G700" s="31">
        <v>0</v>
      </c>
      <c r="H700" s="31">
        <v>0</v>
      </c>
      <c r="I700" s="8"/>
      <c r="J700" s="8"/>
      <c r="K700" s="8"/>
      <c r="L700" s="8"/>
      <c r="M700" s="8"/>
      <c r="N700" s="8"/>
      <c r="O700" s="8"/>
      <c r="P700" s="39">
        <v>0</v>
      </c>
      <c r="Q700" s="24"/>
      <c r="R700" s="7" t="s">
        <v>240</v>
      </c>
      <c r="S700" s="7"/>
      <c r="T700" s="7" t="s">
        <v>106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9">
        <v>0</v>
      </c>
      <c r="AI700" s="7" t="s">
        <v>240</v>
      </c>
      <c r="AJ700" s="7"/>
      <c r="AK700" s="7" t="s">
        <v>106</v>
      </c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9"/>
    </row>
    <row r="701" spans="1:50">
      <c r="A701" s="30" t="s">
        <v>240</v>
      </c>
      <c r="B701" s="30"/>
      <c r="C701" s="30" t="s">
        <v>107</v>
      </c>
      <c r="D701" s="31">
        <v>0</v>
      </c>
      <c r="E701" s="31">
        <v>0</v>
      </c>
      <c r="F701" s="31">
        <v>0</v>
      </c>
      <c r="G701" s="31">
        <v>0</v>
      </c>
      <c r="H701" s="31">
        <v>0</v>
      </c>
      <c r="I701" s="8"/>
      <c r="J701" s="8"/>
      <c r="K701" s="8"/>
      <c r="L701" s="8"/>
      <c r="M701" s="8"/>
      <c r="N701" s="8"/>
      <c r="O701" s="8"/>
      <c r="P701" s="39">
        <v>0</v>
      </c>
      <c r="Q701" s="24"/>
      <c r="R701" s="7" t="s">
        <v>240</v>
      </c>
      <c r="S701" s="7"/>
      <c r="T701" s="7" t="s">
        <v>107</v>
      </c>
      <c r="U701" s="8">
        <v>0</v>
      </c>
      <c r="V701" s="8">
        <v>0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9">
        <v>0</v>
      </c>
      <c r="AI701" s="7" t="s">
        <v>240</v>
      </c>
      <c r="AJ701" s="7"/>
      <c r="AK701" s="7" t="s">
        <v>107</v>
      </c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9"/>
    </row>
    <row r="702" spans="1:50">
      <c r="A702" s="30" t="s">
        <v>240</v>
      </c>
      <c r="B702" s="30"/>
      <c r="C702" s="30" t="s">
        <v>108</v>
      </c>
      <c r="D702" s="31">
        <v>0</v>
      </c>
      <c r="E702" s="31">
        <v>0</v>
      </c>
      <c r="F702" s="31">
        <v>0</v>
      </c>
      <c r="G702" s="31">
        <v>0</v>
      </c>
      <c r="H702" s="31">
        <v>0</v>
      </c>
      <c r="I702" s="8"/>
      <c r="J702" s="8"/>
      <c r="K702" s="8"/>
      <c r="L702" s="8"/>
      <c r="M702" s="8"/>
      <c r="N702" s="8"/>
      <c r="O702" s="8"/>
      <c r="P702" s="39">
        <v>0</v>
      </c>
      <c r="Q702" s="24"/>
      <c r="R702" s="7" t="s">
        <v>240</v>
      </c>
      <c r="S702" s="7"/>
      <c r="T702" s="7" t="s">
        <v>108</v>
      </c>
      <c r="U702" s="8">
        <v>0</v>
      </c>
      <c r="V702" s="8">
        <v>0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9">
        <v>0</v>
      </c>
      <c r="AI702" s="7" t="s">
        <v>240</v>
      </c>
      <c r="AJ702" s="7"/>
      <c r="AK702" s="7" t="s">
        <v>108</v>
      </c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9"/>
    </row>
    <row r="703" spans="1:50">
      <c r="A703" s="30" t="s">
        <v>240</v>
      </c>
      <c r="B703" s="30"/>
      <c r="C703" s="30" t="s">
        <v>109</v>
      </c>
      <c r="D703" s="31">
        <v>0</v>
      </c>
      <c r="E703" s="31">
        <v>0</v>
      </c>
      <c r="F703" s="31">
        <v>0</v>
      </c>
      <c r="G703" s="31">
        <v>0</v>
      </c>
      <c r="H703" s="31">
        <v>0</v>
      </c>
      <c r="I703" s="8"/>
      <c r="J703" s="8"/>
      <c r="K703" s="8"/>
      <c r="L703" s="8"/>
      <c r="M703" s="8"/>
      <c r="N703" s="8"/>
      <c r="O703" s="8"/>
      <c r="P703" s="39">
        <v>0</v>
      </c>
      <c r="Q703" s="24"/>
      <c r="R703" s="7" t="s">
        <v>240</v>
      </c>
      <c r="S703" s="7"/>
      <c r="T703" s="7" t="s">
        <v>109</v>
      </c>
      <c r="U703" s="8">
        <v>0</v>
      </c>
      <c r="V703" s="8">
        <v>0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9">
        <v>0</v>
      </c>
      <c r="AI703" s="7" t="s">
        <v>240</v>
      </c>
      <c r="AJ703" s="7"/>
      <c r="AK703" s="7" t="s">
        <v>109</v>
      </c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9"/>
    </row>
    <row r="704" spans="1:50">
      <c r="A704" s="30" t="s">
        <v>240</v>
      </c>
      <c r="B704" s="30"/>
      <c r="C704" s="30" t="s">
        <v>110</v>
      </c>
      <c r="D704" s="31">
        <v>0</v>
      </c>
      <c r="E704" s="31">
        <v>0</v>
      </c>
      <c r="F704" s="31">
        <v>0</v>
      </c>
      <c r="G704" s="31">
        <v>0</v>
      </c>
      <c r="H704" s="31">
        <v>0</v>
      </c>
      <c r="I704" s="8"/>
      <c r="J704" s="8"/>
      <c r="K704" s="8"/>
      <c r="L704" s="8"/>
      <c r="M704" s="8"/>
      <c r="N704" s="8"/>
      <c r="O704" s="8"/>
      <c r="P704" s="39">
        <v>0</v>
      </c>
      <c r="Q704" s="24"/>
      <c r="R704" s="7" t="s">
        <v>240</v>
      </c>
      <c r="S704" s="7"/>
      <c r="T704" s="7" t="s">
        <v>110</v>
      </c>
      <c r="U704" s="8">
        <v>0</v>
      </c>
      <c r="V704" s="8">
        <v>0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9">
        <v>0</v>
      </c>
      <c r="AI704" s="7" t="s">
        <v>240</v>
      </c>
      <c r="AJ704" s="7"/>
      <c r="AK704" s="7" t="s">
        <v>110</v>
      </c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9"/>
    </row>
    <row r="705" spans="1:50">
      <c r="A705" s="30" t="s">
        <v>240</v>
      </c>
      <c r="B705" s="30"/>
      <c r="C705" s="30" t="s">
        <v>111</v>
      </c>
      <c r="D705" s="31">
        <v>0</v>
      </c>
      <c r="E705" s="31">
        <v>0</v>
      </c>
      <c r="F705" s="31">
        <v>0</v>
      </c>
      <c r="G705" s="31">
        <v>0</v>
      </c>
      <c r="H705" s="31">
        <v>0</v>
      </c>
      <c r="I705" s="8"/>
      <c r="J705" s="8"/>
      <c r="K705" s="8"/>
      <c r="L705" s="8"/>
      <c r="M705" s="8"/>
      <c r="N705" s="8"/>
      <c r="O705" s="8"/>
      <c r="P705" s="39">
        <v>0</v>
      </c>
      <c r="Q705" s="24"/>
      <c r="R705" s="7" t="s">
        <v>240</v>
      </c>
      <c r="S705" s="7"/>
      <c r="T705" s="7" t="s">
        <v>111</v>
      </c>
      <c r="U705" s="8">
        <v>0</v>
      </c>
      <c r="V705" s="8">
        <v>0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9">
        <v>0</v>
      </c>
      <c r="AI705" s="7" t="s">
        <v>240</v>
      </c>
      <c r="AJ705" s="7"/>
      <c r="AK705" s="7" t="s">
        <v>111</v>
      </c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9"/>
    </row>
    <row r="706" spans="1:50">
      <c r="A706" s="30" t="s">
        <v>240</v>
      </c>
      <c r="B706" s="30"/>
      <c r="C706" s="30" t="s">
        <v>112</v>
      </c>
      <c r="D706" s="31">
        <v>0</v>
      </c>
      <c r="E706" s="31">
        <v>0</v>
      </c>
      <c r="F706" s="31">
        <v>0</v>
      </c>
      <c r="G706" s="31">
        <v>0</v>
      </c>
      <c r="H706" s="31">
        <v>0</v>
      </c>
      <c r="I706" s="8"/>
      <c r="J706" s="8"/>
      <c r="K706" s="8"/>
      <c r="L706" s="8"/>
      <c r="M706" s="8"/>
      <c r="N706" s="8"/>
      <c r="O706" s="8"/>
      <c r="P706" s="39">
        <v>0</v>
      </c>
      <c r="Q706" s="24"/>
      <c r="R706" s="7" t="s">
        <v>240</v>
      </c>
      <c r="S706" s="7"/>
      <c r="T706" s="7" t="s">
        <v>112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9">
        <v>0</v>
      </c>
      <c r="AI706" s="7" t="s">
        <v>240</v>
      </c>
      <c r="AJ706" s="7"/>
      <c r="AK706" s="7" t="s">
        <v>112</v>
      </c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9"/>
    </row>
    <row r="707" spans="1:50">
      <c r="A707" s="30" t="s">
        <v>240</v>
      </c>
      <c r="B707" s="30"/>
      <c r="C707" s="30" t="s">
        <v>113</v>
      </c>
      <c r="D707" s="31">
        <v>0</v>
      </c>
      <c r="E707" s="31">
        <v>0</v>
      </c>
      <c r="F707" s="31">
        <v>0</v>
      </c>
      <c r="G707" s="31">
        <v>0</v>
      </c>
      <c r="H707" s="31">
        <v>0</v>
      </c>
      <c r="I707" s="8"/>
      <c r="J707" s="8"/>
      <c r="K707" s="8"/>
      <c r="L707" s="8"/>
      <c r="M707" s="8"/>
      <c r="N707" s="8"/>
      <c r="O707" s="8"/>
      <c r="P707" s="39">
        <v>0</v>
      </c>
      <c r="Q707" s="24"/>
      <c r="R707" s="7" t="s">
        <v>240</v>
      </c>
      <c r="S707" s="7"/>
      <c r="T707" s="7" t="s">
        <v>113</v>
      </c>
      <c r="U707" s="8">
        <v>0</v>
      </c>
      <c r="V707" s="8">
        <v>0</v>
      </c>
      <c r="W707" s="8">
        <v>0</v>
      </c>
      <c r="X707" s="8">
        <v>0</v>
      </c>
      <c r="Y707" s="8">
        <v>-1.36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9">
        <v>-1.36</v>
      </c>
      <c r="AI707" s="7" t="s">
        <v>240</v>
      </c>
      <c r="AJ707" s="7"/>
      <c r="AK707" s="7" t="s">
        <v>113</v>
      </c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9"/>
    </row>
    <row r="708" spans="1:50">
      <c r="A708" s="30" t="s">
        <v>240</v>
      </c>
      <c r="B708" s="30"/>
      <c r="C708" s="30" t="s">
        <v>114</v>
      </c>
      <c r="D708" s="33">
        <v>0</v>
      </c>
      <c r="E708" s="33">
        <v>0</v>
      </c>
      <c r="F708" s="33">
        <v>0</v>
      </c>
      <c r="G708" s="33">
        <v>0</v>
      </c>
      <c r="H708" s="33">
        <v>0</v>
      </c>
      <c r="I708" s="13"/>
      <c r="J708" s="13"/>
      <c r="K708" s="13"/>
      <c r="L708" s="13"/>
      <c r="M708" s="13"/>
      <c r="N708" s="13"/>
      <c r="O708" s="13"/>
      <c r="P708" s="40">
        <v>0</v>
      </c>
      <c r="Q708" s="24"/>
      <c r="R708" s="7" t="s">
        <v>240</v>
      </c>
      <c r="S708" s="7"/>
      <c r="T708" s="7" t="s">
        <v>114</v>
      </c>
      <c r="U708" s="13">
        <v>0</v>
      </c>
      <c r="V708" s="13">
        <v>0</v>
      </c>
      <c r="W708" s="13">
        <v>0</v>
      </c>
      <c r="X708" s="13">
        <v>0</v>
      </c>
      <c r="Y708" s="13">
        <v>-1.36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4">
        <v>-1.36</v>
      </c>
      <c r="AI708" s="7" t="s">
        <v>240</v>
      </c>
      <c r="AJ708" s="7"/>
      <c r="AK708" s="7" t="s">
        <v>114</v>
      </c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4"/>
    </row>
    <row r="709" spans="1:50">
      <c r="A709" s="30" t="s">
        <v>240</v>
      </c>
      <c r="B709" s="30"/>
      <c r="C709" s="30" t="s">
        <v>115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15"/>
      <c r="J709" s="15"/>
      <c r="K709" s="15"/>
      <c r="L709" s="15"/>
      <c r="M709" s="15"/>
      <c r="N709" s="15"/>
      <c r="O709" s="15"/>
      <c r="P709" s="45">
        <v>0</v>
      </c>
      <c r="Q709" s="24"/>
      <c r="R709" s="7" t="s">
        <v>240</v>
      </c>
      <c r="S709" s="7"/>
      <c r="T709" s="7" t="s">
        <v>115</v>
      </c>
      <c r="U709" s="15">
        <v>0</v>
      </c>
      <c r="V709" s="15">
        <v>0</v>
      </c>
      <c r="W709" s="15">
        <v>0</v>
      </c>
      <c r="X709" s="15">
        <v>0</v>
      </c>
      <c r="Y709" s="15">
        <v>0</v>
      </c>
      <c r="Z709" s="15">
        <v>0</v>
      </c>
      <c r="AA709" s="15">
        <v>0</v>
      </c>
      <c r="AB709" s="15">
        <v>0</v>
      </c>
      <c r="AC709" s="15">
        <v>0</v>
      </c>
      <c r="AD709" s="15">
        <v>0</v>
      </c>
      <c r="AE709" s="15">
        <v>0</v>
      </c>
      <c r="AF709" s="15">
        <v>0</v>
      </c>
      <c r="AG709" s="16">
        <v>0</v>
      </c>
      <c r="AI709" s="7" t="s">
        <v>240</v>
      </c>
      <c r="AJ709" s="7"/>
      <c r="AK709" s="7" t="s">
        <v>115</v>
      </c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6"/>
    </row>
    <row r="710" spans="1:50">
      <c r="A710" s="30" t="s">
        <v>240</v>
      </c>
      <c r="B710" s="30"/>
      <c r="C710" s="30" t="s">
        <v>116</v>
      </c>
      <c r="D710" s="33">
        <v>0</v>
      </c>
      <c r="E710" s="33">
        <v>0</v>
      </c>
      <c r="F710" s="33">
        <v>0</v>
      </c>
      <c r="G710" s="33">
        <v>0</v>
      </c>
      <c r="H710" s="33">
        <v>0</v>
      </c>
      <c r="I710" s="13"/>
      <c r="J710" s="13"/>
      <c r="K710" s="13"/>
      <c r="L710" s="13"/>
      <c r="M710" s="13"/>
      <c r="N710" s="13"/>
      <c r="O710" s="13"/>
      <c r="P710" s="40">
        <v>0</v>
      </c>
      <c r="Q710" s="24"/>
      <c r="R710" s="7" t="s">
        <v>240</v>
      </c>
      <c r="S710" s="7"/>
      <c r="T710" s="7" t="s">
        <v>116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4">
        <v>0</v>
      </c>
      <c r="AI710" s="7" t="s">
        <v>240</v>
      </c>
      <c r="AJ710" s="7"/>
      <c r="AK710" s="7" t="s">
        <v>116</v>
      </c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4"/>
    </row>
    <row r="711" spans="1:50">
      <c r="A711" s="30" t="s">
        <v>240</v>
      </c>
      <c r="B711" s="30"/>
      <c r="C711" s="30" t="s">
        <v>117</v>
      </c>
      <c r="D711" s="32">
        <v>0</v>
      </c>
      <c r="E711" s="32">
        <v>0</v>
      </c>
      <c r="F711" s="32">
        <v>0</v>
      </c>
      <c r="G711" s="32">
        <v>0</v>
      </c>
      <c r="H711" s="32">
        <v>0</v>
      </c>
      <c r="I711" s="10"/>
      <c r="J711" s="10"/>
      <c r="K711" s="10"/>
      <c r="L711" s="10"/>
      <c r="M711" s="10"/>
      <c r="N711" s="10"/>
      <c r="O711" s="10"/>
      <c r="P711" s="39">
        <v>0</v>
      </c>
      <c r="Q711" s="24"/>
      <c r="R711" s="7" t="s">
        <v>240</v>
      </c>
      <c r="S711" s="7"/>
      <c r="T711" s="7" t="s">
        <v>117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  <c r="AG711" s="9">
        <v>0</v>
      </c>
      <c r="AI711" s="7" t="s">
        <v>240</v>
      </c>
      <c r="AJ711" s="7"/>
      <c r="AK711" s="7" t="s">
        <v>117</v>
      </c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9"/>
    </row>
    <row r="712" spans="1:50">
      <c r="A712" s="30" t="s">
        <v>240</v>
      </c>
      <c r="B712" s="30"/>
      <c r="C712" s="30" t="s">
        <v>118</v>
      </c>
      <c r="D712" s="31">
        <v>0</v>
      </c>
      <c r="E712" s="31">
        <v>0</v>
      </c>
      <c r="F712" s="31">
        <v>0</v>
      </c>
      <c r="G712" s="31">
        <v>0</v>
      </c>
      <c r="H712" s="31">
        <v>0</v>
      </c>
      <c r="I712" s="8"/>
      <c r="J712" s="8"/>
      <c r="K712" s="8"/>
      <c r="L712" s="8"/>
      <c r="M712" s="8"/>
      <c r="N712" s="8"/>
      <c r="O712" s="8"/>
      <c r="P712" s="39">
        <v>0</v>
      </c>
      <c r="Q712" s="24"/>
      <c r="R712" s="7" t="s">
        <v>240</v>
      </c>
      <c r="S712" s="7"/>
      <c r="T712" s="7" t="s">
        <v>118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9">
        <v>0</v>
      </c>
      <c r="AI712" s="7" t="s">
        <v>240</v>
      </c>
      <c r="AJ712" s="7"/>
      <c r="AK712" s="7" t="s">
        <v>118</v>
      </c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9"/>
    </row>
    <row r="713" spans="1:50">
      <c r="A713" s="30" t="s">
        <v>240</v>
      </c>
      <c r="B713" s="30"/>
      <c r="C713" s="30" t="s">
        <v>119</v>
      </c>
      <c r="D713" s="33">
        <v>0</v>
      </c>
      <c r="E713" s="33">
        <v>0</v>
      </c>
      <c r="F713" s="33">
        <v>0</v>
      </c>
      <c r="G713" s="33">
        <v>0</v>
      </c>
      <c r="H713" s="33">
        <v>0</v>
      </c>
      <c r="I713" s="13"/>
      <c r="J713" s="13"/>
      <c r="K713" s="13"/>
      <c r="L713" s="13"/>
      <c r="M713" s="13"/>
      <c r="N713" s="13"/>
      <c r="O713" s="13"/>
      <c r="P713" s="40">
        <v>0</v>
      </c>
      <c r="Q713" s="24"/>
      <c r="R713" s="7" t="s">
        <v>240</v>
      </c>
      <c r="S713" s="7"/>
      <c r="T713" s="7" t="s">
        <v>119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4">
        <v>0</v>
      </c>
      <c r="AI713" s="7" t="s">
        <v>240</v>
      </c>
      <c r="AJ713" s="7"/>
      <c r="AK713" s="7" t="s">
        <v>119</v>
      </c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4"/>
    </row>
    <row r="714" spans="1:50">
      <c r="A714" s="30" t="s">
        <v>240</v>
      </c>
      <c r="B714" s="30"/>
      <c r="C714" s="30" t="s">
        <v>120</v>
      </c>
      <c r="D714" s="31">
        <v>0</v>
      </c>
      <c r="E714" s="31">
        <v>0</v>
      </c>
      <c r="F714" s="31">
        <v>0</v>
      </c>
      <c r="G714" s="31">
        <v>0</v>
      </c>
      <c r="H714" s="31">
        <v>0</v>
      </c>
      <c r="I714" s="8"/>
      <c r="J714" s="8"/>
      <c r="K714" s="8"/>
      <c r="L714" s="8"/>
      <c r="M714" s="8"/>
      <c r="N714" s="8"/>
      <c r="O714" s="8"/>
      <c r="P714" s="39">
        <v>0</v>
      </c>
      <c r="Q714" s="24"/>
      <c r="R714" s="7" t="s">
        <v>240</v>
      </c>
      <c r="S714" s="7"/>
      <c r="T714" s="7" t="s">
        <v>120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9">
        <v>0</v>
      </c>
      <c r="AI714" s="7" t="s">
        <v>240</v>
      </c>
      <c r="AJ714" s="7"/>
      <c r="AK714" s="7" t="s">
        <v>120</v>
      </c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9"/>
    </row>
    <row r="715" spans="1:50">
      <c r="A715" s="30" t="s">
        <v>240</v>
      </c>
      <c r="B715" s="30"/>
      <c r="C715" s="30" t="s">
        <v>121</v>
      </c>
      <c r="D715" s="31">
        <v>0</v>
      </c>
      <c r="E715" s="31">
        <v>0</v>
      </c>
      <c r="F715" s="31">
        <v>0</v>
      </c>
      <c r="G715" s="31">
        <v>0</v>
      </c>
      <c r="H715" s="31">
        <v>0</v>
      </c>
      <c r="I715" s="8"/>
      <c r="J715" s="8"/>
      <c r="K715" s="8"/>
      <c r="L715" s="8"/>
      <c r="M715" s="8"/>
      <c r="N715" s="8"/>
      <c r="O715" s="8"/>
      <c r="P715" s="39">
        <v>0</v>
      </c>
      <c r="Q715" s="24"/>
      <c r="R715" s="7" t="s">
        <v>240</v>
      </c>
      <c r="S715" s="7"/>
      <c r="T715" s="7" t="s">
        <v>121</v>
      </c>
      <c r="U715" s="8">
        <v>0</v>
      </c>
      <c r="V715" s="8">
        <v>0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9">
        <v>0</v>
      </c>
      <c r="AI715" s="7" t="s">
        <v>240</v>
      </c>
      <c r="AJ715" s="7"/>
      <c r="AK715" s="7" t="s">
        <v>121</v>
      </c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9"/>
    </row>
    <row r="716" spans="1:50">
      <c r="A716" s="30" t="s">
        <v>240</v>
      </c>
      <c r="B716" s="30"/>
      <c r="C716" s="30" t="s">
        <v>122</v>
      </c>
      <c r="D716" s="31">
        <v>0</v>
      </c>
      <c r="E716" s="31">
        <v>0</v>
      </c>
      <c r="F716" s="31">
        <v>0</v>
      </c>
      <c r="G716" s="31">
        <v>0</v>
      </c>
      <c r="H716" s="31">
        <v>0</v>
      </c>
      <c r="I716" s="8"/>
      <c r="J716" s="8"/>
      <c r="K716" s="8"/>
      <c r="L716" s="8"/>
      <c r="M716" s="8"/>
      <c r="N716" s="8"/>
      <c r="O716" s="8"/>
      <c r="P716" s="39">
        <v>0</v>
      </c>
      <c r="Q716" s="24"/>
      <c r="R716" s="7" t="s">
        <v>240</v>
      </c>
      <c r="S716" s="7"/>
      <c r="T716" s="7" t="s">
        <v>122</v>
      </c>
      <c r="U716" s="8">
        <v>0</v>
      </c>
      <c r="V716" s="8">
        <v>0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9">
        <v>0</v>
      </c>
      <c r="AI716" s="7" t="s">
        <v>240</v>
      </c>
      <c r="AJ716" s="7"/>
      <c r="AK716" s="7" t="s">
        <v>122</v>
      </c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9"/>
    </row>
    <row r="717" spans="1:50">
      <c r="A717" s="30" t="s">
        <v>240</v>
      </c>
      <c r="B717" s="30"/>
      <c r="C717" s="30" t="s">
        <v>123</v>
      </c>
      <c r="D717" s="33">
        <v>0</v>
      </c>
      <c r="E717" s="33">
        <v>0</v>
      </c>
      <c r="F717" s="33">
        <v>0</v>
      </c>
      <c r="G717" s="33">
        <v>0</v>
      </c>
      <c r="H717" s="33">
        <v>0</v>
      </c>
      <c r="I717" s="13"/>
      <c r="J717" s="13"/>
      <c r="K717" s="13"/>
      <c r="L717" s="13"/>
      <c r="M717" s="13"/>
      <c r="N717" s="13"/>
      <c r="O717" s="13"/>
      <c r="P717" s="40">
        <v>0</v>
      </c>
      <c r="Q717" s="24"/>
      <c r="R717" s="7" t="s">
        <v>240</v>
      </c>
      <c r="S717" s="7"/>
      <c r="T717" s="7" t="s">
        <v>123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4">
        <v>0</v>
      </c>
      <c r="AI717" s="7" t="s">
        <v>240</v>
      </c>
      <c r="AJ717" s="7"/>
      <c r="AK717" s="7" t="s">
        <v>123</v>
      </c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4"/>
    </row>
    <row r="718" spans="1:50">
      <c r="A718" s="30" t="s">
        <v>240</v>
      </c>
      <c r="B718" s="30"/>
      <c r="C718" s="30" t="s">
        <v>124</v>
      </c>
      <c r="D718" s="38">
        <v>0</v>
      </c>
      <c r="E718" s="38">
        <v>0</v>
      </c>
      <c r="F718" s="38">
        <v>0</v>
      </c>
      <c r="G718" s="38">
        <v>0</v>
      </c>
      <c r="H718" s="38">
        <v>0</v>
      </c>
      <c r="I718" s="15"/>
      <c r="J718" s="15"/>
      <c r="K718" s="15"/>
      <c r="L718" s="15"/>
      <c r="M718" s="15"/>
      <c r="N718" s="15"/>
      <c r="O718" s="15"/>
      <c r="P718" s="45">
        <v>0</v>
      </c>
      <c r="Q718" s="24"/>
      <c r="R718" s="7" t="s">
        <v>240</v>
      </c>
      <c r="S718" s="7"/>
      <c r="T718" s="7" t="s">
        <v>124</v>
      </c>
      <c r="U718" s="15">
        <v>0</v>
      </c>
      <c r="V718" s="15">
        <v>0</v>
      </c>
      <c r="W718" s="15">
        <v>0</v>
      </c>
      <c r="X718" s="15">
        <v>0</v>
      </c>
      <c r="Y718" s="15">
        <v>0</v>
      </c>
      <c r="Z718" s="15">
        <v>0</v>
      </c>
      <c r="AA718" s="15">
        <v>0</v>
      </c>
      <c r="AB718" s="15">
        <v>0</v>
      </c>
      <c r="AC718" s="15">
        <v>0</v>
      </c>
      <c r="AD718" s="15">
        <v>0</v>
      </c>
      <c r="AE718" s="15">
        <v>0</v>
      </c>
      <c r="AF718" s="15">
        <v>0</v>
      </c>
      <c r="AG718" s="16">
        <v>0</v>
      </c>
      <c r="AI718" s="7" t="s">
        <v>240</v>
      </c>
      <c r="AJ718" s="7"/>
      <c r="AK718" s="7" t="s">
        <v>124</v>
      </c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6"/>
    </row>
    <row r="719" spans="1:50">
      <c r="A719" s="30" t="s">
        <v>240</v>
      </c>
      <c r="B719" s="30"/>
      <c r="C719" s="30" t="s">
        <v>125</v>
      </c>
      <c r="D719" s="31">
        <v>0</v>
      </c>
      <c r="E719" s="31">
        <v>0</v>
      </c>
      <c r="F719" s="31">
        <v>0</v>
      </c>
      <c r="G719" s="31">
        <v>0</v>
      </c>
      <c r="H719" s="31">
        <v>0</v>
      </c>
      <c r="I719" s="8"/>
      <c r="J719" s="8"/>
      <c r="K719" s="8"/>
      <c r="L719" s="8"/>
      <c r="M719" s="8"/>
      <c r="N719" s="8"/>
      <c r="O719" s="8"/>
      <c r="P719" s="39">
        <v>0</v>
      </c>
      <c r="Q719" s="24"/>
      <c r="R719" s="7" t="s">
        <v>240</v>
      </c>
      <c r="S719" s="7"/>
      <c r="T719" s="7" t="s">
        <v>125</v>
      </c>
      <c r="U719" s="8">
        <v>0</v>
      </c>
      <c r="V719" s="8">
        <v>0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9">
        <v>0</v>
      </c>
      <c r="AI719" s="7" t="s">
        <v>240</v>
      </c>
      <c r="AJ719" s="7"/>
      <c r="AK719" s="7" t="s">
        <v>125</v>
      </c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9"/>
    </row>
    <row r="720" spans="1:50">
      <c r="A720" s="30" t="s">
        <v>240</v>
      </c>
      <c r="B720" s="30"/>
      <c r="C720" s="30" t="s">
        <v>126</v>
      </c>
      <c r="D720" s="34">
        <v>179889.42</v>
      </c>
      <c r="E720" s="34">
        <v>176342.35</v>
      </c>
      <c r="F720" s="34">
        <v>147575.13</v>
      </c>
      <c r="G720" s="34">
        <v>137126.62</v>
      </c>
      <c r="H720" s="34">
        <v>158059.76</v>
      </c>
      <c r="I720" s="17"/>
      <c r="J720" s="17"/>
      <c r="K720" s="17"/>
      <c r="L720" s="17"/>
      <c r="M720" s="17"/>
      <c r="N720" s="17"/>
      <c r="O720" s="17"/>
      <c r="P720" s="41">
        <v>798993.28</v>
      </c>
      <c r="Q720" s="24"/>
      <c r="R720" s="7" t="s">
        <v>240</v>
      </c>
      <c r="S720" s="7"/>
      <c r="T720" s="7" t="s">
        <v>126</v>
      </c>
      <c r="U720" s="17">
        <v>217604.05</v>
      </c>
      <c r="V720" s="17">
        <v>235919.85</v>
      </c>
      <c r="W720" s="17">
        <v>244276.81</v>
      </c>
      <c r="X720" s="17">
        <v>274113.62</v>
      </c>
      <c r="Y720" s="17">
        <v>238599.79</v>
      </c>
      <c r="Z720" s="17">
        <v>213222</v>
      </c>
      <c r="AA720" s="17">
        <v>254147.3</v>
      </c>
      <c r="AB720" s="17">
        <v>226721.04</v>
      </c>
      <c r="AC720" s="17">
        <v>221831.91</v>
      </c>
      <c r="AD720" s="17">
        <v>219210.13</v>
      </c>
      <c r="AE720" s="17">
        <v>216523.45</v>
      </c>
      <c r="AF720" s="17">
        <v>182538.72</v>
      </c>
      <c r="AG720" s="18">
        <v>2744708.67</v>
      </c>
      <c r="AI720" s="7" t="s">
        <v>240</v>
      </c>
      <c r="AJ720" s="7"/>
      <c r="AK720" s="7" t="s">
        <v>126</v>
      </c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8"/>
    </row>
    <row r="721" spans="1:50">
      <c r="A721" s="30" t="s">
        <v>240</v>
      </c>
      <c r="B721" s="30"/>
      <c r="C721" s="30" t="s">
        <v>127</v>
      </c>
      <c r="D721" s="33">
        <v>111876.79</v>
      </c>
      <c r="E721" s="33">
        <v>247085.95</v>
      </c>
      <c r="F721" s="33">
        <v>147878.44</v>
      </c>
      <c r="G721" s="33">
        <v>134429.99</v>
      </c>
      <c r="H721" s="33">
        <v>155832.21</v>
      </c>
      <c r="I721" s="13"/>
      <c r="J721" s="13"/>
      <c r="K721" s="13"/>
      <c r="L721" s="13"/>
      <c r="M721" s="13"/>
      <c r="N721" s="13"/>
      <c r="O721" s="13"/>
      <c r="P721" s="40">
        <v>797103.38</v>
      </c>
      <c r="Q721" s="24"/>
      <c r="R721" s="7" t="s">
        <v>240</v>
      </c>
      <c r="S721" s="7"/>
      <c r="T721" s="7" t="s">
        <v>127</v>
      </c>
      <c r="U721" s="13">
        <v>218103.66</v>
      </c>
      <c r="V721" s="13">
        <v>236097.53</v>
      </c>
      <c r="W721" s="13">
        <v>244483.36</v>
      </c>
      <c r="X721" s="13">
        <v>271975.84000000003</v>
      </c>
      <c r="Y721" s="13">
        <v>239375.01</v>
      </c>
      <c r="Z721" s="13">
        <v>212442.54</v>
      </c>
      <c r="AA721" s="13">
        <v>255423.29</v>
      </c>
      <c r="AB721" s="13">
        <v>228560.18</v>
      </c>
      <c r="AC721" s="13">
        <v>222840.15</v>
      </c>
      <c r="AD721" s="13">
        <v>217279.03</v>
      </c>
      <c r="AE721" s="13">
        <v>214761.51</v>
      </c>
      <c r="AF721" s="13">
        <v>180867.02</v>
      </c>
      <c r="AG721" s="14">
        <v>2742209.12</v>
      </c>
      <c r="AI721" s="7" t="s">
        <v>240</v>
      </c>
      <c r="AJ721" s="7"/>
      <c r="AK721" s="7" t="s">
        <v>127</v>
      </c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4"/>
    </row>
    <row r="722" spans="1:50">
      <c r="A722" s="30" t="s">
        <v>240</v>
      </c>
      <c r="B722" s="30"/>
      <c r="C722" s="30" t="s">
        <v>128</v>
      </c>
      <c r="D722" s="34">
        <v>-145774.17000000001</v>
      </c>
      <c r="E722" s="34">
        <v>-144790.06</v>
      </c>
      <c r="F722" s="34">
        <v>-122593.92</v>
      </c>
      <c r="G722" s="34">
        <v>-113092.5</v>
      </c>
      <c r="H722" s="34">
        <v>-131828.42000000001</v>
      </c>
      <c r="I722" s="17"/>
      <c r="J722" s="17"/>
      <c r="K722" s="17"/>
      <c r="L722" s="17"/>
      <c r="M722" s="17"/>
      <c r="N722" s="17"/>
      <c r="O722" s="17"/>
      <c r="P722" s="41">
        <v>-658079.06999999995</v>
      </c>
      <c r="Q722" s="24"/>
      <c r="R722" s="7" t="s">
        <v>240</v>
      </c>
      <c r="S722" s="7"/>
      <c r="T722" s="7" t="s">
        <v>128</v>
      </c>
      <c r="U722" s="17">
        <v>-177037.33499999999</v>
      </c>
      <c r="V722" s="17">
        <v>-194486.97</v>
      </c>
      <c r="W722" s="17">
        <v>-208856.88699999999</v>
      </c>
      <c r="X722" s="17">
        <v>-226479.38</v>
      </c>
      <c r="Y722" s="17">
        <v>-194979.76300000001</v>
      </c>
      <c r="Z722" s="17">
        <v>-173327.27</v>
      </c>
      <c r="AA722" s="17">
        <v>-213707.51999999999</v>
      </c>
      <c r="AB722" s="17">
        <v>-187727.3</v>
      </c>
      <c r="AC722" s="17">
        <v>-178022.79</v>
      </c>
      <c r="AD722" s="17">
        <v>-179999.26</v>
      </c>
      <c r="AE722" s="17">
        <v>-180018.73</v>
      </c>
      <c r="AF722" s="17">
        <v>-133479.31</v>
      </c>
      <c r="AG722" s="18">
        <v>-2248122.5150000001</v>
      </c>
      <c r="AI722" s="7" t="s">
        <v>240</v>
      </c>
      <c r="AJ722" s="7"/>
      <c r="AK722" s="7" t="s">
        <v>128</v>
      </c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8"/>
    </row>
    <row r="723" spans="1:50">
      <c r="A723" s="30" t="s">
        <v>240</v>
      </c>
      <c r="B723" s="30"/>
      <c r="C723" s="30" t="s">
        <v>129</v>
      </c>
      <c r="D723" s="34">
        <v>34115.25</v>
      </c>
      <c r="E723" s="34">
        <v>31552.29</v>
      </c>
      <c r="F723" s="34">
        <v>24981.21</v>
      </c>
      <c r="G723" s="34">
        <v>24034.12</v>
      </c>
      <c r="H723" s="34">
        <v>26231.34</v>
      </c>
      <c r="I723" s="17"/>
      <c r="J723" s="17"/>
      <c r="K723" s="17"/>
      <c r="L723" s="17"/>
      <c r="M723" s="17"/>
      <c r="N723" s="17"/>
      <c r="O723" s="17"/>
      <c r="P723" s="41">
        <v>140914.21</v>
      </c>
      <c r="Q723" s="24"/>
      <c r="R723" s="7" t="s">
        <v>240</v>
      </c>
      <c r="S723" s="7"/>
      <c r="T723" s="7" t="s">
        <v>129</v>
      </c>
      <c r="U723" s="17">
        <v>40566.714999999997</v>
      </c>
      <c r="V723" s="17">
        <v>41432.879999999997</v>
      </c>
      <c r="W723" s="17">
        <v>35419.923000000003</v>
      </c>
      <c r="X723" s="17">
        <v>47634.239999999998</v>
      </c>
      <c r="Y723" s="17">
        <v>43620.027000000002</v>
      </c>
      <c r="Z723" s="17">
        <v>39894.730000000003</v>
      </c>
      <c r="AA723" s="17">
        <v>40439.78</v>
      </c>
      <c r="AB723" s="17">
        <v>38993.74</v>
      </c>
      <c r="AC723" s="17">
        <v>43809.120000000003</v>
      </c>
      <c r="AD723" s="17">
        <v>39210.870000000003</v>
      </c>
      <c r="AE723" s="17">
        <v>36504.720000000001</v>
      </c>
      <c r="AF723" s="17">
        <v>49059.41</v>
      </c>
      <c r="AG723" s="18">
        <v>496586.15500000003</v>
      </c>
      <c r="AI723" s="7" t="s">
        <v>240</v>
      </c>
      <c r="AJ723" s="7"/>
      <c r="AK723" s="7" t="s">
        <v>129</v>
      </c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8"/>
    </row>
    <row r="724" spans="1:50">
      <c r="A724" s="30" t="s">
        <v>240</v>
      </c>
      <c r="B724" s="30"/>
      <c r="C724" s="30" t="s">
        <v>130</v>
      </c>
      <c r="D724" s="38">
        <v>0.18959999999999999</v>
      </c>
      <c r="E724" s="38">
        <v>0.1789</v>
      </c>
      <c r="F724" s="38">
        <v>0.16930000000000001</v>
      </c>
      <c r="G724" s="38">
        <v>0.17530000000000001</v>
      </c>
      <c r="H724" s="38">
        <v>0.16600000000000001</v>
      </c>
      <c r="I724" s="15"/>
      <c r="J724" s="15"/>
      <c r="K724" s="15"/>
      <c r="L724" s="15"/>
      <c r="M724" s="15"/>
      <c r="N724" s="15"/>
      <c r="O724" s="15"/>
      <c r="P724" s="45">
        <v>0.1764</v>
      </c>
      <c r="Q724" s="24"/>
      <c r="R724" s="7" t="s">
        <v>240</v>
      </c>
      <c r="S724" s="7"/>
      <c r="T724" s="7" t="s">
        <v>130</v>
      </c>
      <c r="U724" s="15">
        <v>0.18640000000000001</v>
      </c>
      <c r="V724" s="15">
        <v>0.17560000000000001</v>
      </c>
      <c r="W724" s="15">
        <v>0.14499999999999999</v>
      </c>
      <c r="X724" s="15">
        <v>0.17380000000000001</v>
      </c>
      <c r="Y724" s="15">
        <v>0.18279999999999999</v>
      </c>
      <c r="Z724" s="15">
        <v>0.18709999999999999</v>
      </c>
      <c r="AA724" s="15">
        <v>0.15909999999999999</v>
      </c>
      <c r="AB724" s="15">
        <v>0.17199999999999999</v>
      </c>
      <c r="AC724" s="15">
        <v>0.19750000000000001</v>
      </c>
      <c r="AD724" s="15">
        <v>0.1789</v>
      </c>
      <c r="AE724" s="15">
        <v>0.1686</v>
      </c>
      <c r="AF724" s="15">
        <v>0.26879999999999998</v>
      </c>
      <c r="AG724" s="16">
        <v>0.18090000000000001</v>
      </c>
      <c r="AI724" s="7" t="s">
        <v>240</v>
      </c>
      <c r="AJ724" s="7"/>
      <c r="AK724" s="7" t="s">
        <v>130</v>
      </c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6"/>
    </row>
    <row r="725" spans="1:50">
      <c r="A725" s="30" t="s">
        <v>240</v>
      </c>
      <c r="B725" s="30"/>
      <c r="C725" s="30" t="s">
        <v>131</v>
      </c>
      <c r="D725" s="34">
        <v>-8329.2800000000007</v>
      </c>
      <c r="E725" s="34">
        <v>-7852.75</v>
      </c>
      <c r="F725" s="34">
        <v>-7664.51</v>
      </c>
      <c r="G725" s="34">
        <v>-6411.75</v>
      </c>
      <c r="H725" s="34">
        <v>-5348.46</v>
      </c>
      <c r="I725" s="17"/>
      <c r="J725" s="17"/>
      <c r="K725" s="17"/>
      <c r="L725" s="17"/>
      <c r="M725" s="17"/>
      <c r="N725" s="17"/>
      <c r="O725" s="17"/>
      <c r="P725" s="41">
        <v>-35606.75</v>
      </c>
      <c r="Q725" s="24"/>
      <c r="R725" s="7" t="s">
        <v>240</v>
      </c>
      <c r="S725" s="7"/>
      <c r="T725" s="7" t="s">
        <v>131</v>
      </c>
      <c r="U725" s="17">
        <v>-5079.75</v>
      </c>
      <c r="V725" s="17">
        <v>-5738.72</v>
      </c>
      <c r="W725" s="17">
        <v>-6791.32</v>
      </c>
      <c r="X725" s="17">
        <v>-7579.44</v>
      </c>
      <c r="Y725" s="17">
        <v>-8609.2000000000007</v>
      </c>
      <c r="Z725" s="17">
        <v>-10178.07</v>
      </c>
      <c r="AA725" s="17">
        <v>-8906.67</v>
      </c>
      <c r="AB725" s="17">
        <v>-8271.02</v>
      </c>
      <c r="AC725" s="17">
        <v>-8298.93</v>
      </c>
      <c r="AD725" s="17">
        <v>-2067.19</v>
      </c>
      <c r="AE725" s="17">
        <v>-10549.5</v>
      </c>
      <c r="AF725" s="17">
        <v>-9711</v>
      </c>
      <c r="AG725" s="18">
        <v>-91780.81</v>
      </c>
      <c r="AI725" s="7" t="s">
        <v>240</v>
      </c>
      <c r="AJ725" s="7"/>
      <c r="AK725" s="7" t="s">
        <v>131</v>
      </c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8"/>
    </row>
    <row r="726" spans="1:50">
      <c r="A726" s="30" t="s">
        <v>240</v>
      </c>
      <c r="B726" s="30"/>
      <c r="C726" s="30" t="s">
        <v>132</v>
      </c>
      <c r="D726" s="34">
        <v>-7339.01</v>
      </c>
      <c r="E726" s="34">
        <v>-7300.6</v>
      </c>
      <c r="F726" s="34">
        <v>-7178.9</v>
      </c>
      <c r="G726" s="34">
        <v>-6115.45</v>
      </c>
      <c r="H726" s="34">
        <v>-5161.8999999999996</v>
      </c>
      <c r="I726" s="17"/>
      <c r="J726" s="17"/>
      <c r="K726" s="17"/>
      <c r="L726" s="17"/>
      <c r="M726" s="17"/>
      <c r="N726" s="17"/>
      <c r="O726" s="17"/>
      <c r="P726" s="41">
        <v>-33095.86</v>
      </c>
      <c r="Q726" s="24"/>
      <c r="R726" s="7" t="s">
        <v>240</v>
      </c>
      <c r="S726" s="7"/>
      <c r="T726" s="7" t="s">
        <v>132</v>
      </c>
      <c r="U726" s="17">
        <v>-4611.2700000000004</v>
      </c>
      <c r="V726" s="17">
        <v>-5167.59</v>
      </c>
      <c r="W726" s="17">
        <v>-6084.3</v>
      </c>
      <c r="X726" s="17">
        <v>-7119.27</v>
      </c>
      <c r="Y726" s="17">
        <v>-7944.5</v>
      </c>
      <c r="Z726" s="17">
        <v>-9411</v>
      </c>
      <c r="AA726" s="17">
        <v>-8189.79</v>
      </c>
      <c r="AB726" s="17">
        <v>-7406.06</v>
      </c>
      <c r="AC726" s="17">
        <v>-7480.44</v>
      </c>
      <c r="AD726" s="17">
        <v>-1519.53</v>
      </c>
      <c r="AE726" s="17">
        <v>-9564.1</v>
      </c>
      <c r="AF726" s="17">
        <v>-9110.17</v>
      </c>
      <c r="AG726" s="18">
        <v>-83608.02</v>
      </c>
      <c r="AI726" s="7" t="s">
        <v>240</v>
      </c>
      <c r="AJ726" s="7"/>
      <c r="AK726" s="7" t="s">
        <v>132</v>
      </c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8"/>
    </row>
    <row r="727" spans="1:50">
      <c r="A727" s="30" t="s">
        <v>240</v>
      </c>
      <c r="B727" s="30"/>
      <c r="C727" s="30" t="s">
        <v>133</v>
      </c>
      <c r="D727" s="32">
        <v>-4885.47</v>
      </c>
      <c r="E727" s="32">
        <v>-4918.6499999999996</v>
      </c>
      <c r="F727" s="32">
        <v>-4872.55</v>
      </c>
      <c r="G727" s="32">
        <v>-4076.77</v>
      </c>
      <c r="H727" s="32">
        <v>-3015.12</v>
      </c>
      <c r="I727" s="10"/>
      <c r="J727" s="10"/>
      <c r="K727" s="10"/>
      <c r="L727" s="10"/>
      <c r="M727" s="10"/>
      <c r="N727" s="10"/>
      <c r="O727" s="10"/>
      <c r="P727" s="39">
        <v>-21768.560000000001</v>
      </c>
      <c r="Q727" s="24"/>
      <c r="R727" s="7" t="s">
        <v>240</v>
      </c>
      <c r="S727" s="7"/>
      <c r="T727" s="7" t="s">
        <v>133</v>
      </c>
      <c r="U727" s="10">
        <v>-3462.94</v>
      </c>
      <c r="V727" s="10">
        <v>-3545.77</v>
      </c>
      <c r="W727" s="10">
        <v>-3950.22</v>
      </c>
      <c r="X727" s="10">
        <v>-4958.99</v>
      </c>
      <c r="Y727" s="10">
        <v>-5280.97</v>
      </c>
      <c r="Z727" s="10">
        <v>-6234.32</v>
      </c>
      <c r="AA727" s="10">
        <v>-5685.88</v>
      </c>
      <c r="AB727" s="10">
        <v>-5057.97</v>
      </c>
      <c r="AC727" s="10">
        <v>-5129.6400000000003</v>
      </c>
      <c r="AD727" s="10">
        <v>-1960.08</v>
      </c>
      <c r="AE727" s="10">
        <v>-6666.52</v>
      </c>
      <c r="AF727" s="10">
        <v>-6227.07</v>
      </c>
      <c r="AG727" s="9">
        <v>-58160.37</v>
      </c>
      <c r="AI727" s="7" t="s">
        <v>240</v>
      </c>
      <c r="AJ727" s="7"/>
      <c r="AK727" s="7" t="s">
        <v>133</v>
      </c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9"/>
    </row>
    <row r="728" spans="1:50">
      <c r="A728" s="30" t="s">
        <v>240</v>
      </c>
      <c r="B728" s="30"/>
      <c r="C728" s="30" t="s">
        <v>134</v>
      </c>
      <c r="D728" s="31">
        <v>-1804.23</v>
      </c>
      <c r="E728" s="31">
        <v>-1793.76</v>
      </c>
      <c r="F728" s="31">
        <v>-1775.72</v>
      </c>
      <c r="G728" s="31">
        <v>-1435.46</v>
      </c>
      <c r="H728" s="31">
        <v>-1277.54</v>
      </c>
      <c r="I728" s="8"/>
      <c r="J728" s="8"/>
      <c r="K728" s="8"/>
      <c r="L728" s="8"/>
      <c r="M728" s="8"/>
      <c r="N728" s="8"/>
      <c r="O728" s="8"/>
      <c r="P728" s="39">
        <v>-8086.71</v>
      </c>
      <c r="Q728" s="24"/>
      <c r="R728" s="7" t="s">
        <v>240</v>
      </c>
      <c r="S728" s="7"/>
      <c r="T728" s="7" t="s">
        <v>134</v>
      </c>
      <c r="U728" s="8">
        <v>-464.78</v>
      </c>
      <c r="V728" s="8">
        <v>-1079.94</v>
      </c>
      <c r="W728" s="8">
        <v>-1283.25</v>
      </c>
      <c r="X728" s="8">
        <v>-1509.82</v>
      </c>
      <c r="Y728" s="8">
        <v>-1927.33</v>
      </c>
      <c r="Z728" s="8">
        <v>-2280.23</v>
      </c>
      <c r="AA728" s="8">
        <v>-1829.84</v>
      </c>
      <c r="AB728" s="8">
        <v>-1794.72</v>
      </c>
      <c r="AC728" s="8">
        <v>-1746.62</v>
      </c>
      <c r="AD728" s="8">
        <v>-642.88</v>
      </c>
      <c r="AE728" s="8">
        <v>-2277.67</v>
      </c>
      <c r="AF728" s="8">
        <v>-2303.92</v>
      </c>
      <c r="AG728" s="9">
        <v>-19141</v>
      </c>
      <c r="AI728" s="7" t="s">
        <v>240</v>
      </c>
      <c r="AJ728" s="7"/>
      <c r="AK728" s="7" t="s">
        <v>134</v>
      </c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9"/>
    </row>
    <row r="729" spans="1:50">
      <c r="A729" s="30" t="s">
        <v>240</v>
      </c>
      <c r="B729" s="30"/>
      <c r="C729" s="30" t="s">
        <v>135</v>
      </c>
      <c r="D729" s="31">
        <v>0</v>
      </c>
      <c r="E729" s="31">
        <v>0</v>
      </c>
      <c r="F729" s="31">
        <v>-6.9</v>
      </c>
      <c r="G729" s="31">
        <v>0</v>
      </c>
      <c r="H729" s="31">
        <v>0</v>
      </c>
      <c r="I729" s="8"/>
      <c r="J729" s="8"/>
      <c r="K729" s="8"/>
      <c r="L729" s="8"/>
      <c r="M729" s="8"/>
      <c r="N729" s="8"/>
      <c r="O729" s="8"/>
      <c r="P729" s="39">
        <v>-6.9</v>
      </c>
      <c r="Q729" s="24"/>
      <c r="R729" s="7" t="s">
        <v>240</v>
      </c>
      <c r="S729" s="7"/>
      <c r="T729" s="7" t="s">
        <v>135</v>
      </c>
      <c r="U729" s="8">
        <v>-12.19</v>
      </c>
      <c r="V729" s="8">
        <v>0</v>
      </c>
      <c r="W729" s="8">
        <v>0</v>
      </c>
      <c r="X729" s="8">
        <v>0</v>
      </c>
      <c r="Y729" s="8">
        <v>0</v>
      </c>
      <c r="Z729" s="8">
        <v>0</v>
      </c>
      <c r="AA729" s="8">
        <v>-13.57</v>
      </c>
      <c r="AB729" s="8">
        <v>0</v>
      </c>
      <c r="AC729" s="8">
        <v>-1.1499999999999999</v>
      </c>
      <c r="AD729" s="8">
        <v>0</v>
      </c>
      <c r="AE729" s="8">
        <v>0</v>
      </c>
      <c r="AF729" s="8">
        <v>0</v>
      </c>
      <c r="AG729" s="9">
        <v>-26.91</v>
      </c>
      <c r="AI729" s="7" t="s">
        <v>240</v>
      </c>
      <c r="AJ729" s="7"/>
      <c r="AK729" s="7" t="s">
        <v>135</v>
      </c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9"/>
    </row>
    <row r="730" spans="1:50">
      <c r="A730" s="30" t="s">
        <v>240</v>
      </c>
      <c r="B730" s="30"/>
      <c r="C730" s="30" t="s">
        <v>136</v>
      </c>
      <c r="D730" s="31">
        <v>-172</v>
      </c>
      <c r="E730" s="31">
        <v>-172</v>
      </c>
      <c r="F730" s="31">
        <v>-172</v>
      </c>
      <c r="G730" s="31">
        <v>-172</v>
      </c>
      <c r="H730" s="31">
        <v>-172</v>
      </c>
      <c r="I730" s="8"/>
      <c r="J730" s="8"/>
      <c r="K730" s="8"/>
      <c r="L730" s="8"/>
      <c r="M730" s="8"/>
      <c r="N730" s="8"/>
      <c r="O730" s="8"/>
      <c r="P730" s="39">
        <v>-860</v>
      </c>
      <c r="Q730" s="24"/>
      <c r="R730" s="7" t="s">
        <v>240</v>
      </c>
      <c r="S730" s="7"/>
      <c r="T730" s="7" t="s">
        <v>136</v>
      </c>
      <c r="U730" s="8">
        <v>-349.89</v>
      </c>
      <c r="V730" s="8">
        <v>-349.89</v>
      </c>
      <c r="W730" s="8">
        <v>-349.89</v>
      </c>
      <c r="X730" s="8">
        <v>-349.89</v>
      </c>
      <c r="Y730" s="8">
        <v>-349.89</v>
      </c>
      <c r="Z730" s="8">
        <v>-349.89</v>
      </c>
      <c r="AA730" s="8">
        <v>-349.89</v>
      </c>
      <c r="AB730" s="8">
        <v>-349.89</v>
      </c>
      <c r="AC730" s="8">
        <v>-349.89</v>
      </c>
      <c r="AD730" s="8">
        <v>1429.01</v>
      </c>
      <c r="AE730" s="8">
        <v>-172</v>
      </c>
      <c r="AF730" s="8">
        <v>-172</v>
      </c>
      <c r="AG730" s="9">
        <v>-2064</v>
      </c>
      <c r="AI730" s="7" t="s">
        <v>240</v>
      </c>
      <c r="AJ730" s="7"/>
      <c r="AK730" s="7" t="s">
        <v>136</v>
      </c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9"/>
    </row>
    <row r="731" spans="1:50">
      <c r="A731" s="30" t="s">
        <v>240</v>
      </c>
      <c r="B731" s="30"/>
      <c r="C731" s="30" t="s">
        <v>137</v>
      </c>
      <c r="D731" s="31">
        <v>0</v>
      </c>
      <c r="E731" s="31">
        <v>0</v>
      </c>
      <c r="F731" s="31">
        <v>0</v>
      </c>
      <c r="G731" s="31">
        <v>0</v>
      </c>
      <c r="H731" s="31">
        <v>0</v>
      </c>
      <c r="I731" s="8"/>
      <c r="J731" s="8"/>
      <c r="K731" s="8"/>
      <c r="L731" s="8"/>
      <c r="M731" s="8"/>
      <c r="N731" s="8"/>
      <c r="O731" s="8"/>
      <c r="P731" s="39">
        <v>0</v>
      </c>
      <c r="Q731" s="24"/>
      <c r="R731" s="7" t="s">
        <v>240</v>
      </c>
      <c r="S731" s="7"/>
      <c r="T731" s="7" t="s">
        <v>137</v>
      </c>
      <c r="U731" s="8">
        <v>0</v>
      </c>
      <c r="V731" s="8">
        <v>0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-88.06</v>
      </c>
      <c r="AG731" s="9">
        <v>-88.06</v>
      </c>
      <c r="AI731" s="7" t="s">
        <v>240</v>
      </c>
      <c r="AJ731" s="7"/>
      <c r="AK731" s="7" t="s">
        <v>137</v>
      </c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9"/>
    </row>
    <row r="732" spans="1:50">
      <c r="A732" s="30" t="s">
        <v>240</v>
      </c>
      <c r="B732" s="30"/>
      <c r="C732" s="30" t="s">
        <v>138</v>
      </c>
      <c r="D732" s="31">
        <v>-248.81</v>
      </c>
      <c r="E732" s="31">
        <v>-251.32</v>
      </c>
      <c r="F732" s="31">
        <v>-250.48</v>
      </c>
      <c r="G732" s="31">
        <v>-250.88</v>
      </c>
      <c r="H732" s="31">
        <v>-252.29</v>
      </c>
      <c r="I732" s="8"/>
      <c r="J732" s="8"/>
      <c r="K732" s="8"/>
      <c r="L732" s="8"/>
      <c r="M732" s="8"/>
      <c r="N732" s="8"/>
      <c r="O732" s="8"/>
      <c r="P732" s="39">
        <v>-1253.78</v>
      </c>
      <c r="Q732" s="24"/>
      <c r="R732" s="7" t="s">
        <v>240</v>
      </c>
      <c r="S732" s="7"/>
      <c r="T732" s="7" t="s">
        <v>138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-139.44</v>
      </c>
      <c r="AG732" s="9">
        <v>-139.44</v>
      </c>
      <c r="AI732" s="7" t="s">
        <v>240</v>
      </c>
      <c r="AJ732" s="7"/>
      <c r="AK732" s="7" t="s">
        <v>138</v>
      </c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9"/>
    </row>
    <row r="733" spans="1:50">
      <c r="A733" s="30" t="s">
        <v>240</v>
      </c>
      <c r="B733" s="30"/>
      <c r="C733" s="30" t="s">
        <v>139</v>
      </c>
      <c r="D733" s="31">
        <v>-164.08</v>
      </c>
      <c r="E733" s="31">
        <v>-89.64</v>
      </c>
      <c r="F733" s="31">
        <v>-100.85</v>
      </c>
      <c r="G733" s="31">
        <v>-106.11</v>
      </c>
      <c r="H733" s="31">
        <v>-100.42</v>
      </c>
      <c r="I733" s="8"/>
      <c r="J733" s="8"/>
      <c r="K733" s="8"/>
      <c r="L733" s="8"/>
      <c r="M733" s="8"/>
      <c r="N733" s="8"/>
      <c r="O733" s="8"/>
      <c r="P733" s="39">
        <v>-561.1</v>
      </c>
      <c r="Q733" s="24"/>
      <c r="R733" s="7" t="s">
        <v>240</v>
      </c>
      <c r="S733" s="7"/>
      <c r="T733" s="7" t="s">
        <v>139</v>
      </c>
      <c r="U733" s="8">
        <v>-187.44</v>
      </c>
      <c r="V733" s="8">
        <v>-118.54</v>
      </c>
      <c r="W733" s="8">
        <v>-114.33</v>
      </c>
      <c r="X733" s="8">
        <v>-128.52000000000001</v>
      </c>
      <c r="Y733" s="8">
        <v>-130.32</v>
      </c>
      <c r="Z733" s="8">
        <v>-138.29</v>
      </c>
      <c r="AA733" s="8">
        <v>-133.74</v>
      </c>
      <c r="AB733" s="8">
        <v>-104.01</v>
      </c>
      <c r="AC733" s="8">
        <v>-164.02</v>
      </c>
      <c r="AD733" s="8">
        <v>-104.01</v>
      </c>
      <c r="AE733" s="8">
        <v>-369.44</v>
      </c>
      <c r="AF733" s="8">
        <v>-112.19</v>
      </c>
      <c r="AG733" s="9">
        <v>-1804.85</v>
      </c>
      <c r="AI733" s="7" t="s">
        <v>240</v>
      </c>
      <c r="AJ733" s="7"/>
      <c r="AK733" s="7" t="s">
        <v>139</v>
      </c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9"/>
    </row>
    <row r="734" spans="1:50">
      <c r="A734" s="30" t="s">
        <v>240</v>
      </c>
      <c r="B734" s="30"/>
      <c r="C734" s="30" t="s">
        <v>140</v>
      </c>
      <c r="D734" s="31">
        <v>-8.75</v>
      </c>
      <c r="E734" s="31">
        <v>-0.43</v>
      </c>
      <c r="F734" s="31">
        <v>-0.4</v>
      </c>
      <c r="G734" s="31">
        <v>-4.83</v>
      </c>
      <c r="H734" s="31">
        <v>0</v>
      </c>
      <c r="I734" s="8"/>
      <c r="J734" s="8"/>
      <c r="K734" s="8"/>
      <c r="L734" s="8"/>
      <c r="M734" s="8"/>
      <c r="N734" s="8"/>
      <c r="O734" s="8"/>
      <c r="P734" s="39">
        <v>-14.41</v>
      </c>
      <c r="Q734" s="24"/>
      <c r="R734" s="7" t="s">
        <v>240</v>
      </c>
      <c r="S734" s="7"/>
      <c r="T734" s="7" t="s">
        <v>140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-32.75</v>
      </c>
      <c r="AE734" s="8">
        <v>0</v>
      </c>
      <c r="AF734" s="8">
        <v>0</v>
      </c>
      <c r="AG734" s="9">
        <v>-32.75</v>
      </c>
      <c r="AI734" s="7" t="s">
        <v>240</v>
      </c>
      <c r="AJ734" s="7"/>
      <c r="AK734" s="7" t="s">
        <v>140</v>
      </c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9"/>
    </row>
    <row r="735" spans="1:50">
      <c r="A735" s="30" t="s">
        <v>240</v>
      </c>
      <c r="B735" s="30"/>
      <c r="C735" s="30" t="s">
        <v>141</v>
      </c>
      <c r="D735" s="31">
        <v>0</v>
      </c>
      <c r="E735" s="31">
        <v>0</v>
      </c>
      <c r="F735" s="31">
        <v>0</v>
      </c>
      <c r="G735" s="31">
        <v>0</v>
      </c>
      <c r="H735" s="31">
        <v>-314.14</v>
      </c>
      <c r="I735" s="8"/>
      <c r="J735" s="8"/>
      <c r="K735" s="8"/>
      <c r="L735" s="8"/>
      <c r="M735" s="8"/>
      <c r="N735" s="8"/>
      <c r="O735" s="8"/>
      <c r="P735" s="39">
        <v>-314.14</v>
      </c>
      <c r="Q735" s="24"/>
      <c r="R735" s="7" t="s">
        <v>240</v>
      </c>
      <c r="S735" s="7"/>
      <c r="T735" s="7" t="s">
        <v>141</v>
      </c>
      <c r="U735" s="8">
        <v>0</v>
      </c>
      <c r="V735" s="8">
        <v>0</v>
      </c>
      <c r="W735" s="8">
        <v>-294.82</v>
      </c>
      <c r="X735" s="8">
        <v>0</v>
      </c>
      <c r="Y735" s="8">
        <v>-172.07</v>
      </c>
      <c r="Z735" s="8">
        <v>0</v>
      </c>
      <c r="AA735" s="8">
        <v>0</v>
      </c>
      <c r="AB735" s="8">
        <v>0</v>
      </c>
      <c r="AC735" s="8">
        <v>0</v>
      </c>
      <c r="AD735" s="8">
        <v>-68.75</v>
      </c>
      <c r="AE735" s="8">
        <v>0</v>
      </c>
      <c r="AF735" s="8">
        <v>0</v>
      </c>
      <c r="AG735" s="9">
        <v>-535.64</v>
      </c>
      <c r="AI735" s="7" t="s">
        <v>240</v>
      </c>
      <c r="AJ735" s="7"/>
      <c r="AK735" s="7" t="s">
        <v>141</v>
      </c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9"/>
    </row>
    <row r="736" spans="1:50">
      <c r="A736" s="30" t="s">
        <v>240</v>
      </c>
      <c r="B736" s="30"/>
      <c r="C736" s="30" t="s">
        <v>142</v>
      </c>
      <c r="D736" s="31">
        <v>-55.67</v>
      </c>
      <c r="E736" s="31">
        <v>-74.8</v>
      </c>
      <c r="F736" s="31">
        <v>0</v>
      </c>
      <c r="G736" s="31">
        <v>-69.400000000000006</v>
      </c>
      <c r="H736" s="31">
        <v>-30.39</v>
      </c>
      <c r="I736" s="8"/>
      <c r="J736" s="8"/>
      <c r="K736" s="8"/>
      <c r="L736" s="8"/>
      <c r="M736" s="8"/>
      <c r="N736" s="8"/>
      <c r="O736" s="8"/>
      <c r="P736" s="39">
        <v>-230.26</v>
      </c>
      <c r="Q736" s="24"/>
      <c r="R736" s="7" t="s">
        <v>240</v>
      </c>
      <c r="S736" s="7"/>
      <c r="T736" s="7" t="s">
        <v>142</v>
      </c>
      <c r="U736" s="8">
        <v>-134.03</v>
      </c>
      <c r="V736" s="8">
        <v>-73.45</v>
      </c>
      <c r="W736" s="8">
        <v>-91.79</v>
      </c>
      <c r="X736" s="8">
        <v>-172.05</v>
      </c>
      <c r="Y736" s="8">
        <v>-83.92</v>
      </c>
      <c r="Z736" s="8">
        <v>-188.65</v>
      </c>
      <c r="AA736" s="8">
        <v>-176.87</v>
      </c>
      <c r="AB736" s="8">
        <v>-99.47</v>
      </c>
      <c r="AC736" s="8">
        <v>-89.12</v>
      </c>
      <c r="AD736" s="8">
        <v>-140.07</v>
      </c>
      <c r="AE736" s="8">
        <v>-78.47</v>
      </c>
      <c r="AF736" s="8">
        <v>-67.489999999999995</v>
      </c>
      <c r="AG736" s="9">
        <v>-1395.38</v>
      </c>
      <c r="AI736" s="7" t="s">
        <v>240</v>
      </c>
      <c r="AJ736" s="7"/>
      <c r="AK736" s="7" t="s">
        <v>142</v>
      </c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9"/>
    </row>
    <row r="737" spans="1:50">
      <c r="A737" s="30" t="s">
        <v>240</v>
      </c>
      <c r="B737" s="30"/>
      <c r="C737" s="30" t="s">
        <v>143</v>
      </c>
      <c r="D737" s="31">
        <v>0</v>
      </c>
      <c r="E737" s="31">
        <v>0</v>
      </c>
      <c r="F737" s="31">
        <v>0</v>
      </c>
      <c r="G737" s="31">
        <v>0</v>
      </c>
      <c r="H737" s="31">
        <v>0</v>
      </c>
      <c r="I737" s="8"/>
      <c r="J737" s="8"/>
      <c r="K737" s="8"/>
      <c r="L737" s="8"/>
      <c r="M737" s="8"/>
      <c r="N737" s="8"/>
      <c r="O737" s="8"/>
      <c r="P737" s="39">
        <v>0</v>
      </c>
      <c r="Q737" s="24"/>
      <c r="R737" s="7" t="s">
        <v>240</v>
      </c>
      <c r="S737" s="7"/>
      <c r="T737" s="7" t="s">
        <v>143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-219.62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9">
        <v>-219.62</v>
      </c>
      <c r="AI737" s="7" t="s">
        <v>240</v>
      </c>
      <c r="AJ737" s="7"/>
      <c r="AK737" s="7" t="s">
        <v>143</v>
      </c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9"/>
    </row>
    <row r="738" spans="1:50">
      <c r="A738" s="30" t="s">
        <v>240</v>
      </c>
      <c r="B738" s="30"/>
      <c r="C738" s="30" t="s">
        <v>144</v>
      </c>
      <c r="D738" s="32">
        <v>0</v>
      </c>
      <c r="E738" s="32">
        <v>0</v>
      </c>
      <c r="F738" s="32">
        <v>0</v>
      </c>
      <c r="G738" s="32">
        <v>0</v>
      </c>
      <c r="H738" s="32">
        <v>0</v>
      </c>
      <c r="I738" s="10"/>
      <c r="J738" s="10"/>
      <c r="K738" s="10"/>
      <c r="L738" s="10"/>
      <c r="M738" s="10"/>
      <c r="N738" s="10"/>
      <c r="O738" s="10"/>
      <c r="P738" s="39">
        <v>0</v>
      </c>
      <c r="Q738" s="24"/>
      <c r="R738" s="7" t="s">
        <v>240</v>
      </c>
      <c r="S738" s="7"/>
      <c r="T738" s="7" t="s">
        <v>144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0</v>
      </c>
      <c r="AE738" s="10">
        <v>0</v>
      </c>
      <c r="AF738" s="10">
        <v>0</v>
      </c>
      <c r="AG738" s="9">
        <v>0</v>
      </c>
      <c r="AI738" s="7" t="s">
        <v>240</v>
      </c>
      <c r="AJ738" s="7"/>
      <c r="AK738" s="7" t="s">
        <v>144</v>
      </c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9"/>
    </row>
    <row r="739" spans="1:50">
      <c r="A739" s="30" t="s">
        <v>240</v>
      </c>
      <c r="B739" s="30"/>
      <c r="C739" s="30" t="s">
        <v>145</v>
      </c>
      <c r="D739" s="31">
        <v>0</v>
      </c>
      <c r="E739" s="31">
        <v>0</v>
      </c>
      <c r="F739" s="31">
        <v>0</v>
      </c>
      <c r="G739" s="31">
        <v>0</v>
      </c>
      <c r="H739" s="31">
        <v>0</v>
      </c>
      <c r="I739" s="8"/>
      <c r="J739" s="8"/>
      <c r="K739" s="8"/>
      <c r="L739" s="8"/>
      <c r="M739" s="8"/>
      <c r="N739" s="8"/>
      <c r="O739" s="8"/>
      <c r="P739" s="39">
        <v>0</v>
      </c>
      <c r="Q739" s="24"/>
      <c r="R739" s="7" t="s">
        <v>240</v>
      </c>
      <c r="S739" s="7"/>
      <c r="T739" s="7" t="s">
        <v>145</v>
      </c>
      <c r="U739" s="8">
        <v>0</v>
      </c>
      <c r="V739" s="8">
        <v>0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9">
        <v>0</v>
      </c>
      <c r="AI739" s="7" t="s">
        <v>240</v>
      </c>
      <c r="AJ739" s="7"/>
      <c r="AK739" s="7" t="s">
        <v>145</v>
      </c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9"/>
    </row>
    <row r="740" spans="1:50">
      <c r="A740" s="30" t="s">
        <v>240</v>
      </c>
      <c r="B740" s="30"/>
      <c r="C740" s="30" t="s">
        <v>146</v>
      </c>
      <c r="D740" s="34">
        <v>-990.27</v>
      </c>
      <c r="E740" s="34">
        <v>-552.15</v>
      </c>
      <c r="F740" s="34">
        <v>-485.61</v>
      </c>
      <c r="G740" s="34">
        <v>-296.3</v>
      </c>
      <c r="H740" s="34">
        <v>-186.56</v>
      </c>
      <c r="I740" s="17"/>
      <c r="J740" s="17"/>
      <c r="K740" s="17"/>
      <c r="L740" s="17"/>
      <c r="M740" s="17"/>
      <c r="N740" s="17"/>
      <c r="O740" s="17"/>
      <c r="P740" s="41">
        <v>-2510.89</v>
      </c>
      <c r="Q740" s="24"/>
      <c r="R740" s="7" t="s">
        <v>240</v>
      </c>
      <c r="S740" s="7"/>
      <c r="T740" s="7" t="s">
        <v>146</v>
      </c>
      <c r="U740" s="17">
        <v>-468.48</v>
      </c>
      <c r="V740" s="17">
        <v>-571.13</v>
      </c>
      <c r="W740" s="17">
        <v>-707.02</v>
      </c>
      <c r="X740" s="17">
        <v>-460.17</v>
      </c>
      <c r="Y740" s="17">
        <v>-664.7</v>
      </c>
      <c r="Z740" s="17">
        <v>-767.07</v>
      </c>
      <c r="AA740" s="17">
        <v>-716.88</v>
      </c>
      <c r="AB740" s="17">
        <v>-864.96</v>
      </c>
      <c r="AC740" s="17">
        <v>-818.49</v>
      </c>
      <c r="AD740" s="17">
        <v>-547.66</v>
      </c>
      <c r="AE740" s="17">
        <v>-985.4</v>
      </c>
      <c r="AF740" s="17">
        <v>-600.83000000000004</v>
      </c>
      <c r="AG740" s="18">
        <v>-8172.79</v>
      </c>
      <c r="AI740" s="7" t="s">
        <v>240</v>
      </c>
      <c r="AJ740" s="7"/>
      <c r="AK740" s="7" t="s">
        <v>146</v>
      </c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8"/>
    </row>
    <row r="741" spans="1:50">
      <c r="A741" s="30" t="s">
        <v>240</v>
      </c>
      <c r="B741" s="30"/>
      <c r="C741" s="30" t="s">
        <v>147</v>
      </c>
      <c r="D741" s="32">
        <v>-990.27</v>
      </c>
      <c r="E741" s="32">
        <v>-552.15</v>
      </c>
      <c r="F741" s="32">
        <v>-485.61</v>
      </c>
      <c r="G741" s="32">
        <v>-296.3</v>
      </c>
      <c r="H741" s="32">
        <v>-186.56</v>
      </c>
      <c r="I741" s="10"/>
      <c r="J741" s="10"/>
      <c r="K741" s="10"/>
      <c r="L741" s="10"/>
      <c r="M741" s="10"/>
      <c r="N741" s="10"/>
      <c r="O741" s="10"/>
      <c r="P741" s="39">
        <v>-2510.89</v>
      </c>
      <c r="Q741" s="24"/>
      <c r="R741" s="7" t="s">
        <v>240</v>
      </c>
      <c r="S741" s="7"/>
      <c r="T741" s="7" t="s">
        <v>147</v>
      </c>
      <c r="U741" s="10">
        <v>-468.48</v>
      </c>
      <c r="V741" s="10">
        <v>-571.13</v>
      </c>
      <c r="W741" s="10">
        <v>-707.02</v>
      </c>
      <c r="X741" s="10">
        <v>-460.17</v>
      </c>
      <c r="Y741" s="10">
        <v>-664.7</v>
      </c>
      <c r="Z741" s="10">
        <v>-767.07</v>
      </c>
      <c r="AA741" s="10">
        <v>-716.88</v>
      </c>
      <c r="AB741" s="10">
        <v>-864.96</v>
      </c>
      <c r="AC741" s="10">
        <v>-818.49</v>
      </c>
      <c r="AD741" s="10">
        <v>-547.66</v>
      </c>
      <c r="AE741" s="10">
        <v>-985.4</v>
      </c>
      <c r="AF741" s="10">
        <v>-600.83000000000004</v>
      </c>
      <c r="AG741" s="9">
        <v>-8172.79</v>
      </c>
      <c r="AI741" s="7" t="s">
        <v>240</v>
      </c>
      <c r="AJ741" s="7"/>
      <c r="AK741" s="7" t="s">
        <v>147</v>
      </c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9"/>
    </row>
    <row r="742" spans="1:50">
      <c r="A742" s="30" t="s">
        <v>240</v>
      </c>
      <c r="B742" s="30"/>
      <c r="C742" s="30" t="s">
        <v>148</v>
      </c>
      <c r="D742" s="34">
        <v>-1728.78</v>
      </c>
      <c r="E742" s="34">
        <v>-1952.17</v>
      </c>
      <c r="F742" s="34">
        <v>-1717.28</v>
      </c>
      <c r="G742" s="34">
        <v>-1515.33</v>
      </c>
      <c r="H742" s="34">
        <v>-1611.5</v>
      </c>
      <c r="I742" s="17"/>
      <c r="J742" s="17"/>
      <c r="K742" s="17"/>
      <c r="L742" s="17"/>
      <c r="M742" s="17"/>
      <c r="N742" s="17"/>
      <c r="O742" s="17"/>
      <c r="P742" s="41">
        <v>-8525.06</v>
      </c>
      <c r="Q742" s="24"/>
      <c r="R742" s="7" t="s">
        <v>240</v>
      </c>
      <c r="S742" s="7"/>
      <c r="T742" s="7" t="s">
        <v>148</v>
      </c>
      <c r="U742" s="17">
        <v>-1637.87</v>
      </c>
      <c r="V742" s="17">
        <v>-1718.54</v>
      </c>
      <c r="W742" s="17">
        <v>-1809.29</v>
      </c>
      <c r="X742" s="17">
        <v>-1794.67</v>
      </c>
      <c r="Y742" s="17">
        <v>-1750.46</v>
      </c>
      <c r="Z742" s="17">
        <v>-1589.7</v>
      </c>
      <c r="AA742" s="17">
        <v>-2698.57</v>
      </c>
      <c r="AB742" s="17">
        <v>-1472.38</v>
      </c>
      <c r="AC742" s="17">
        <v>-1890.09</v>
      </c>
      <c r="AD742" s="17">
        <v>-2266.36</v>
      </c>
      <c r="AE742" s="17">
        <v>-7676</v>
      </c>
      <c r="AF742" s="17">
        <v>-1987.79</v>
      </c>
      <c r="AG742" s="18">
        <v>-28291.72</v>
      </c>
      <c r="AI742" s="7" t="s">
        <v>240</v>
      </c>
      <c r="AJ742" s="7"/>
      <c r="AK742" s="7" t="s">
        <v>148</v>
      </c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8"/>
    </row>
    <row r="743" spans="1:50">
      <c r="A743" s="30" t="s">
        <v>240</v>
      </c>
      <c r="B743" s="30"/>
      <c r="C743" s="30" t="s">
        <v>149</v>
      </c>
      <c r="D743" s="34">
        <v>-751.61</v>
      </c>
      <c r="E743" s="34">
        <v>-797.01</v>
      </c>
      <c r="F743" s="34">
        <v>-792.1</v>
      </c>
      <c r="G743" s="34">
        <v>-692.74</v>
      </c>
      <c r="H743" s="34">
        <v>-644.41999999999996</v>
      </c>
      <c r="I743" s="17"/>
      <c r="J743" s="17"/>
      <c r="K743" s="17"/>
      <c r="L743" s="17"/>
      <c r="M743" s="17"/>
      <c r="N743" s="17"/>
      <c r="O743" s="17"/>
      <c r="P743" s="41">
        <v>-3677.88</v>
      </c>
      <c r="Q743" s="24"/>
      <c r="R743" s="7" t="s">
        <v>240</v>
      </c>
      <c r="S743" s="7"/>
      <c r="T743" s="7" t="s">
        <v>149</v>
      </c>
      <c r="U743" s="17">
        <v>-642.13</v>
      </c>
      <c r="V743" s="17">
        <v>-763.74</v>
      </c>
      <c r="W743" s="17">
        <v>-758.39</v>
      </c>
      <c r="X743" s="17">
        <v>-601.99</v>
      </c>
      <c r="Y743" s="17">
        <v>-644.26</v>
      </c>
      <c r="Z743" s="17">
        <v>-350.58</v>
      </c>
      <c r="AA743" s="17">
        <v>-723.16</v>
      </c>
      <c r="AB743" s="17">
        <v>-824.22</v>
      </c>
      <c r="AC743" s="17">
        <v>-764.34</v>
      </c>
      <c r="AD743" s="17">
        <v>-1114.79</v>
      </c>
      <c r="AE743" s="17">
        <v>-6477.13</v>
      </c>
      <c r="AF743" s="17">
        <v>-831.05</v>
      </c>
      <c r="AG743" s="18">
        <v>-14495.78</v>
      </c>
      <c r="AI743" s="7" t="s">
        <v>240</v>
      </c>
      <c r="AJ743" s="7"/>
      <c r="AK743" s="7" t="s">
        <v>149</v>
      </c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8"/>
    </row>
    <row r="744" spans="1:50">
      <c r="A744" s="30" t="s">
        <v>240</v>
      </c>
      <c r="B744" s="30"/>
      <c r="C744" s="30" t="s">
        <v>150</v>
      </c>
      <c r="D744" s="31">
        <v>-448.76</v>
      </c>
      <c r="E744" s="31">
        <v>-448.76</v>
      </c>
      <c r="F744" s="31">
        <v>-448.76</v>
      </c>
      <c r="G744" s="31">
        <v>-448.76</v>
      </c>
      <c r="H744" s="31">
        <v>-448.76</v>
      </c>
      <c r="I744" s="8"/>
      <c r="J744" s="8"/>
      <c r="K744" s="8"/>
      <c r="L744" s="8"/>
      <c r="M744" s="8"/>
      <c r="N744" s="8"/>
      <c r="O744" s="8"/>
      <c r="P744" s="39">
        <v>-2243.8000000000002</v>
      </c>
      <c r="Q744" s="24"/>
      <c r="R744" s="7" t="s">
        <v>240</v>
      </c>
      <c r="S744" s="7"/>
      <c r="T744" s="7" t="s">
        <v>150</v>
      </c>
      <c r="U744" s="8">
        <v>-424.38</v>
      </c>
      <c r="V744" s="8">
        <v>-424.38</v>
      </c>
      <c r="W744" s="8">
        <v>-424.38</v>
      </c>
      <c r="X744" s="8">
        <v>-448.76</v>
      </c>
      <c r="Y744" s="8">
        <v>-448.76</v>
      </c>
      <c r="Z744" s="8">
        <v>-448.76</v>
      </c>
      <c r="AA744" s="8">
        <v>-448.76</v>
      </c>
      <c r="AB744" s="8">
        <v>-448.76</v>
      </c>
      <c r="AC744" s="8">
        <v>-448.76</v>
      </c>
      <c r="AD744" s="8">
        <v>-448.76</v>
      </c>
      <c r="AE744" s="8">
        <v>-448.76</v>
      </c>
      <c r="AF744" s="8">
        <v>-448.76</v>
      </c>
      <c r="AG744" s="9">
        <v>-5311.98</v>
      </c>
      <c r="AI744" s="7" t="s">
        <v>240</v>
      </c>
      <c r="AJ744" s="7"/>
      <c r="AK744" s="7" t="s">
        <v>150</v>
      </c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9"/>
    </row>
    <row r="745" spans="1:50">
      <c r="A745" s="30" t="s">
        <v>240</v>
      </c>
      <c r="B745" s="30"/>
      <c r="C745" s="30" t="s">
        <v>151</v>
      </c>
      <c r="D745" s="31">
        <v>-24.65</v>
      </c>
      <c r="E745" s="31">
        <v>-92.92</v>
      </c>
      <c r="F745" s="31">
        <v>-116.95</v>
      </c>
      <c r="G745" s="31">
        <v>-102.9</v>
      </c>
      <c r="H745" s="31">
        <v>-80.099999999999994</v>
      </c>
      <c r="I745" s="8"/>
      <c r="J745" s="8"/>
      <c r="K745" s="8"/>
      <c r="L745" s="8"/>
      <c r="M745" s="8"/>
      <c r="N745" s="8"/>
      <c r="O745" s="8"/>
      <c r="P745" s="39">
        <v>-417.52</v>
      </c>
      <c r="Q745" s="24"/>
      <c r="R745" s="7" t="s">
        <v>240</v>
      </c>
      <c r="S745" s="7"/>
      <c r="T745" s="7" t="s">
        <v>151</v>
      </c>
      <c r="U745" s="8">
        <v>-87.9</v>
      </c>
      <c r="V745" s="8">
        <v>-116</v>
      </c>
      <c r="W745" s="8">
        <v>-166.04</v>
      </c>
      <c r="X745" s="8">
        <v>-35.22</v>
      </c>
      <c r="Y745" s="8">
        <v>-77.489999999999995</v>
      </c>
      <c r="Z745" s="8">
        <v>-83.81</v>
      </c>
      <c r="AA745" s="8">
        <v>-112.89</v>
      </c>
      <c r="AB745" s="8">
        <v>-97.4</v>
      </c>
      <c r="AC745" s="8">
        <v>-198.83</v>
      </c>
      <c r="AD745" s="8">
        <v>-23.75</v>
      </c>
      <c r="AE745" s="8">
        <v>-91.44</v>
      </c>
      <c r="AF745" s="8">
        <v>-146.4</v>
      </c>
      <c r="AG745" s="9">
        <v>-1237.17</v>
      </c>
      <c r="AI745" s="7" t="s">
        <v>240</v>
      </c>
      <c r="AJ745" s="7"/>
      <c r="AK745" s="7" t="s">
        <v>151</v>
      </c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9"/>
    </row>
    <row r="746" spans="1:50">
      <c r="A746" s="30" t="s">
        <v>240</v>
      </c>
      <c r="B746" s="30"/>
      <c r="C746" s="30" t="s">
        <v>152</v>
      </c>
      <c r="D746" s="31">
        <v>0</v>
      </c>
      <c r="E746" s="31">
        <v>0</v>
      </c>
      <c r="F746" s="31">
        <v>0</v>
      </c>
      <c r="G746" s="31">
        <v>0</v>
      </c>
      <c r="H746" s="31">
        <v>0</v>
      </c>
      <c r="I746" s="8"/>
      <c r="J746" s="8"/>
      <c r="K746" s="8"/>
      <c r="L746" s="8"/>
      <c r="M746" s="8"/>
      <c r="N746" s="8"/>
      <c r="O746" s="8"/>
      <c r="P746" s="39">
        <v>0</v>
      </c>
      <c r="Q746" s="24"/>
      <c r="R746" s="7" t="s">
        <v>240</v>
      </c>
      <c r="S746" s="7"/>
      <c r="T746" s="7" t="s">
        <v>152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-526.51</v>
      </c>
      <c r="AE746" s="8">
        <v>0</v>
      </c>
      <c r="AF746" s="8">
        <v>0</v>
      </c>
      <c r="AG746" s="9">
        <v>-526.51</v>
      </c>
      <c r="AI746" s="7" t="s">
        <v>240</v>
      </c>
      <c r="AJ746" s="7"/>
      <c r="AK746" s="7" t="s">
        <v>152</v>
      </c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9"/>
    </row>
    <row r="747" spans="1:50">
      <c r="A747" s="30" t="s">
        <v>240</v>
      </c>
      <c r="B747" s="30"/>
      <c r="C747" s="30" t="s">
        <v>14</v>
      </c>
      <c r="D747" s="31">
        <v>-110.84</v>
      </c>
      <c r="E747" s="31">
        <v>-221.67</v>
      </c>
      <c r="F747" s="31">
        <v>-221.67</v>
      </c>
      <c r="G747" s="31">
        <v>-110.84</v>
      </c>
      <c r="H747" s="31">
        <v>-110.84</v>
      </c>
      <c r="I747" s="8"/>
      <c r="J747" s="8"/>
      <c r="K747" s="8"/>
      <c r="L747" s="8"/>
      <c r="M747" s="8"/>
      <c r="N747" s="8"/>
      <c r="O747" s="8"/>
      <c r="P747" s="39">
        <v>-775.86</v>
      </c>
      <c r="Q747" s="24"/>
      <c r="R747" s="7" t="s">
        <v>240</v>
      </c>
      <c r="S747" s="7"/>
      <c r="T747" s="7" t="s">
        <v>14</v>
      </c>
      <c r="U747" s="8">
        <v>-110.83</v>
      </c>
      <c r="V747" s="8">
        <v>-187.33</v>
      </c>
      <c r="W747" s="8">
        <v>-131.79</v>
      </c>
      <c r="X747" s="8">
        <v>-110.83</v>
      </c>
      <c r="Y747" s="8">
        <v>-110.83</v>
      </c>
      <c r="Z747" s="8">
        <v>-110.83</v>
      </c>
      <c r="AA747" s="8">
        <v>-110.83</v>
      </c>
      <c r="AB747" s="8">
        <v>-110.83</v>
      </c>
      <c r="AC747" s="8">
        <v>-110.83</v>
      </c>
      <c r="AD747" s="8">
        <v>-110.83</v>
      </c>
      <c r="AE747" s="8">
        <v>-110.84</v>
      </c>
      <c r="AF747" s="8">
        <v>-139.26</v>
      </c>
      <c r="AG747" s="9">
        <v>-1455.86</v>
      </c>
      <c r="AI747" s="7" t="s">
        <v>240</v>
      </c>
      <c r="AJ747" s="7"/>
      <c r="AK747" s="7" t="s">
        <v>14</v>
      </c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9"/>
    </row>
    <row r="748" spans="1:50">
      <c r="A748" s="30" t="s">
        <v>240</v>
      </c>
      <c r="B748" s="30"/>
      <c r="C748" s="30" t="s">
        <v>153</v>
      </c>
      <c r="D748" s="31">
        <v>-167.36</v>
      </c>
      <c r="E748" s="31">
        <v>-33.659999999999997</v>
      </c>
      <c r="F748" s="31">
        <v>-4.72</v>
      </c>
      <c r="G748" s="31">
        <v>-30.24</v>
      </c>
      <c r="H748" s="31">
        <v>-4.72</v>
      </c>
      <c r="I748" s="8"/>
      <c r="J748" s="8"/>
      <c r="K748" s="8"/>
      <c r="L748" s="8"/>
      <c r="M748" s="8"/>
      <c r="N748" s="8"/>
      <c r="O748" s="8"/>
      <c r="P748" s="39">
        <v>-240.7</v>
      </c>
      <c r="Q748" s="24"/>
      <c r="R748" s="7" t="s">
        <v>240</v>
      </c>
      <c r="S748" s="7"/>
      <c r="T748" s="7" t="s">
        <v>153</v>
      </c>
      <c r="U748" s="8">
        <v>-19.02</v>
      </c>
      <c r="V748" s="8">
        <v>-36.03</v>
      </c>
      <c r="W748" s="8">
        <v>-36.18</v>
      </c>
      <c r="X748" s="8">
        <v>-7.18</v>
      </c>
      <c r="Y748" s="8">
        <v>-7.18</v>
      </c>
      <c r="Z748" s="8">
        <v>292.82</v>
      </c>
      <c r="AA748" s="8">
        <v>-50.68</v>
      </c>
      <c r="AB748" s="8">
        <v>-167.23</v>
      </c>
      <c r="AC748" s="8">
        <v>-5.92</v>
      </c>
      <c r="AD748" s="8">
        <v>-4.9400000000000004</v>
      </c>
      <c r="AE748" s="8">
        <v>-5826.09</v>
      </c>
      <c r="AF748" s="8">
        <v>-96.63</v>
      </c>
      <c r="AG748" s="9">
        <v>-5964.26</v>
      </c>
      <c r="AI748" s="7" t="s">
        <v>240</v>
      </c>
      <c r="AJ748" s="7"/>
      <c r="AK748" s="7" t="s">
        <v>153</v>
      </c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9"/>
    </row>
    <row r="749" spans="1:50">
      <c r="A749" s="30" t="s">
        <v>240</v>
      </c>
      <c r="B749" s="30"/>
      <c r="C749" s="30" t="s">
        <v>154</v>
      </c>
      <c r="D749" s="34">
        <v>-529.45000000000005</v>
      </c>
      <c r="E749" s="34">
        <v>-512.4</v>
      </c>
      <c r="F749" s="34">
        <v>-499.51</v>
      </c>
      <c r="G749" s="34">
        <v>-499.51</v>
      </c>
      <c r="H749" s="34">
        <v>-499.51</v>
      </c>
      <c r="I749" s="17"/>
      <c r="J749" s="17"/>
      <c r="K749" s="17"/>
      <c r="L749" s="17"/>
      <c r="M749" s="17"/>
      <c r="N749" s="17"/>
      <c r="O749" s="17"/>
      <c r="P749" s="41">
        <v>-2540.38</v>
      </c>
      <c r="Q749" s="24"/>
      <c r="R749" s="7" t="s">
        <v>240</v>
      </c>
      <c r="S749" s="7"/>
      <c r="T749" s="7" t="s">
        <v>154</v>
      </c>
      <c r="U749" s="17">
        <v>-492.39</v>
      </c>
      <c r="V749" s="17">
        <v>-492.39</v>
      </c>
      <c r="W749" s="17">
        <v>-492.39</v>
      </c>
      <c r="X749" s="17">
        <v>-492.39</v>
      </c>
      <c r="Y749" s="17">
        <v>-515.16999999999996</v>
      </c>
      <c r="Z749" s="17">
        <v>-515.16999999999996</v>
      </c>
      <c r="AA749" s="17">
        <v>-515.16999999999996</v>
      </c>
      <c r="AB749" s="17">
        <v>-537.9</v>
      </c>
      <c r="AC749" s="17">
        <v>-529.46</v>
      </c>
      <c r="AD749" s="17">
        <v>-529.46</v>
      </c>
      <c r="AE749" s="17">
        <v>-529.46</v>
      </c>
      <c r="AF749" s="17">
        <v>-529.21</v>
      </c>
      <c r="AG749" s="18">
        <v>-6170.56</v>
      </c>
      <c r="AI749" s="7" t="s">
        <v>240</v>
      </c>
      <c r="AJ749" s="7"/>
      <c r="AK749" s="7" t="s">
        <v>154</v>
      </c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8"/>
    </row>
    <row r="750" spans="1:50">
      <c r="A750" s="30" t="s">
        <v>240</v>
      </c>
      <c r="B750" s="30"/>
      <c r="C750" s="30" t="s">
        <v>155</v>
      </c>
      <c r="D750" s="31">
        <v>-529.45000000000005</v>
      </c>
      <c r="E750" s="31">
        <v>-512.4</v>
      </c>
      <c r="F750" s="31">
        <v>-499.51</v>
      </c>
      <c r="G750" s="31">
        <v>-499.51</v>
      </c>
      <c r="H750" s="31">
        <v>-499.51</v>
      </c>
      <c r="I750" s="8"/>
      <c r="J750" s="8"/>
      <c r="K750" s="8"/>
      <c r="L750" s="8"/>
      <c r="M750" s="8"/>
      <c r="N750" s="8"/>
      <c r="O750" s="8"/>
      <c r="P750" s="39">
        <v>-2540.38</v>
      </c>
      <c r="Q750" s="24"/>
      <c r="R750" s="7" t="s">
        <v>240</v>
      </c>
      <c r="S750" s="7"/>
      <c r="T750" s="7" t="s">
        <v>155</v>
      </c>
      <c r="U750" s="8">
        <v>-492.39</v>
      </c>
      <c r="V750" s="8">
        <v>-492.39</v>
      </c>
      <c r="W750" s="8">
        <v>-492.39</v>
      </c>
      <c r="X750" s="8">
        <v>-492.39</v>
      </c>
      <c r="Y750" s="8">
        <v>-515.16999999999996</v>
      </c>
      <c r="Z750" s="8">
        <v>-515.16999999999996</v>
      </c>
      <c r="AA750" s="8">
        <v>-515.16999999999996</v>
      </c>
      <c r="AB750" s="8">
        <v>-537.9</v>
      </c>
      <c r="AC750" s="8">
        <v>-529.46</v>
      </c>
      <c r="AD750" s="8">
        <v>-529.46</v>
      </c>
      <c r="AE750" s="8">
        <v>-529.46</v>
      </c>
      <c r="AF750" s="8">
        <v>-529.21</v>
      </c>
      <c r="AG750" s="9">
        <v>-6170.56</v>
      </c>
      <c r="AI750" s="7" t="s">
        <v>240</v>
      </c>
      <c r="AJ750" s="7"/>
      <c r="AK750" s="7" t="s">
        <v>155</v>
      </c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9"/>
    </row>
    <row r="751" spans="1:50">
      <c r="A751" s="30" t="s">
        <v>240</v>
      </c>
      <c r="B751" s="30"/>
      <c r="C751" s="30" t="s">
        <v>156</v>
      </c>
      <c r="D751" s="31">
        <v>0</v>
      </c>
      <c r="E751" s="31">
        <v>0</v>
      </c>
      <c r="F751" s="31">
        <v>0</v>
      </c>
      <c r="G751" s="31">
        <v>0</v>
      </c>
      <c r="H751" s="31">
        <v>0</v>
      </c>
      <c r="I751" s="8"/>
      <c r="J751" s="8"/>
      <c r="K751" s="8"/>
      <c r="L751" s="8"/>
      <c r="M751" s="8"/>
      <c r="N751" s="8"/>
      <c r="O751" s="8"/>
      <c r="P751" s="39">
        <v>0</v>
      </c>
      <c r="Q751" s="24"/>
      <c r="R751" s="7" t="s">
        <v>240</v>
      </c>
      <c r="S751" s="7"/>
      <c r="T751" s="7" t="s">
        <v>156</v>
      </c>
      <c r="U751" s="8">
        <v>0</v>
      </c>
      <c r="V751" s="8">
        <v>0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9">
        <v>0</v>
      </c>
      <c r="AI751" s="7" t="s">
        <v>240</v>
      </c>
      <c r="AJ751" s="7"/>
      <c r="AK751" s="7" t="s">
        <v>156</v>
      </c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9"/>
    </row>
    <row r="752" spans="1:50">
      <c r="A752" s="30" t="s">
        <v>240</v>
      </c>
      <c r="B752" s="30"/>
      <c r="C752" s="30" t="s">
        <v>157</v>
      </c>
      <c r="D752" s="34">
        <v>-390.69</v>
      </c>
      <c r="E752" s="34">
        <v>-353.75</v>
      </c>
      <c r="F752" s="34">
        <v>-357.62</v>
      </c>
      <c r="G752" s="34">
        <v>-188.34</v>
      </c>
      <c r="H752" s="34">
        <v>-384.73</v>
      </c>
      <c r="I752" s="17"/>
      <c r="J752" s="17"/>
      <c r="K752" s="17"/>
      <c r="L752" s="17"/>
      <c r="M752" s="17"/>
      <c r="N752" s="17"/>
      <c r="O752" s="17"/>
      <c r="P752" s="41">
        <v>-1675.13</v>
      </c>
      <c r="Q752" s="24"/>
      <c r="R752" s="7" t="s">
        <v>240</v>
      </c>
      <c r="S752" s="7"/>
      <c r="T752" s="7" t="s">
        <v>157</v>
      </c>
      <c r="U752" s="17">
        <v>-299.08</v>
      </c>
      <c r="V752" s="17">
        <v>-326.13</v>
      </c>
      <c r="W752" s="17">
        <v>-441.14</v>
      </c>
      <c r="X752" s="17">
        <v>-481.71</v>
      </c>
      <c r="Y752" s="17">
        <v>-459.79</v>
      </c>
      <c r="Z752" s="17">
        <v>-588.33000000000004</v>
      </c>
      <c r="AA752" s="17">
        <v>-664.88</v>
      </c>
      <c r="AB752" s="17">
        <v>-512.71</v>
      </c>
      <c r="AC752" s="17">
        <v>-377.67</v>
      </c>
      <c r="AD752" s="17">
        <v>-430.61</v>
      </c>
      <c r="AE752" s="17">
        <v>-440.13</v>
      </c>
      <c r="AF752" s="17">
        <v>-453.12</v>
      </c>
      <c r="AG752" s="18">
        <v>-5475.3</v>
      </c>
      <c r="AI752" s="7" t="s">
        <v>240</v>
      </c>
      <c r="AJ752" s="7"/>
      <c r="AK752" s="7" t="s">
        <v>157</v>
      </c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8"/>
    </row>
    <row r="753" spans="1:50">
      <c r="A753" s="30" t="s">
        <v>240</v>
      </c>
      <c r="B753" s="30"/>
      <c r="C753" s="30" t="s">
        <v>158</v>
      </c>
      <c r="D753" s="31">
        <v>-33.840000000000003</v>
      </c>
      <c r="E753" s="31">
        <v>-34.31</v>
      </c>
      <c r="F753" s="31">
        <v>-36.28</v>
      </c>
      <c r="G753" s="31">
        <v>-33.47</v>
      </c>
      <c r="H753" s="31">
        <v>-33.43</v>
      </c>
      <c r="I753" s="8"/>
      <c r="J753" s="8"/>
      <c r="K753" s="8"/>
      <c r="L753" s="8"/>
      <c r="M753" s="8"/>
      <c r="N753" s="8"/>
      <c r="O753" s="8"/>
      <c r="P753" s="39">
        <v>-171.33</v>
      </c>
      <c r="Q753" s="24"/>
      <c r="R753" s="7" t="s">
        <v>240</v>
      </c>
      <c r="S753" s="7"/>
      <c r="T753" s="7" t="s">
        <v>158</v>
      </c>
      <c r="U753" s="8">
        <v>-33.950000000000003</v>
      </c>
      <c r="V753" s="8">
        <v>-39.75</v>
      </c>
      <c r="W753" s="8">
        <v>-39.159999999999997</v>
      </c>
      <c r="X753" s="8">
        <v>-38.75</v>
      </c>
      <c r="Y753" s="8">
        <v>-41.95</v>
      </c>
      <c r="Z753" s="8">
        <v>-47.43</v>
      </c>
      <c r="AA753" s="8">
        <v>-45.98</v>
      </c>
      <c r="AB753" s="8">
        <v>-51.31</v>
      </c>
      <c r="AC753" s="8">
        <v>-41.03</v>
      </c>
      <c r="AD753" s="8">
        <v>-43.99</v>
      </c>
      <c r="AE753" s="8">
        <v>-43.13</v>
      </c>
      <c r="AF753" s="8">
        <v>-47.22</v>
      </c>
      <c r="AG753" s="9">
        <v>-513.65</v>
      </c>
      <c r="AI753" s="7" t="s">
        <v>240</v>
      </c>
      <c r="AJ753" s="7"/>
      <c r="AK753" s="7" t="s">
        <v>158</v>
      </c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9"/>
    </row>
    <row r="754" spans="1:50">
      <c r="A754" s="30" t="s">
        <v>240</v>
      </c>
      <c r="B754" s="30"/>
      <c r="C754" s="30" t="s">
        <v>159</v>
      </c>
      <c r="D754" s="31">
        <v>-93.47</v>
      </c>
      <c r="E754" s="31">
        <v>-84.82</v>
      </c>
      <c r="F754" s="31">
        <v>-95.96</v>
      </c>
      <c r="G754" s="31">
        <v>-90.11</v>
      </c>
      <c r="H754" s="31">
        <v>-84.28</v>
      </c>
      <c r="I754" s="8"/>
      <c r="J754" s="8"/>
      <c r="K754" s="8"/>
      <c r="L754" s="8"/>
      <c r="M754" s="8"/>
      <c r="N754" s="8"/>
      <c r="O754" s="8"/>
      <c r="P754" s="39">
        <v>-448.64</v>
      </c>
      <c r="Q754" s="24"/>
      <c r="R754" s="7" t="s">
        <v>240</v>
      </c>
      <c r="S754" s="7"/>
      <c r="T754" s="7" t="s">
        <v>159</v>
      </c>
      <c r="U754" s="8">
        <v>-40.9</v>
      </c>
      <c r="V754" s="8">
        <v>-87.39</v>
      </c>
      <c r="W754" s="8">
        <v>-2.7</v>
      </c>
      <c r="X754" s="8">
        <v>-95.61</v>
      </c>
      <c r="Y754" s="8">
        <v>-92.37</v>
      </c>
      <c r="Z754" s="8">
        <v>-103.46</v>
      </c>
      <c r="AA754" s="8">
        <v>-128.99</v>
      </c>
      <c r="AB754" s="8">
        <v>-136.94999999999999</v>
      </c>
      <c r="AC754" s="8">
        <v>-106.74</v>
      </c>
      <c r="AD754" s="8">
        <v>-111.71</v>
      </c>
      <c r="AE754" s="8">
        <v>-114.77</v>
      </c>
      <c r="AF754" s="8">
        <v>-100.43</v>
      </c>
      <c r="AG754" s="9">
        <v>-1122.02</v>
      </c>
      <c r="AI754" s="7" t="s">
        <v>240</v>
      </c>
      <c r="AJ754" s="7"/>
      <c r="AK754" s="7" t="s">
        <v>159</v>
      </c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9"/>
    </row>
    <row r="755" spans="1:50">
      <c r="A755" s="30" t="s">
        <v>240</v>
      </c>
      <c r="B755" s="30"/>
      <c r="C755" s="30" t="s">
        <v>160</v>
      </c>
      <c r="D755" s="31">
        <v>-66.53</v>
      </c>
      <c r="E755" s="31">
        <v>-66.53</v>
      </c>
      <c r="F755" s="31">
        <v>-66.53</v>
      </c>
      <c r="G755" s="31">
        <v>-66.53</v>
      </c>
      <c r="H755" s="31">
        <v>-66.53</v>
      </c>
      <c r="I755" s="8"/>
      <c r="J755" s="8"/>
      <c r="K755" s="8"/>
      <c r="L755" s="8"/>
      <c r="M755" s="8"/>
      <c r="N755" s="8"/>
      <c r="O755" s="8"/>
      <c r="P755" s="39">
        <v>-332.65</v>
      </c>
      <c r="Q755" s="24"/>
      <c r="R755" s="7" t="s">
        <v>240</v>
      </c>
      <c r="S755" s="7"/>
      <c r="T755" s="7" t="s">
        <v>160</v>
      </c>
      <c r="U755" s="8">
        <v>-64.5</v>
      </c>
      <c r="V755" s="8">
        <v>-64.5</v>
      </c>
      <c r="W755" s="8">
        <v>-64.5</v>
      </c>
      <c r="X755" s="8">
        <v>-69.5</v>
      </c>
      <c r="Y755" s="8">
        <v>-69.5</v>
      </c>
      <c r="Z755" s="8">
        <v>-69.5</v>
      </c>
      <c r="AA755" s="8">
        <v>-69.5</v>
      </c>
      <c r="AB755" s="8">
        <v>-69.5</v>
      </c>
      <c r="AC755" s="8">
        <v>-69.5</v>
      </c>
      <c r="AD755" s="8">
        <v>-69.5</v>
      </c>
      <c r="AE755" s="8">
        <v>-69.5</v>
      </c>
      <c r="AF755" s="8">
        <v>-69.5</v>
      </c>
      <c r="AG755" s="9">
        <v>-819</v>
      </c>
      <c r="AI755" s="7" t="s">
        <v>240</v>
      </c>
      <c r="AJ755" s="7"/>
      <c r="AK755" s="7" t="s">
        <v>160</v>
      </c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9"/>
    </row>
    <row r="756" spans="1:50">
      <c r="A756" s="30" t="s">
        <v>240</v>
      </c>
      <c r="B756" s="30"/>
      <c r="C756" s="30" t="s">
        <v>161</v>
      </c>
      <c r="D756" s="31">
        <v>-25.99</v>
      </c>
      <c r="E756" s="31">
        <v>-29.9</v>
      </c>
      <c r="F756" s="31">
        <v>-29.9</v>
      </c>
      <c r="G756" s="31">
        <v>-24.38</v>
      </c>
      <c r="H756" s="31">
        <v>-18.63</v>
      </c>
      <c r="I756" s="8"/>
      <c r="J756" s="8"/>
      <c r="K756" s="8"/>
      <c r="L756" s="8"/>
      <c r="M756" s="8"/>
      <c r="N756" s="8"/>
      <c r="O756" s="8"/>
      <c r="P756" s="39">
        <v>-128.80000000000001</v>
      </c>
      <c r="Q756" s="24"/>
      <c r="R756" s="7" t="s">
        <v>240</v>
      </c>
      <c r="S756" s="7"/>
      <c r="T756" s="7" t="s">
        <v>161</v>
      </c>
      <c r="U756" s="8">
        <v>-49.37</v>
      </c>
      <c r="V756" s="8">
        <v>-39.33</v>
      </c>
      <c r="W756" s="8">
        <v>-161</v>
      </c>
      <c r="X756" s="8">
        <v>-117.53</v>
      </c>
      <c r="Y756" s="8">
        <v>13.11</v>
      </c>
      <c r="Z756" s="8">
        <v>-71.209999999999994</v>
      </c>
      <c r="AA756" s="8">
        <v>-29.21</v>
      </c>
      <c r="AB756" s="8">
        <v>-25.76</v>
      </c>
      <c r="AC756" s="8">
        <v>-37.72</v>
      </c>
      <c r="AD756" s="8">
        <v>-37.72</v>
      </c>
      <c r="AE756" s="8">
        <v>-78.2</v>
      </c>
      <c r="AF756" s="8">
        <v>-13.34</v>
      </c>
      <c r="AG756" s="9">
        <v>-647.28</v>
      </c>
      <c r="AI756" s="7" t="s">
        <v>240</v>
      </c>
      <c r="AJ756" s="7"/>
      <c r="AK756" s="7" t="s">
        <v>161</v>
      </c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9"/>
    </row>
    <row r="757" spans="1:50">
      <c r="A757" s="30" t="s">
        <v>240</v>
      </c>
      <c r="B757" s="30"/>
      <c r="C757" s="30" t="s">
        <v>162</v>
      </c>
      <c r="D757" s="31">
        <v>-80.16</v>
      </c>
      <c r="E757" s="31">
        <v>-28.98</v>
      </c>
      <c r="F757" s="31">
        <v>-15.64</v>
      </c>
      <c r="G757" s="31">
        <v>-57.17</v>
      </c>
      <c r="H757" s="31">
        <v>-5.55</v>
      </c>
      <c r="I757" s="8"/>
      <c r="J757" s="8"/>
      <c r="K757" s="8"/>
      <c r="L757" s="8"/>
      <c r="M757" s="8"/>
      <c r="N757" s="8"/>
      <c r="O757" s="8"/>
      <c r="P757" s="39">
        <v>-187.5</v>
      </c>
      <c r="Q757" s="24"/>
      <c r="R757" s="7" t="s">
        <v>240</v>
      </c>
      <c r="S757" s="7"/>
      <c r="T757" s="7" t="s">
        <v>162</v>
      </c>
      <c r="U757" s="8">
        <v>-26.22</v>
      </c>
      <c r="V757" s="8">
        <v>-26.22</v>
      </c>
      <c r="W757" s="8">
        <v>-46.93</v>
      </c>
      <c r="X757" s="8">
        <v>-47.28</v>
      </c>
      <c r="Y757" s="8">
        <v>-23.47</v>
      </c>
      <c r="Z757" s="8">
        <v>-59.61</v>
      </c>
      <c r="AA757" s="8">
        <v>-28.99</v>
      </c>
      <c r="AB757" s="8">
        <v>-23.47</v>
      </c>
      <c r="AC757" s="8">
        <v>17.95</v>
      </c>
      <c r="AD757" s="8">
        <v>-96.88</v>
      </c>
      <c r="AE757" s="8">
        <v>-62.73</v>
      </c>
      <c r="AF757" s="8">
        <v>-34.67</v>
      </c>
      <c r="AG757" s="9">
        <v>-458.52</v>
      </c>
      <c r="AI757" s="7" t="s">
        <v>240</v>
      </c>
      <c r="AJ757" s="7"/>
      <c r="AK757" s="7" t="s">
        <v>162</v>
      </c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9"/>
    </row>
    <row r="758" spans="1:50">
      <c r="A758" s="30" t="s">
        <v>240</v>
      </c>
      <c r="B758" s="30"/>
      <c r="C758" s="30" t="s">
        <v>163</v>
      </c>
      <c r="D758" s="31">
        <v>-90.7</v>
      </c>
      <c r="E758" s="31">
        <v>-109.21</v>
      </c>
      <c r="F758" s="31">
        <v>-113.31</v>
      </c>
      <c r="G758" s="31">
        <v>97.58</v>
      </c>
      <c r="H758" s="31">
        <v>-176.31</v>
      </c>
      <c r="I758" s="8"/>
      <c r="J758" s="8"/>
      <c r="K758" s="8"/>
      <c r="L758" s="8"/>
      <c r="M758" s="8"/>
      <c r="N758" s="8"/>
      <c r="O758" s="8"/>
      <c r="P758" s="39">
        <v>-391.95</v>
      </c>
      <c r="Q758" s="24"/>
      <c r="R758" s="7" t="s">
        <v>240</v>
      </c>
      <c r="S758" s="7"/>
      <c r="T758" s="7" t="s">
        <v>163</v>
      </c>
      <c r="U758" s="8">
        <v>-76.67</v>
      </c>
      <c r="V758" s="8">
        <v>-64.64</v>
      </c>
      <c r="W758" s="8">
        <v>-126.85</v>
      </c>
      <c r="X758" s="8">
        <v>-76.98</v>
      </c>
      <c r="Y758" s="8">
        <v>-245.61</v>
      </c>
      <c r="Z758" s="8">
        <v>-237.12</v>
      </c>
      <c r="AA758" s="8">
        <v>-45.4</v>
      </c>
      <c r="AB758" s="8">
        <v>-205.72</v>
      </c>
      <c r="AC758" s="8">
        <v>-140.63</v>
      </c>
      <c r="AD758" s="8">
        <v>-70.81</v>
      </c>
      <c r="AE758" s="8">
        <v>-71.8</v>
      </c>
      <c r="AF758" s="8">
        <v>-158.08000000000001</v>
      </c>
      <c r="AG758" s="9">
        <v>-1520.31</v>
      </c>
      <c r="AI758" s="7" t="s">
        <v>240</v>
      </c>
      <c r="AJ758" s="7"/>
      <c r="AK758" s="7" t="s">
        <v>163</v>
      </c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9"/>
    </row>
    <row r="759" spans="1:50">
      <c r="A759" s="30" t="s">
        <v>240</v>
      </c>
      <c r="B759" s="30"/>
      <c r="C759" s="30" t="s">
        <v>164</v>
      </c>
      <c r="D759" s="31">
        <v>0</v>
      </c>
      <c r="E759" s="31">
        <v>0</v>
      </c>
      <c r="F759" s="31">
        <v>0</v>
      </c>
      <c r="G759" s="31">
        <v>-14.26</v>
      </c>
      <c r="H759" s="31">
        <v>0</v>
      </c>
      <c r="I759" s="8"/>
      <c r="J759" s="8"/>
      <c r="K759" s="8"/>
      <c r="L759" s="8"/>
      <c r="M759" s="8"/>
      <c r="N759" s="8"/>
      <c r="O759" s="8"/>
      <c r="P759" s="39">
        <v>-14.26</v>
      </c>
      <c r="Q759" s="24"/>
      <c r="R759" s="7" t="s">
        <v>240</v>
      </c>
      <c r="S759" s="7"/>
      <c r="T759" s="7" t="s">
        <v>164</v>
      </c>
      <c r="U759" s="8">
        <v>-7.47</v>
      </c>
      <c r="V759" s="8">
        <v>-4.3</v>
      </c>
      <c r="W759" s="8">
        <v>0</v>
      </c>
      <c r="X759" s="8">
        <v>-36.06</v>
      </c>
      <c r="Y759" s="8">
        <v>0</v>
      </c>
      <c r="Z759" s="8">
        <v>0</v>
      </c>
      <c r="AA759" s="8">
        <v>-16.809999999999999</v>
      </c>
      <c r="AB759" s="8">
        <v>0</v>
      </c>
      <c r="AC759" s="8">
        <v>0</v>
      </c>
      <c r="AD759" s="8">
        <v>0</v>
      </c>
      <c r="AE759" s="8">
        <v>0</v>
      </c>
      <c r="AF759" s="8">
        <v>-29.88</v>
      </c>
      <c r="AG759" s="9">
        <v>-94.52</v>
      </c>
      <c r="AI759" s="7" t="s">
        <v>240</v>
      </c>
      <c r="AJ759" s="7"/>
      <c r="AK759" s="7" t="s">
        <v>164</v>
      </c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9"/>
    </row>
    <row r="760" spans="1:50">
      <c r="A760" s="30" t="s">
        <v>240</v>
      </c>
      <c r="B760" s="30"/>
      <c r="C760" s="30" t="s">
        <v>165</v>
      </c>
      <c r="D760" s="31">
        <v>0</v>
      </c>
      <c r="E760" s="31">
        <v>0</v>
      </c>
      <c r="F760" s="31">
        <v>0</v>
      </c>
      <c r="G760" s="31">
        <v>0</v>
      </c>
      <c r="H760" s="31">
        <v>0</v>
      </c>
      <c r="I760" s="8"/>
      <c r="J760" s="8"/>
      <c r="K760" s="8"/>
      <c r="L760" s="8"/>
      <c r="M760" s="8"/>
      <c r="N760" s="8"/>
      <c r="O760" s="8"/>
      <c r="P760" s="39">
        <v>0</v>
      </c>
      <c r="Q760" s="24"/>
      <c r="R760" s="7" t="s">
        <v>240</v>
      </c>
      <c r="S760" s="7"/>
      <c r="T760" s="7" t="s">
        <v>165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-300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9">
        <v>-300</v>
      </c>
      <c r="AI760" s="7" t="s">
        <v>240</v>
      </c>
      <c r="AJ760" s="7"/>
      <c r="AK760" s="7" t="s">
        <v>165</v>
      </c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9"/>
    </row>
    <row r="761" spans="1:50">
      <c r="A761" s="30" t="s">
        <v>240</v>
      </c>
      <c r="B761" s="30"/>
      <c r="C761" s="30" t="s">
        <v>166</v>
      </c>
      <c r="D761" s="31">
        <v>0</v>
      </c>
      <c r="E761" s="31">
        <v>0</v>
      </c>
      <c r="F761" s="31">
        <v>0</v>
      </c>
      <c r="G761" s="31">
        <v>0</v>
      </c>
      <c r="H761" s="31">
        <v>0</v>
      </c>
      <c r="I761" s="8"/>
      <c r="J761" s="8"/>
      <c r="K761" s="8"/>
      <c r="L761" s="8"/>
      <c r="M761" s="8"/>
      <c r="N761" s="8"/>
      <c r="O761" s="8"/>
      <c r="P761" s="39">
        <v>0</v>
      </c>
      <c r="Q761" s="24"/>
      <c r="R761" s="7" t="s">
        <v>240</v>
      </c>
      <c r="S761" s="7"/>
      <c r="T761" s="7" t="s">
        <v>166</v>
      </c>
      <c r="U761" s="8">
        <v>0</v>
      </c>
      <c r="V761" s="8">
        <v>0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9">
        <v>0</v>
      </c>
      <c r="AI761" s="7" t="s">
        <v>240</v>
      </c>
      <c r="AJ761" s="7"/>
      <c r="AK761" s="7" t="s">
        <v>166</v>
      </c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9"/>
    </row>
    <row r="762" spans="1:50">
      <c r="A762" s="30" t="s">
        <v>240</v>
      </c>
      <c r="B762" s="30"/>
      <c r="C762" s="30" t="s">
        <v>167</v>
      </c>
      <c r="D762" s="34">
        <v>0</v>
      </c>
      <c r="E762" s="34">
        <v>-45.75</v>
      </c>
      <c r="F762" s="34">
        <v>0</v>
      </c>
      <c r="G762" s="34">
        <v>-59.81</v>
      </c>
      <c r="H762" s="34">
        <v>0</v>
      </c>
      <c r="I762" s="17"/>
      <c r="J762" s="17"/>
      <c r="K762" s="17"/>
      <c r="L762" s="17"/>
      <c r="M762" s="17"/>
      <c r="N762" s="17"/>
      <c r="O762" s="17"/>
      <c r="P762" s="41">
        <v>-105.56</v>
      </c>
      <c r="Q762" s="24"/>
      <c r="R762" s="7" t="s">
        <v>240</v>
      </c>
      <c r="S762" s="7"/>
      <c r="T762" s="7" t="s">
        <v>167</v>
      </c>
      <c r="U762" s="17">
        <v>0</v>
      </c>
      <c r="V762" s="17">
        <v>-17.25</v>
      </c>
      <c r="W762" s="17">
        <v>0</v>
      </c>
      <c r="X762" s="17">
        <v>-80.599999999999994</v>
      </c>
      <c r="Y762" s="17">
        <v>0</v>
      </c>
      <c r="Z762" s="17">
        <v>-15.77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8">
        <v>-113.62</v>
      </c>
      <c r="AI762" s="7" t="s">
        <v>240</v>
      </c>
      <c r="AJ762" s="7"/>
      <c r="AK762" s="7" t="s">
        <v>167</v>
      </c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8"/>
    </row>
    <row r="763" spans="1:50">
      <c r="A763" s="30" t="s">
        <v>240</v>
      </c>
      <c r="B763" s="30"/>
      <c r="C763" s="30" t="s">
        <v>168</v>
      </c>
      <c r="D763" s="31">
        <v>0</v>
      </c>
      <c r="E763" s="31">
        <v>0</v>
      </c>
      <c r="F763" s="31">
        <v>0</v>
      </c>
      <c r="G763" s="31">
        <v>0</v>
      </c>
      <c r="H763" s="31">
        <v>0</v>
      </c>
      <c r="I763" s="8"/>
      <c r="J763" s="8"/>
      <c r="K763" s="8"/>
      <c r="L763" s="8"/>
      <c r="M763" s="8"/>
      <c r="N763" s="8"/>
      <c r="O763" s="8"/>
      <c r="P763" s="39">
        <v>0</v>
      </c>
      <c r="Q763" s="24"/>
      <c r="R763" s="7" t="s">
        <v>240</v>
      </c>
      <c r="S763" s="7"/>
      <c r="T763" s="7" t="s">
        <v>168</v>
      </c>
      <c r="U763" s="8">
        <v>0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9">
        <v>0</v>
      </c>
      <c r="AI763" s="7" t="s">
        <v>240</v>
      </c>
      <c r="AJ763" s="7"/>
      <c r="AK763" s="7" t="s">
        <v>168</v>
      </c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9"/>
    </row>
    <row r="764" spans="1:50">
      <c r="A764" s="30" t="s">
        <v>240</v>
      </c>
      <c r="B764" s="30"/>
      <c r="C764" s="30" t="s">
        <v>169</v>
      </c>
      <c r="D764" s="31">
        <v>0</v>
      </c>
      <c r="E764" s="31">
        <v>0</v>
      </c>
      <c r="F764" s="31">
        <v>0</v>
      </c>
      <c r="G764" s="31">
        <v>0</v>
      </c>
      <c r="H764" s="31">
        <v>0</v>
      </c>
      <c r="I764" s="8"/>
      <c r="J764" s="8"/>
      <c r="K764" s="8"/>
      <c r="L764" s="8"/>
      <c r="M764" s="8"/>
      <c r="N764" s="8"/>
      <c r="O764" s="8"/>
      <c r="P764" s="39">
        <v>0</v>
      </c>
      <c r="Q764" s="24"/>
      <c r="R764" s="7" t="s">
        <v>240</v>
      </c>
      <c r="S764" s="7"/>
      <c r="T764" s="7" t="s">
        <v>169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9">
        <v>0</v>
      </c>
      <c r="AI764" s="7" t="s">
        <v>240</v>
      </c>
      <c r="AJ764" s="7"/>
      <c r="AK764" s="7" t="s">
        <v>169</v>
      </c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9"/>
    </row>
    <row r="765" spans="1:50">
      <c r="A765" s="30" t="s">
        <v>240</v>
      </c>
      <c r="B765" s="30"/>
      <c r="C765" s="30" t="s">
        <v>170</v>
      </c>
      <c r="D765" s="31">
        <v>0</v>
      </c>
      <c r="E765" s="31">
        <v>-45.75</v>
      </c>
      <c r="F765" s="31">
        <v>0</v>
      </c>
      <c r="G765" s="31">
        <v>-59.81</v>
      </c>
      <c r="H765" s="31">
        <v>0</v>
      </c>
      <c r="I765" s="8"/>
      <c r="J765" s="8"/>
      <c r="K765" s="8"/>
      <c r="L765" s="8"/>
      <c r="M765" s="8"/>
      <c r="N765" s="8"/>
      <c r="O765" s="8"/>
      <c r="P765" s="39">
        <v>-105.56</v>
      </c>
      <c r="Q765" s="24"/>
      <c r="R765" s="7" t="s">
        <v>240</v>
      </c>
      <c r="S765" s="7"/>
      <c r="T765" s="7" t="s">
        <v>170</v>
      </c>
      <c r="U765" s="8">
        <v>0</v>
      </c>
      <c r="V765" s="8">
        <v>-17.25</v>
      </c>
      <c r="W765" s="8">
        <v>0</v>
      </c>
      <c r="X765" s="8">
        <v>-80.599999999999994</v>
      </c>
      <c r="Y765" s="8">
        <v>0</v>
      </c>
      <c r="Z765" s="8">
        <v>-15.77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9">
        <v>-113.62</v>
      </c>
      <c r="AI765" s="7" t="s">
        <v>240</v>
      </c>
      <c r="AJ765" s="7"/>
      <c r="AK765" s="7" t="s">
        <v>170</v>
      </c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9"/>
    </row>
    <row r="766" spans="1:50">
      <c r="A766" s="30" t="s">
        <v>240</v>
      </c>
      <c r="B766" s="30"/>
      <c r="C766" s="30" t="s">
        <v>171</v>
      </c>
      <c r="D766" s="31">
        <v>0</v>
      </c>
      <c r="E766" s="31">
        <v>0</v>
      </c>
      <c r="F766" s="31">
        <v>0</v>
      </c>
      <c r="G766" s="31">
        <v>0</v>
      </c>
      <c r="H766" s="31">
        <v>0</v>
      </c>
      <c r="I766" s="8"/>
      <c r="J766" s="8"/>
      <c r="K766" s="8"/>
      <c r="L766" s="8"/>
      <c r="M766" s="8"/>
      <c r="N766" s="8"/>
      <c r="O766" s="8"/>
      <c r="P766" s="39">
        <v>0</v>
      </c>
      <c r="Q766" s="24"/>
      <c r="R766" s="7" t="s">
        <v>240</v>
      </c>
      <c r="S766" s="7"/>
      <c r="T766" s="7" t="s">
        <v>171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9">
        <v>0</v>
      </c>
      <c r="AI766" s="7" t="s">
        <v>240</v>
      </c>
      <c r="AJ766" s="7"/>
      <c r="AK766" s="7" t="s">
        <v>171</v>
      </c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9"/>
    </row>
    <row r="767" spans="1:50">
      <c r="A767" s="30" t="s">
        <v>240</v>
      </c>
      <c r="B767" s="30"/>
      <c r="C767" s="30" t="s">
        <v>172</v>
      </c>
      <c r="D767" s="31">
        <v>0</v>
      </c>
      <c r="E767" s="31">
        <v>0</v>
      </c>
      <c r="F767" s="31">
        <v>0</v>
      </c>
      <c r="G767" s="31">
        <v>0</v>
      </c>
      <c r="H767" s="31">
        <v>0</v>
      </c>
      <c r="I767" s="8"/>
      <c r="J767" s="8"/>
      <c r="K767" s="8"/>
      <c r="L767" s="8"/>
      <c r="M767" s="8"/>
      <c r="N767" s="8"/>
      <c r="O767" s="8"/>
      <c r="P767" s="39">
        <v>0</v>
      </c>
      <c r="Q767" s="24"/>
      <c r="R767" s="7" t="s">
        <v>240</v>
      </c>
      <c r="S767" s="7"/>
      <c r="T767" s="7" t="s">
        <v>172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9">
        <v>0</v>
      </c>
      <c r="AI767" s="7" t="s">
        <v>240</v>
      </c>
      <c r="AJ767" s="7"/>
      <c r="AK767" s="7" t="s">
        <v>172</v>
      </c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9"/>
    </row>
    <row r="768" spans="1:50">
      <c r="A768" s="30" t="s">
        <v>240</v>
      </c>
      <c r="B768" s="30"/>
      <c r="C768" s="30" t="s">
        <v>173</v>
      </c>
      <c r="D768" s="31">
        <v>0</v>
      </c>
      <c r="E768" s="31">
        <v>0</v>
      </c>
      <c r="F768" s="31">
        <v>0</v>
      </c>
      <c r="G768" s="31">
        <v>0</v>
      </c>
      <c r="H768" s="31">
        <v>0</v>
      </c>
      <c r="I768" s="8"/>
      <c r="J768" s="8"/>
      <c r="K768" s="8"/>
      <c r="L768" s="8"/>
      <c r="M768" s="8"/>
      <c r="N768" s="8"/>
      <c r="O768" s="8"/>
      <c r="P768" s="39">
        <v>0</v>
      </c>
      <c r="Q768" s="24"/>
      <c r="R768" s="7" t="s">
        <v>240</v>
      </c>
      <c r="S768" s="7"/>
      <c r="T768" s="7" t="s">
        <v>173</v>
      </c>
      <c r="U768" s="8">
        <v>0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9">
        <v>0</v>
      </c>
      <c r="AI768" s="7" t="s">
        <v>240</v>
      </c>
      <c r="AJ768" s="7"/>
      <c r="AK768" s="7" t="s">
        <v>173</v>
      </c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9"/>
    </row>
    <row r="769" spans="1:50">
      <c r="A769" s="30" t="s">
        <v>240</v>
      </c>
      <c r="B769" s="30"/>
      <c r="C769" s="30" t="s">
        <v>174</v>
      </c>
      <c r="D769" s="31">
        <v>0</v>
      </c>
      <c r="E769" s="31">
        <v>0</v>
      </c>
      <c r="F769" s="31">
        <v>0</v>
      </c>
      <c r="G769" s="31">
        <v>0</v>
      </c>
      <c r="H769" s="31">
        <v>0</v>
      </c>
      <c r="I769" s="8"/>
      <c r="J769" s="8"/>
      <c r="K769" s="8"/>
      <c r="L769" s="8"/>
      <c r="M769" s="8"/>
      <c r="N769" s="8"/>
      <c r="O769" s="8"/>
      <c r="P769" s="39">
        <v>0</v>
      </c>
      <c r="Q769" s="24"/>
      <c r="R769" s="7" t="s">
        <v>240</v>
      </c>
      <c r="S769" s="7"/>
      <c r="T769" s="7" t="s">
        <v>174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9">
        <v>0</v>
      </c>
      <c r="AI769" s="7" t="s">
        <v>240</v>
      </c>
      <c r="AJ769" s="7"/>
      <c r="AK769" s="7" t="s">
        <v>174</v>
      </c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9"/>
    </row>
    <row r="770" spans="1:50">
      <c r="A770" s="30" t="s">
        <v>240</v>
      </c>
      <c r="B770" s="30"/>
      <c r="C770" s="30" t="s">
        <v>175</v>
      </c>
      <c r="D770" s="34">
        <v>-57.03</v>
      </c>
      <c r="E770" s="34">
        <v>-243.26</v>
      </c>
      <c r="F770" s="34">
        <v>-68.05</v>
      </c>
      <c r="G770" s="34">
        <v>-74.930000000000007</v>
      </c>
      <c r="H770" s="34">
        <v>-82.84</v>
      </c>
      <c r="I770" s="17"/>
      <c r="J770" s="17"/>
      <c r="K770" s="17"/>
      <c r="L770" s="17"/>
      <c r="M770" s="17"/>
      <c r="N770" s="17"/>
      <c r="O770" s="17"/>
      <c r="P770" s="41">
        <v>-526.11</v>
      </c>
      <c r="Q770" s="24"/>
      <c r="R770" s="7" t="s">
        <v>240</v>
      </c>
      <c r="S770" s="7"/>
      <c r="T770" s="7" t="s">
        <v>175</v>
      </c>
      <c r="U770" s="17">
        <v>-204.27</v>
      </c>
      <c r="V770" s="17">
        <v>-119.03</v>
      </c>
      <c r="W770" s="17">
        <v>-117.37</v>
      </c>
      <c r="X770" s="17">
        <v>-137.97999999999999</v>
      </c>
      <c r="Y770" s="17">
        <v>-131.24</v>
      </c>
      <c r="Z770" s="17">
        <v>-119.85</v>
      </c>
      <c r="AA770" s="17">
        <v>-795.36</v>
      </c>
      <c r="AB770" s="17">
        <v>402.45</v>
      </c>
      <c r="AC770" s="17">
        <v>-218.62</v>
      </c>
      <c r="AD770" s="17">
        <v>-191.5</v>
      </c>
      <c r="AE770" s="17">
        <v>-229.28</v>
      </c>
      <c r="AF770" s="17">
        <v>-174.41</v>
      </c>
      <c r="AG770" s="18">
        <v>-2036.46</v>
      </c>
      <c r="AI770" s="7" t="s">
        <v>240</v>
      </c>
      <c r="AJ770" s="7"/>
      <c r="AK770" s="7" t="s">
        <v>175</v>
      </c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8"/>
    </row>
    <row r="771" spans="1:50">
      <c r="A771" s="30" t="s">
        <v>240</v>
      </c>
      <c r="B771" s="30"/>
      <c r="C771" s="30" t="s">
        <v>176</v>
      </c>
      <c r="D771" s="31">
        <v>0</v>
      </c>
      <c r="E771" s="31">
        <v>0</v>
      </c>
      <c r="F771" s="31">
        <v>0</v>
      </c>
      <c r="G771" s="31">
        <v>0</v>
      </c>
      <c r="H771" s="31">
        <v>0</v>
      </c>
      <c r="I771" s="8"/>
      <c r="J771" s="8"/>
      <c r="K771" s="8"/>
      <c r="L771" s="8"/>
      <c r="M771" s="8"/>
      <c r="N771" s="8"/>
      <c r="O771" s="8"/>
      <c r="P771" s="39">
        <v>0</v>
      </c>
      <c r="Q771" s="24"/>
      <c r="R771" s="7" t="s">
        <v>240</v>
      </c>
      <c r="S771" s="7"/>
      <c r="T771" s="7" t="s">
        <v>176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9">
        <v>0</v>
      </c>
      <c r="AI771" s="7" t="s">
        <v>240</v>
      </c>
      <c r="AJ771" s="7"/>
      <c r="AK771" s="7" t="s">
        <v>176</v>
      </c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9"/>
    </row>
    <row r="772" spans="1:50">
      <c r="A772" s="30" t="s">
        <v>240</v>
      </c>
      <c r="B772" s="30"/>
      <c r="C772" s="30" t="s">
        <v>177</v>
      </c>
      <c r="D772" s="31">
        <v>0</v>
      </c>
      <c r="E772" s="31">
        <v>0</v>
      </c>
      <c r="F772" s="31">
        <v>0</v>
      </c>
      <c r="G772" s="31">
        <v>0</v>
      </c>
      <c r="H772" s="31">
        <v>0</v>
      </c>
      <c r="I772" s="8"/>
      <c r="J772" s="8"/>
      <c r="K772" s="8"/>
      <c r="L772" s="8"/>
      <c r="M772" s="8"/>
      <c r="N772" s="8"/>
      <c r="O772" s="8"/>
      <c r="P772" s="39">
        <v>0</v>
      </c>
      <c r="Q772" s="24"/>
      <c r="R772" s="7" t="s">
        <v>240</v>
      </c>
      <c r="S772" s="7"/>
      <c r="T772" s="7" t="s">
        <v>177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9">
        <v>0</v>
      </c>
      <c r="AI772" s="7" t="s">
        <v>240</v>
      </c>
      <c r="AJ772" s="7"/>
      <c r="AK772" s="7" t="s">
        <v>177</v>
      </c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9"/>
    </row>
    <row r="773" spans="1:50">
      <c r="A773" s="30" t="s">
        <v>240</v>
      </c>
      <c r="B773" s="30"/>
      <c r="C773" s="30" t="s">
        <v>178</v>
      </c>
      <c r="D773" s="31">
        <v>-6.7</v>
      </c>
      <c r="E773" s="31">
        <v>-6.7</v>
      </c>
      <c r="F773" s="31">
        <v>-6.68</v>
      </c>
      <c r="G773" s="31">
        <v>-6.7</v>
      </c>
      <c r="H773" s="31">
        <v>-6.68</v>
      </c>
      <c r="I773" s="8"/>
      <c r="J773" s="8"/>
      <c r="K773" s="8"/>
      <c r="L773" s="8"/>
      <c r="M773" s="8"/>
      <c r="N773" s="8"/>
      <c r="O773" s="8"/>
      <c r="P773" s="39">
        <v>-33.46</v>
      </c>
      <c r="Q773" s="24"/>
      <c r="R773" s="7" t="s">
        <v>240</v>
      </c>
      <c r="S773" s="7"/>
      <c r="T773" s="7" t="s">
        <v>178</v>
      </c>
      <c r="U773" s="8">
        <v>-6.75</v>
      </c>
      <c r="V773" s="8">
        <v>-6.75</v>
      </c>
      <c r="W773" s="8">
        <v>-6.75</v>
      </c>
      <c r="X773" s="8">
        <v>-6.63</v>
      </c>
      <c r="Y773" s="8">
        <v>-6.7</v>
      </c>
      <c r="Z773" s="8">
        <v>-6.71</v>
      </c>
      <c r="AA773" s="8">
        <v>-6.7</v>
      </c>
      <c r="AB773" s="8">
        <v>-6.7</v>
      </c>
      <c r="AC773" s="8">
        <v>-6.73</v>
      </c>
      <c r="AD773" s="8">
        <v>-6.73</v>
      </c>
      <c r="AE773" s="8">
        <v>-6.73</v>
      </c>
      <c r="AF773" s="8">
        <v>-6.7</v>
      </c>
      <c r="AG773" s="9">
        <v>-80.58</v>
      </c>
      <c r="AI773" s="7" t="s">
        <v>240</v>
      </c>
      <c r="AJ773" s="7"/>
      <c r="AK773" s="7" t="s">
        <v>178</v>
      </c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9"/>
    </row>
    <row r="774" spans="1:50">
      <c r="A774" s="30" t="s">
        <v>240</v>
      </c>
      <c r="B774" s="30"/>
      <c r="C774" s="30" t="s">
        <v>179</v>
      </c>
      <c r="D774" s="31">
        <v>-32.450000000000003</v>
      </c>
      <c r="E774" s="31">
        <v>-210.04</v>
      </c>
      <c r="F774" s="31">
        <v>-51.92</v>
      </c>
      <c r="G774" s="31">
        <v>-64.900000000000006</v>
      </c>
      <c r="H774" s="31">
        <v>-58.41</v>
      </c>
      <c r="I774" s="8"/>
      <c r="J774" s="8"/>
      <c r="K774" s="8"/>
      <c r="L774" s="8"/>
      <c r="M774" s="8"/>
      <c r="N774" s="8"/>
      <c r="O774" s="8"/>
      <c r="P774" s="39">
        <v>-417.72</v>
      </c>
      <c r="Q774" s="24"/>
      <c r="R774" s="7" t="s">
        <v>240</v>
      </c>
      <c r="S774" s="7"/>
      <c r="T774" s="7" t="s">
        <v>179</v>
      </c>
      <c r="U774" s="8">
        <v>-182.9</v>
      </c>
      <c r="V774" s="8">
        <v>-94.4</v>
      </c>
      <c r="W774" s="8">
        <v>-82.6</v>
      </c>
      <c r="X774" s="8">
        <v>-106.8</v>
      </c>
      <c r="Y774" s="8">
        <v>-102.37</v>
      </c>
      <c r="Z774" s="8">
        <v>-71.39</v>
      </c>
      <c r="AA774" s="8">
        <v>-784.72</v>
      </c>
      <c r="AB774" s="8">
        <v>417.11</v>
      </c>
      <c r="AC774" s="8">
        <v>-203.25</v>
      </c>
      <c r="AD774" s="8">
        <v>-177.29</v>
      </c>
      <c r="AE774" s="8">
        <v>-216.23</v>
      </c>
      <c r="AF774" s="8">
        <v>-164.31</v>
      </c>
      <c r="AG774" s="9">
        <v>-1769.15</v>
      </c>
      <c r="AI774" s="7" t="s">
        <v>240</v>
      </c>
      <c r="AJ774" s="7"/>
      <c r="AK774" s="7" t="s">
        <v>179</v>
      </c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9"/>
    </row>
    <row r="775" spans="1:50">
      <c r="A775" s="30" t="s">
        <v>240</v>
      </c>
      <c r="B775" s="30"/>
      <c r="C775" s="30" t="s">
        <v>180</v>
      </c>
      <c r="D775" s="31">
        <v>-17.88</v>
      </c>
      <c r="E775" s="31">
        <v>-26.52</v>
      </c>
      <c r="F775" s="31">
        <v>-9.4499999999999993</v>
      </c>
      <c r="G775" s="31">
        <v>-3.33</v>
      </c>
      <c r="H775" s="31">
        <v>-17.75</v>
      </c>
      <c r="I775" s="8"/>
      <c r="J775" s="8"/>
      <c r="K775" s="8"/>
      <c r="L775" s="8"/>
      <c r="M775" s="8"/>
      <c r="N775" s="8"/>
      <c r="O775" s="8"/>
      <c r="P775" s="39">
        <v>-74.930000000000007</v>
      </c>
      <c r="Q775" s="24"/>
      <c r="R775" s="7" t="s">
        <v>240</v>
      </c>
      <c r="S775" s="7"/>
      <c r="T775" s="7" t="s">
        <v>180</v>
      </c>
      <c r="U775" s="8">
        <v>-14.62</v>
      </c>
      <c r="V775" s="8">
        <v>-17.88</v>
      </c>
      <c r="W775" s="8">
        <v>-28.02</v>
      </c>
      <c r="X775" s="8">
        <v>-24.55</v>
      </c>
      <c r="Y775" s="8">
        <v>-22.17</v>
      </c>
      <c r="Z775" s="8">
        <v>-41.75</v>
      </c>
      <c r="AA775" s="8">
        <v>-3.94</v>
      </c>
      <c r="AB775" s="8">
        <v>-7.96</v>
      </c>
      <c r="AC775" s="8">
        <v>-8.64</v>
      </c>
      <c r="AD775" s="8">
        <v>-7.48</v>
      </c>
      <c r="AE775" s="8">
        <v>-6.32</v>
      </c>
      <c r="AF775" s="8">
        <v>-3.4</v>
      </c>
      <c r="AG775" s="9">
        <v>-186.73</v>
      </c>
      <c r="AI775" s="7" t="s">
        <v>240</v>
      </c>
      <c r="AJ775" s="7"/>
      <c r="AK775" s="7" t="s">
        <v>180</v>
      </c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9"/>
    </row>
    <row r="776" spans="1:50">
      <c r="A776" s="30" t="s">
        <v>240</v>
      </c>
      <c r="B776" s="30"/>
      <c r="C776" s="30" t="s">
        <v>181</v>
      </c>
      <c r="D776" s="31">
        <v>0</v>
      </c>
      <c r="E776" s="31">
        <v>0</v>
      </c>
      <c r="F776" s="31">
        <v>0</v>
      </c>
      <c r="G776" s="31">
        <v>0</v>
      </c>
      <c r="H776" s="31">
        <v>0</v>
      </c>
      <c r="I776" s="8"/>
      <c r="J776" s="8"/>
      <c r="K776" s="8"/>
      <c r="L776" s="8"/>
      <c r="M776" s="8"/>
      <c r="N776" s="8"/>
      <c r="O776" s="8"/>
      <c r="P776" s="39">
        <v>0</v>
      </c>
      <c r="Q776" s="24"/>
      <c r="R776" s="7" t="s">
        <v>240</v>
      </c>
      <c r="S776" s="7"/>
      <c r="T776" s="7" t="s">
        <v>181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9">
        <v>0</v>
      </c>
      <c r="AI776" s="7" t="s">
        <v>240</v>
      </c>
      <c r="AJ776" s="7"/>
      <c r="AK776" s="7" t="s">
        <v>181</v>
      </c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9"/>
    </row>
    <row r="777" spans="1:50">
      <c r="A777" s="30" t="s">
        <v>240</v>
      </c>
      <c r="B777" s="30"/>
      <c r="C777" s="30" t="s">
        <v>182</v>
      </c>
      <c r="D777" s="31">
        <v>0</v>
      </c>
      <c r="E777" s="31">
        <v>0</v>
      </c>
      <c r="F777" s="31">
        <v>0</v>
      </c>
      <c r="G777" s="31">
        <v>0</v>
      </c>
      <c r="H777" s="31">
        <v>0</v>
      </c>
      <c r="I777" s="8"/>
      <c r="J777" s="8"/>
      <c r="K777" s="8"/>
      <c r="L777" s="8"/>
      <c r="M777" s="8"/>
      <c r="N777" s="8"/>
      <c r="O777" s="8"/>
      <c r="P777" s="39">
        <v>0</v>
      </c>
      <c r="Q777" s="24"/>
      <c r="R777" s="7" t="s">
        <v>240</v>
      </c>
      <c r="S777" s="7"/>
      <c r="T777" s="7" t="s">
        <v>182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9">
        <v>0</v>
      </c>
      <c r="AI777" s="7" t="s">
        <v>240</v>
      </c>
      <c r="AJ777" s="7"/>
      <c r="AK777" s="7" t="s">
        <v>182</v>
      </c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9"/>
    </row>
    <row r="778" spans="1:50">
      <c r="A778" s="30" t="s">
        <v>240</v>
      </c>
      <c r="B778" s="30"/>
      <c r="C778" s="30" t="s">
        <v>183</v>
      </c>
      <c r="D778" s="34">
        <v>0</v>
      </c>
      <c r="E778" s="34">
        <v>0</v>
      </c>
      <c r="F778" s="34">
        <v>0</v>
      </c>
      <c r="G778" s="34">
        <v>0</v>
      </c>
      <c r="H778" s="34">
        <v>0</v>
      </c>
      <c r="I778" s="17"/>
      <c r="J778" s="17"/>
      <c r="K778" s="17"/>
      <c r="L778" s="17"/>
      <c r="M778" s="17"/>
      <c r="N778" s="17"/>
      <c r="O778" s="17"/>
      <c r="P778" s="41">
        <v>0</v>
      </c>
      <c r="Q778" s="24"/>
      <c r="R778" s="7" t="s">
        <v>240</v>
      </c>
      <c r="S778" s="7"/>
      <c r="T778" s="7" t="s">
        <v>183</v>
      </c>
      <c r="U778" s="17">
        <v>0</v>
      </c>
      <c r="V778" s="17">
        <v>0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8">
        <v>0</v>
      </c>
      <c r="AI778" s="7" t="s">
        <v>240</v>
      </c>
      <c r="AJ778" s="7"/>
      <c r="AK778" s="7" t="s">
        <v>183</v>
      </c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8"/>
    </row>
    <row r="779" spans="1:50">
      <c r="A779" s="30" t="s">
        <v>240</v>
      </c>
      <c r="B779" s="30"/>
      <c r="C779" s="30" t="s">
        <v>184</v>
      </c>
      <c r="D779" s="31">
        <v>0</v>
      </c>
      <c r="E779" s="31">
        <v>0</v>
      </c>
      <c r="F779" s="31">
        <v>0</v>
      </c>
      <c r="G779" s="31">
        <v>0</v>
      </c>
      <c r="H779" s="31">
        <v>0</v>
      </c>
      <c r="I779" s="8"/>
      <c r="J779" s="8"/>
      <c r="K779" s="8"/>
      <c r="L779" s="8"/>
      <c r="M779" s="8"/>
      <c r="N779" s="8"/>
      <c r="O779" s="8"/>
      <c r="P779" s="39">
        <v>0</v>
      </c>
      <c r="Q779" s="24"/>
      <c r="R779" s="7" t="s">
        <v>240</v>
      </c>
      <c r="S779" s="7"/>
      <c r="T779" s="7" t="s">
        <v>184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9">
        <v>0</v>
      </c>
      <c r="AI779" s="7" t="s">
        <v>240</v>
      </c>
      <c r="AJ779" s="7"/>
      <c r="AK779" s="7" t="s">
        <v>184</v>
      </c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9"/>
    </row>
    <row r="780" spans="1:50">
      <c r="A780" s="30" t="s">
        <v>240</v>
      </c>
      <c r="B780" s="30"/>
      <c r="C780" s="30" t="s">
        <v>185</v>
      </c>
      <c r="D780" s="31">
        <v>0</v>
      </c>
      <c r="E780" s="31">
        <v>0</v>
      </c>
      <c r="F780" s="31">
        <v>0</v>
      </c>
      <c r="G780" s="31">
        <v>0</v>
      </c>
      <c r="H780" s="31">
        <v>0</v>
      </c>
      <c r="I780" s="8"/>
      <c r="J780" s="8"/>
      <c r="K780" s="8"/>
      <c r="L780" s="8"/>
      <c r="M780" s="8"/>
      <c r="N780" s="8"/>
      <c r="O780" s="8"/>
      <c r="P780" s="39">
        <v>0</v>
      </c>
      <c r="Q780" s="24"/>
      <c r="R780" s="7" t="s">
        <v>240</v>
      </c>
      <c r="S780" s="7"/>
      <c r="T780" s="7" t="s">
        <v>185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9">
        <v>0</v>
      </c>
      <c r="AI780" s="7" t="s">
        <v>240</v>
      </c>
      <c r="AJ780" s="7"/>
      <c r="AK780" s="7" t="s">
        <v>185</v>
      </c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9"/>
    </row>
    <row r="781" spans="1:50">
      <c r="A781" s="30" t="s">
        <v>240</v>
      </c>
      <c r="B781" s="30"/>
      <c r="C781" s="30" t="s">
        <v>186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8"/>
      <c r="J781" s="8"/>
      <c r="K781" s="8"/>
      <c r="L781" s="8"/>
      <c r="M781" s="8"/>
      <c r="N781" s="8"/>
      <c r="O781" s="8"/>
      <c r="P781" s="39">
        <v>0</v>
      </c>
      <c r="Q781" s="24"/>
      <c r="R781" s="7" t="s">
        <v>240</v>
      </c>
      <c r="S781" s="7"/>
      <c r="T781" s="7" t="s">
        <v>187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9">
        <v>0</v>
      </c>
      <c r="AI781" s="7" t="s">
        <v>240</v>
      </c>
      <c r="AJ781" s="7"/>
      <c r="AK781" s="7" t="s">
        <v>187</v>
      </c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9"/>
    </row>
    <row r="782" spans="1:50">
      <c r="A782" s="30" t="s">
        <v>240</v>
      </c>
      <c r="B782" s="30"/>
      <c r="C782" s="30" t="s">
        <v>188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8"/>
      <c r="J782" s="8"/>
      <c r="K782" s="8"/>
      <c r="L782" s="8"/>
      <c r="M782" s="8"/>
      <c r="N782" s="8"/>
      <c r="O782" s="8"/>
      <c r="P782" s="39">
        <v>0</v>
      </c>
      <c r="Q782" s="24"/>
      <c r="R782" s="7" t="s">
        <v>240</v>
      </c>
      <c r="S782" s="7"/>
      <c r="T782" s="7" t="s">
        <v>189</v>
      </c>
      <c r="U782" s="8">
        <v>0</v>
      </c>
      <c r="V782" s="8">
        <v>0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9">
        <v>0</v>
      </c>
      <c r="AI782" s="7" t="s">
        <v>240</v>
      </c>
      <c r="AJ782" s="7"/>
      <c r="AK782" s="7" t="s">
        <v>189</v>
      </c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9"/>
    </row>
    <row r="783" spans="1:50">
      <c r="A783" s="30" t="s">
        <v>240</v>
      </c>
      <c r="B783" s="30"/>
      <c r="C783" s="30" t="s">
        <v>190</v>
      </c>
      <c r="D783" s="31">
        <v>0</v>
      </c>
      <c r="E783" s="31">
        <v>0</v>
      </c>
      <c r="F783" s="31">
        <v>0</v>
      </c>
      <c r="G783" s="31">
        <v>0</v>
      </c>
      <c r="H783" s="31">
        <v>0</v>
      </c>
      <c r="I783" s="8"/>
      <c r="J783" s="8"/>
      <c r="K783" s="8"/>
      <c r="L783" s="8"/>
      <c r="M783" s="8"/>
      <c r="N783" s="8"/>
      <c r="O783" s="8"/>
      <c r="P783" s="39">
        <v>0</v>
      </c>
      <c r="Q783" s="24"/>
      <c r="R783" s="7" t="s">
        <v>240</v>
      </c>
      <c r="S783" s="7"/>
      <c r="T783" s="7" t="s">
        <v>190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9">
        <v>0</v>
      </c>
      <c r="AI783" s="7" t="s">
        <v>240</v>
      </c>
      <c r="AJ783" s="7"/>
      <c r="AK783" s="7" t="s">
        <v>190</v>
      </c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9"/>
    </row>
    <row r="784" spans="1:50">
      <c r="A784" s="30" t="s">
        <v>240</v>
      </c>
      <c r="B784" s="30"/>
      <c r="C784" s="30" t="s">
        <v>191</v>
      </c>
      <c r="D784" s="31">
        <v>0</v>
      </c>
      <c r="E784" s="31">
        <v>0</v>
      </c>
      <c r="F784" s="31">
        <v>0</v>
      </c>
      <c r="G784" s="31">
        <v>0</v>
      </c>
      <c r="H784" s="31">
        <v>0</v>
      </c>
      <c r="I784" s="8"/>
      <c r="J784" s="8"/>
      <c r="K784" s="8"/>
      <c r="L784" s="8"/>
      <c r="M784" s="8"/>
      <c r="N784" s="8"/>
      <c r="O784" s="8"/>
      <c r="P784" s="39">
        <v>0</v>
      </c>
      <c r="Q784" s="24"/>
      <c r="R784" s="7" t="s">
        <v>240</v>
      </c>
      <c r="S784" s="7"/>
      <c r="T784" s="7" t="s">
        <v>191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9">
        <v>0</v>
      </c>
      <c r="AI784" s="7" t="s">
        <v>240</v>
      </c>
      <c r="AJ784" s="7"/>
      <c r="AK784" s="7" t="s">
        <v>191</v>
      </c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9"/>
    </row>
    <row r="785" spans="1:50">
      <c r="A785" s="30" t="s">
        <v>240</v>
      </c>
      <c r="B785" s="30"/>
      <c r="C785" s="30" t="s">
        <v>192</v>
      </c>
      <c r="D785" s="31">
        <v>0</v>
      </c>
      <c r="E785" s="31">
        <v>0</v>
      </c>
      <c r="F785" s="31">
        <v>0</v>
      </c>
      <c r="G785" s="31">
        <v>0</v>
      </c>
      <c r="H785" s="31">
        <v>0</v>
      </c>
      <c r="I785" s="8"/>
      <c r="J785" s="8"/>
      <c r="K785" s="8"/>
      <c r="L785" s="8"/>
      <c r="M785" s="8"/>
      <c r="N785" s="8"/>
      <c r="O785" s="8"/>
      <c r="P785" s="39">
        <v>0</v>
      </c>
      <c r="Q785" s="24"/>
      <c r="R785" s="7" t="s">
        <v>240</v>
      </c>
      <c r="S785" s="7"/>
      <c r="T785" s="7" t="s">
        <v>193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9">
        <v>0</v>
      </c>
      <c r="AI785" s="7" t="s">
        <v>240</v>
      </c>
      <c r="AJ785" s="7"/>
      <c r="AK785" s="7" t="s">
        <v>193</v>
      </c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9"/>
    </row>
    <row r="786" spans="1:50">
      <c r="A786" s="30" t="s">
        <v>240</v>
      </c>
      <c r="B786" s="30"/>
      <c r="C786" s="30" t="s">
        <v>194</v>
      </c>
      <c r="D786" s="31">
        <v>0</v>
      </c>
      <c r="E786" s="31">
        <v>0</v>
      </c>
      <c r="F786" s="31">
        <v>0</v>
      </c>
      <c r="G786" s="31">
        <v>0</v>
      </c>
      <c r="H786" s="31">
        <v>0</v>
      </c>
      <c r="I786" s="8"/>
      <c r="J786" s="8"/>
      <c r="K786" s="8"/>
      <c r="L786" s="8"/>
      <c r="M786" s="8"/>
      <c r="N786" s="8"/>
      <c r="O786" s="8"/>
      <c r="P786" s="39">
        <v>0</v>
      </c>
      <c r="Q786" s="24"/>
      <c r="R786" s="7" t="s">
        <v>240</v>
      </c>
      <c r="S786" s="7"/>
      <c r="T786" s="7" t="s">
        <v>195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9">
        <v>0</v>
      </c>
      <c r="AI786" s="7" t="s">
        <v>240</v>
      </c>
      <c r="AJ786" s="7"/>
      <c r="AK786" s="7" t="s">
        <v>195</v>
      </c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9"/>
    </row>
    <row r="787" spans="1:50">
      <c r="A787" s="30" t="s">
        <v>240</v>
      </c>
      <c r="B787" s="30"/>
      <c r="C787" s="30" t="s">
        <v>196</v>
      </c>
      <c r="D787" s="31">
        <v>0</v>
      </c>
      <c r="E787" s="31">
        <v>0</v>
      </c>
      <c r="F787" s="31">
        <v>0</v>
      </c>
      <c r="G787" s="31">
        <v>0</v>
      </c>
      <c r="H787" s="31">
        <v>0</v>
      </c>
      <c r="I787" s="8"/>
      <c r="J787" s="8"/>
      <c r="K787" s="8"/>
      <c r="L787" s="8"/>
      <c r="M787" s="8"/>
      <c r="N787" s="8"/>
      <c r="O787" s="8"/>
      <c r="P787" s="39">
        <v>0</v>
      </c>
      <c r="Q787" s="24"/>
      <c r="R787" s="7" t="s">
        <v>240</v>
      </c>
      <c r="S787" s="7"/>
      <c r="T787" s="7" t="s">
        <v>196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9">
        <v>0</v>
      </c>
      <c r="AI787" s="7" t="s">
        <v>240</v>
      </c>
      <c r="AJ787" s="7"/>
      <c r="AK787" s="7" t="s">
        <v>196</v>
      </c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9"/>
    </row>
    <row r="788" spans="1:50">
      <c r="A788" s="30" t="s">
        <v>240</v>
      </c>
      <c r="B788" s="30"/>
      <c r="C788" s="30" t="s">
        <v>197</v>
      </c>
      <c r="D788" s="31">
        <v>0</v>
      </c>
      <c r="E788" s="31">
        <v>0</v>
      </c>
      <c r="F788" s="31">
        <v>0</v>
      </c>
      <c r="G788" s="31">
        <v>0</v>
      </c>
      <c r="H788" s="31">
        <v>0</v>
      </c>
      <c r="I788" s="8"/>
      <c r="J788" s="8"/>
      <c r="K788" s="8"/>
      <c r="L788" s="8"/>
      <c r="M788" s="8"/>
      <c r="N788" s="8"/>
      <c r="O788" s="8"/>
      <c r="P788" s="39">
        <v>0</v>
      </c>
      <c r="Q788" s="24"/>
      <c r="R788" s="7" t="s">
        <v>240</v>
      </c>
      <c r="S788" s="7"/>
      <c r="T788" s="7" t="s">
        <v>197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9">
        <v>0</v>
      </c>
      <c r="AI788" s="7" t="s">
        <v>240</v>
      </c>
      <c r="AJ788" s="7"/>
      <c r="AK788" s="7" t="s">
        <v>197</v>
      </c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9"/>
    </row>
    <row r="789" spans="1:50">
      <c r="A789" s="30" t="s">
        <v>240</v>
      </c>
      <c r="B789" s="30"/>
      <c r="C789" s="30" t="s">
        <v>198</v>
      </c>
      <c r="D789" s="31">
        <v>0</v>
      </c>
      <c r="E789" s="31">
        <v>0</v>
      </c>
      <c r="F789" s="31">
        <v>0</v>
      </c>
      <c r="G789" s="31">
        <v>0</v>
      </c>
      <c r="H789" s="31">
        <v>0</v>
      </c>
      <c r="I789" s="8"/>
      <c r="J789" s="8"/>
      <c r="K789" s="8"/>
      <c r="L789" s="8"/>
      <c r="M789" s="8"/>
      <c r="N789" s="8"/>
      <c r="O789" s="8"/>
      <c r="P789" s="39">
        <v>0</v>
      </c>
      <c r="Q789" s="24"/>
      <c r="R789" s="7" t="s">
        <v>240</v>
      </c>
      <c r="S789" s="7"/>
      <c r="T789" s="7" t="s">
        <v>199</v>
      </c>
      <c r="U789" s="8">
        <v>0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9">
        <v>0</v>
      </c>
      <c r="AI789" s="7" t="s">
        <v>240</v>
      </c>
      <c r="AJ789" s="7"/>
      <c r="AK789" s="7" t="s">
        <v>199</v>
      </c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9"/>
    </row>
    <row r="790" spans="1:50">
      <c r="A790" s="30" t="s">
        <v>240</v>
      </c>
      <c r="B790" s="30"/>
      <c r="C790" s="30" t="s">
        <v>200</v>
      </c>
      <c r="D790" s="31">
        <v>0</v>
      </c>
      <c r="E790" s="31">
        <v>0</v>
      </c>
      <c r="F790" s="31">
        <v>0</v>
      </c>
      <c r="G790" s="31">
        <v>0</v>
      </c>
      <c r="H790" s="31">
        <v>0</v>
      </c>
      <c r="I790" s="8"/>
      <c r="J790" s="8"/>
      <c r="K790" s="8"/>
      <c r="L790" s="8"/>
      <c r="M790" s="8"/>
      <c r="N790" s="8"/>
      <c r="O790" s="8"/>
      <c r="P790" s="39">
        <v>0</v>
      </c>
      <c r="Q790" s="24"/>
      <c r="R790" s="7" t="s">
        <v>240</v>
      </c>
      <c r="S790" s="7"/>
      <c r="T790" s="7" t="s">
        <v>200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9">
        <v>0</v>
      </c>
      <c r="AI790" s="7" t="s">
        <v>240</v>
      </c>
      <c r="AJ790" s="7"/>
      <c r="AK790" s="7" t="s">
        <v>200</v>
      </c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9"/>
    </row>
    <row r="791" spans="1:50">
      <c r="A791" s="30" t="s">
        <v>240</v>
      </c>
      <c r="B791" s="30"/>
      <c r="C791" s="30" t="s">
        <v>201</v>
      </c>
      <c r="D791" s="34">
        <v>0</v>
      </c>
      <c r="E791" s="34">
        <v>0</v>
      </c>
      <c r="F791" s="34">
        <v>0</v>
      </c>
      <c r="G791" s="34">
        <v>0</v>
      </c>
      <c r="H791" s="34">
        <v>-5625.63</v>
      </c>
      <c r="I791" s="17"/>
      <c r="J791" s="17"/>
      <c r="K791" s="17"/>
      <c r="L791" s="17"/>
      <c r="M791" s="17"/>
      <c r="N791" s="17"/>
      <c r="O791" s="17"/>
      <c r="P791" s="41">
        <v>-5625.63</v>
      </c>
      <c r="Q791" s="24"/>
      <c r="R791" s="7" t="s">
        <v>240</v>
      </c>
      <c r="S791" s="7"/>
      <c r="T791" s="7" t="s">
        <v>201</v>
      </c>
      <c r="U791" s="17">
        <v>-1439.31</v>
      </c>
      <c r="V791" s="17">
        <v>5209.33</v>
      </c>
      <c r="W791" s="17">
        <v>0</v>
      </c>
      <c r="X791" s="17">
        <v>0</v>
      </c>
      <c r="Y791" s="17">
        <v>0</v>
      </c>
      <c r="Z791" s="17">
        <v>0</v>
      </c>
      <c r="AA791" s="17">
        <v>-3746.7</v>
      </c>
      <c r="AB791" s="17">
        <v>-2562.9899999999998</v>
      </c>
      <c r="AC791" s="17">
        <v>6309.69</v>
      </c>
      <c r="AD791" s="17">
        <v>0</v>
      </c>
      <c r="AE791" s="17">
        <v>-2643.85</v>
      </c>
      <c r="AF791" s="17">
        <v>2643.85</v>
      </c>
      <c r="AG791" s="18">
        <v>3770.02</v>
      </c>
      <c r="AI791" s="7" t="s">
        <v>240</v>
      </c>
      <c r="AJ791" s="7"/>
      <c r="AK791" s="7" t="s">
        <v>201</v>
      </c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8"/>
    </row>
    <row r="792" spans="1:50">
      <c r="A792" s="30" t="s">
        <v>240</v>
      </c>
      <c r="B792" s="30"/>
      <c r="C792" s="30" t="s">
        <v>202</v>
      </c>
      <c r="D792" s="32">
        <v>0</v>
      </c>
      <c r="E792" s="32">
        <v>0</v>
      </c>
      <c r="F792" s="32">
        <v>0</v>
      </c>
      <c r="G792" s="32">
        <v>0</v>
      </c>
      <c r="H792" s="32">
        <v>0</v>
      </c>
      <c r="I792" s="10"/>
      <c r="J792" s="10"/>
      <c r="K792" s="10"/>
      <c r="L792" s="10"/>
      <c r="M792" s="10"/>
      <c r="N792" s="10"/>
      <c r="O792" s="10"/>
      <c r="P792" s="39">
        <v>0</v>
      </c>
      <c r="Q792" s="24"/>
      <c r="R792" s="7" t="s">
        <v>240</v>
      </c>
      <c r="S792" s="7"/>
      <c r="T792" s="7" t="s">
        <v>202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>
        <v>0</v>
      </c>
      <c r="AC792" s="10">
        <v>0</v>
      </c>
      <c r="AD792" s="10">
        <v>0</v>
      </c>
      <c r="AE792" s="10">
        <v>0</v>
      </c>
      <c r="AF792" s="10">
        <v>0</v>
      </c>
      <c r="AG792" s="9">
        <v>0</v>
      </c>
      <c r="AI792" s="7" t="s">
        <v>240</v>
      </c>
      <c r="AJ792" s="7"/>
      <c r="AK792" s="7" t="s">
        <v>202</v>
      </c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9"/>
    </row>
    <row r="793" spans="1:50">
      <c r="A793" s="30" t="s">
        <v>240</v>
      </c>
      <c r="B793" s="30"/>
      <c r="C793" s="30" t="s">
        <v>203</v>
      </c>
      <c r="D793" s="32">
        <v>0</v>
      </c>
      <c r="E793" s="32">
        <v>0</v>
      </c>
      <c r="F793" s="32">
        <v>0</v>
      </c>
      <c r="G793" s="32">
        <v>0</v>
      </c>
      <c r="H793" s="32">
        <v>-5625.63</v>
      </c>
      <c r="I793" s="10"/>
      <c r="J793" s="10"/>
      <c r="K793" s="10"/>
      <c r="L793" s="10"/>
      <c r="M793" s="10"/>
      <c r="N793" s="10"/>
      <c r="O793" s="10"/>
      <c r="P793" s="39">
        <v>-5625.63</v>
      </c>
      <c r="Q793" s="24"/>
      <c r="R793" s="7" t="s">
        <v>240</v>
      </c>
      <c r="S793" s="7"/>
      <c r="T793" s="7" t="s">
        <v>203</v>
      </c>
      <c r="U793" s="10">
        <v>-1439.31</v>
      </c>
      <c r="V793" s="10">
        <v>5209.33</v>
      </c>
      <c r="W793" s="10">
        <v>0</v>
      </c>
      <c r="X793" s="10">
        <v>0</v>
      </c>
      <c r="Y793" s="10">
        <v>0</v>
      </c>
      <c r="Z793" s="10">
        <v>0</v>
      </c>
      <c r="AA793" s="10">
        <v>-3746.7</v>
      </c>
      <c r="AB793" s="10">
        <v>-2562.9899999999998</v>
      </c>
      <c r="AC793" s="10">
        <v>6309.69</v>
      </c>
      <c r="AD793" s="10">
        <v>0</v>
      </c>
      <c r="AE793" s="10">
        <v>-2643.85</v>
      </c>
      <c r="AF793" s="10">
        <v>2643.85</v>
      </c>
      <c r="AG793" s="9">
        <v>3770.02</v>
      </c>
      <c r="AI793" s="7" t="s">
        <v>240</v>
      </c>
      <c r="AJ793" s="7"/>
      <c r="AK793" s="7" t="s">
        <v>203</v>
      </c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9"/>
    </row>
    <row r="794" spans="1:50">
      <c r="A794" s="30" t="s">
        <v>240</v>
      </c>
      <c r="B794" s="30"/>
      <c r="C794" s="30" t="s">
        <v>204</v>
      </c>
      <c r="D794" s="34">
        <v>68.98</v>
      </c>
      <c r="E794" s="34">
        <v>2413.8000000000002</v>
      </c>
      <c r="F794" s="34">
        <v>0</v>
      </c>
      <c r="G794" s="34">
        <v>0</v>
      </c>
      <c r="H794" s="34">
        <v>24.66</v>
      </c>
      <c r="I794" s="17"/>
      <c r="J794" s="17"/>
      <c r="K794" s="17"/>
      <c r="L794" s="17"/>
      <c r="M794" s="17"/>
      <c r="N794" s="17"/>
      <c r="O794" s="17"/>
      <c r="P794" s="41">
        <v>2507.44</v>
      </c>
      <c r="Q794" s="24"/>
      <c r="R794" s="7" t="s">
        <v>240</v>
      </c>
      <c r="S794" s="7"/>
      <c r="T794" s="7" t="s">
        <v>204</v>
      </c>
      <c r="U794" s="17">
        <v>5.23</v>
      </c>
      <c r="V794" s="17">
        <v>-352.93</v>
      </c>
      <c r="W794" s="17">
        <v>0</v>
      </c>
      <c r="X794" s="17">
        <v>-12.06</v>
      </c>
      <c r="Y794" s="17">
        <v>154.59</v>
      </c>
      <c r="Z794" s="17">
        <v>0</v>
      </c>
      <c r="AA794" s="17">
        <v>-58.99</v>
      </c>
      <c r="AB794" s="17">
        <v>445.21</v>
      </c>
      <c r="AC794" s="17">
        <v>-9.49</v>
      </c>
      <c r="AD794" s="17">
        <v>1109.2</v>
      </c>
      <c r="AE794" s="17">
        <v>1767.51</v>
      </c>
      <c r="AF794" s="17">
        <v>1473.99</v>
      </c>
      <c r="AG794" s="18">
        <v>4522.26</v>
      </c>
      <c r="AI794" s="7" t="s">
        <v>240</v>
      </c>
      <c r="AJ794" s="7"/>
      <c r="AK794" s="7" t="s">
        <v>204</v>
      </c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8"/>
    </row>
    <row r="795" spans="1:50">
      <c r="A795" s="30" t="s">
        <v>240</v>
      </c>
      <c r="B795" s="30"/>
      <c r="C795" s="30" t="s">
        <v>205</v>
      </c>
      <c r="D795" s="31">
        <v>68.98</v>
      </c>
      <c r="E795" s="31">
        <v>0</v>
      </c>
      <c r="F795" s="31">
        <v>0</v>
      </c>
      <c r="G795" s="31">
        <v>0</v>
      </c>
      <c r="H795" s="31">
        <v>24.66</v>
      </c>
      <c r="I795" s="8"/>
      <c r="J795" s="8"/>
      <c r="K795" s="8"/>
      <c r="L795" s="8"/>
      <c r="M795" s="8"/>
      <c r="N795" s="8"/>
      <c r="O795" s="8"/>
      <c r="P795" s="39">
        <v>93.64</v>
      </c>
      <c r="Q795" s="24"/>
      <c r="R795" s="7" t="s">
        <v>240</v>
      </c>
      <c r="S795" s="7"/>
      <c r="T795" s="7" t="s">
        <v>205</v>
      </c>
      <c r="U795" s="8">
        <v>0</v>
      </c>
      <c r="V795" s="8">
        <v>75.66</v>
      </c>
      <c r="W795" s="8">
        <v>0</v>
      </c>
      <c r="X795" s="8">
        <v>0</v>
      </c>
      <c r="Y795" s="8">
        <v>154.59</v>
      </c>
      <c r="Z795" s="8">
        <v>0</v>
      </c>
      <c r="AA795" s="8">
        <v>21.7</v>
      </c>
      <c r="AB795" s="8">
        <v>445.21</v>
      </c>
      <c r="AC795" s="8">
        <v>15.92</v>
      </c>
      <c r="AD795" s="8">
        <v>40</v>
      </c>
      <c r="AE795" s="8">
        <v>322.91000000000003</v>
      </c>
      <c r="AF795" s="8">
        <v>2918.59</v>
      </c>
      <c r="AG795" s="9">
        <v>3994.58</v>
      </c>
      <c r="AI795" s="7" t="s">
        <v>240</v>
      </c>
      <c r="AJ795" s="7"/>
      <c r="AK795" s="7" t="s">
        <v>205</v>
      </c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9"/>
    </row>
    <row r="796" spans="1:50">
      <c r="A796" s="30" t="s">
        <v>240</v>
      </c>
      <c r="B796" s="30"/>
      <c r="C796" s="30" t="s">
        <v>206</v>
      </c>
      <c r="D796" s="31">
        <v>0</v>
      </c>
      <c r="E796" s="31">
        <v>2413.8000000000002</v>
      </c>
      <c r="F796" s="31">
        <v>0</v>
      </c>
      <c r="G796" s="31">
        <v>0</v>
      </c>
      <c r="H796" s="31">
        <v>0</v>
      </c>
      <c r="I796" s="8"/>
      <c r="J796" s="8"/>
      <c r="K796" s="8"/>
      <c r="L796" s="8"/>
      <c r="M796" s="8"/>
      <c r="N796" s="8"/>
      <c r="O796" s="8"/>
      <c r="P796" s="39">
        <v>2413.8000000000002</v>
      </c>
      <c r="Q796" s="24"/>
      <c r="R796" s="7" t="s">
        <v>240</v>
      </c>
      <c r="S796" s="7"/>
      <c r="T796" s="7" t="s">
        <v>206</v>
      </c>
      <c r="U796" s="8">
        <v>5.23</v>
      </c>
      <c r="V796" s="8">
        <v>-428.59</v>
      </c>
      <c r="W796" s="8">
        <v>0</v>
      </c>
      <c r="X796" s="8">
        <v>-12.06</v>
      </c>
      <c r="Y796" s="8">
        <v>0</v>
      </c>
      <c r="Z796" s="8">
        <v>0</v>
      </c>
      <c r="AA796" s="8">
        <v>-80.69</v>
      </c>
      <c r="AB796" s="8">
        <v>0</v>
      </c>
      <c r="AC796" s="8">
        <v>-25.41</v>
      </c>
      <c r="AD796" s="8">
        <v>1069.2</v>
      </c>
      <c r="AE796" s="8">
        <v>1444.6</v>
      </c>
      <c r="AF796" s="8">
        <v>-1444.6</v>
      </c>
      <c r="AG796" s="9">
        <v>527.67999999999995</v>
      </c>
      <c r="AI796" s="7" t="s">
        <v>240</v>
      </c>
      <c r="AJ796" s="7"/>
      <c r="AK796" s="7" t="s">
        <v>206</v>
      </c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9"/>
    </row>
    <row r="797" spans="1:50">
      <c r="A797" s="30" t="s">
        <v>240</v>
      </c>
      <c r="B797" s="30"/>
      <c r="C797" s="30" t="s">
        <v>207</v>
      </c>
      <c r="D797" s="31">
        <v>0</v>
      </c>
      <c r="E797" s="31">
        <v>0</v>
      </c>
      <c r="F797" s="31">
        <v>0</v>
      </c>
      <c r="G797" s="31">
        <v>0</v>
      </c>
      <c r="H797" s="31">
        <v>0</v>
      </c>
      <c r="I797" s="8"/>
      <c r="J797" s="8"/>
      <c r="K797" s="8"/>
      <c r="L797" s="8"/>
      <c r="M797" s="8"/>
      <c r="N797" s="8"/>
      <c r="O797" s="8"/>
      <c r="P797" s="39">
        <v>0</v>
      </c>
      <c r="Q797" s="24"/>
      <c r="R797" s="7" t="s">
        <v>240</v>
      </c>
      <c r="S797" s="7"/>
      <c r="T797" s="7" t="s">
        <v>207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9">
        <v>0</v>
      </c>
      <c r="AI797" s="7" t="s">
        <v>240</v>
      </c>
      <c r="AJ797" s="7"/>
      <c r="AK797" s="7" t="s">
        <v>207</v>
      </c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9"/>
    </row>
    <row r="798" spans="1:50">
      <c r="A798" s="30" t="s">
        <v>240</v>
      </c>
      <c r="B798" s="30"/>
      <c r="C798" s="30" t="s">
        <v>208</v>
      </c>
      <c r="D798" s="34">
        <v>-9989.08</v>
      </c>
      <c r="E798" s="34">
        <v>-7391.12</v>
      </c>
      <c r="F798" s="34">
        <v>-9381.7900000000009</v>
      </c>
      <c r="G798" s="34">
        <v>-7927.08</v>
      </c>
      <c r="H798" s="34">
        <v>-12560.93</v>
      </c>
      <c r="I798" s="17"/>
      <c r="J798" s="17"/>
      <c r="K798" s="17"/>
      <c r="L798" s="17"/>
      <c r="M798" s="17"/>
      <c r="N798" s="17"/>
      <c r="O798" s="17"/>
      <c r="P798" s="41">
        <v>-47250</v>
      </c>
      <c r="Q798" s="24"/>
      <c r="R798" s="7" t="s">
        <v>240</v>
      </c>
      <c r="S798" s="7"/>
      <c r="T798" s="7" t="s">
        <v>208</v>
      </c>
      <c r="U798" s="17">
        <v>-8151.7</v>
      </c>
      <c r="V798" s="17">
        <v>-2600.86</v>
      </c>
      <c r="W798" s="17">
        <v>-8600.61</v>
      </c>
      <c r="X798" s="17">
        <v>-9386.17</v>
      </c>
      <c r="Y798" s="17">
        <v>-10205.07</v>
      </c>
      <c r="Z798" s="17">
        <v>-11767.77</v>
      </c>
      <c r="AA798" s="17">
        <v>-15410.93</v>
      </c>
      <c r="AB798" s="17">
        <v>-11861.18</v>
      </c>
      <c r="AC798" s="17">
        <v>-3888.82</v>
      </c>
      <c r="AD798" s="17">
        <v>-3224.35</v>
      </c>
      <c r="AE798" s="17">
        <v>-19101.84</v>
      </c>
      <c r="AF798" s="17">
        <v>-7580.95</v>
      </c>
      <c r="AG798" s="18">
        <v>-111780.25</v>
      </c>
      <c r="AI798" s="7" t="s">
        <v>240</v>
      </c>
      <c r="AJ798" s="7"/>
      <c r="AK798" s="7" t="s">
        <v>208</v>
      </c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8"/>
    </row>
    <row r="799" spans="1:50">
      <c r="A799" s="30" t="s">
        <v>240</v>
      </c>
      <c r="B799" s="30"/>
      <c r="C799" s="30" t="s">
        <v>209</v>
      </c>
      <c r="D799" s="34">
        <v>24126.17</v>
      </c>
      <c r="E799" s="34">
        <v>24161.17</v>
      </c>
      <c r="F799" s="34">
        <v>15599.42</v>
      </c>
      <c r="G799" s="34">
        <v>16107.04</v>
      </c>
      <c r="H799" s="34">
        <v>13670.41</v>
      </c>
      <c r="I799" s="17"/>
      <c r="J799" s="17"/>
      <c r="K799" s="17"/>
      <c r="L799" s="17"/>
      <c r="M799" s="17"/>
      <c r="N799" s="17"/>
      <c r="O799" s="17"/>
      <c r="P799" s="41">
        <v>93664.21</v>
      </c>
      <c r="Q799" s="24"/>
      <c r="R799" s="7" t="s">
        <v>240</v>
      </c>
      <c r="S799" s="7"/>
      <c r="T799" s="7" t="s">
        <v>209</v>
      </c>
      <c r="U799" s="17">
        <v>32415.014999999999</v>
      </c>
      <c r="V799" s="17">
        <v>38832.019999999997</v>
      </c>
      <c r="W799" s="17">
        <v>26819.312999999998</v>
      </c>
      <c r="X799" s="17">
        <v>38248.07</v>
      </c>
      <c r="Y799" s="17">
        <v>33414.957000000002</v>
      </c>
      <c r="Z799" s="17">
        <v>28126.959999999999</v>
      </c>
      <c r="AA799" s="17">
        <v>25028.85</v>
      </c>
      <c r="AB799" s="17">
        <v>27132.560000000001</v>
      </c>
      <c r="AC799" s="17">
        <v>39920.300000000003</v>
      </c>
      <c r="AD799" s="17">
        <v>35986.519999999997</v>
      </c>
      <c r="AE799" s="17">
        <v>17402.88</v>
      </c>
      <c r="AF799" s="17">
        <v>41478.46</v>
      </c>
      <c r="AG799" s="18">
        <v>384805.90500000003</v>
      </c>
      <c r="AI799" s="7" t="s">
        <v>240</v>
      </c>
      <c r="AJ799" s="7"/>
      <c r="AK799" s="7" t="s">
        <v>209</v>
      </c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8"/>
    </row>
    <row r="800" spans="1:50">
      <c r="A800" s="30" t="s">
        <v>240</v>
      </c>
      <c r="B800" s="30"/>
      <c r="C800" s="30" t="s">
        <v>210</v>
      </c>
      <c r="D800" s="34">
        <v>0</v>
      </c>
      <c r="E800" s="34">
        <v>0</v>
      </c>
      <c r="F800" s="34">
        <v>0</v>
      </c>
      <c r="G800" s="34">
        <v>0</v>
      </c>
      <c r="H800" s="34">
        <v>0</v>
      </c>
      <c r="I800" s="17"/>
      <c r="J800" s="17"/>
      <c r="K800" s="17"/>
      <c r="L800" s="17"/>
      <c r="M800" s="17"/>
      <c r="N800" s="17"/>
      <c r="O800" s="17"/>
      <c r="P800" s="41">
        <v>0</v>
      </c>
      <c r="Q800" s="24"/>
      <c r="R800" s="7" t="s">
        <v>240</v>
      </c>
      <c r="S800" s="7"/>
      <c r="T800" s="7" t="s">
        <v>210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8">
        <v>0</v>
      </c>
      <c r="AI800" s="7" t="s">
        <v>240</v>
      </c>
      <c r="AJ800" s="7"/>
      <c r="AK800" s="7" t="s">
        <v>210</v>
      </c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8"/>
    </row>
    <row r="801" spans="1:50">
      <c r="A801" s="30" t="s">
        <v>240</v>
      </c>
      <c r="B801" s="30"/>
      <c r="C801" s="30" t="s">
        <v>211</v>
      </c>
      <c r="D801" s="31">
        <v>0</v>
      </c>
      <c r="E801" s="31">
        <v>0</v>
      </c>
      <c r="F801" s="31">
        <v>0</v>
      </c>
      <c r="G801" s="31">
        <v>0</v>
      </c>
      <c r="H801" s="31">
        <v>0</v>
      </c>
      <c r="I801" s="8"/>
      <c r="J801" s="8"/>
      <c r="K801" s="8"/>
      <c r="L801" s="8"/>
      <c r="M801" s="8"/>
      <c r="N801" s="8"/>
      <c r="O801" s="8"/>
      <c r="P801" s="39">
        <v>0</v>
      </c>
      <c r="Q801" s="24"/>
      <c r="R801" s="7" t="s">
        <v>240</v>
      </c>
      <c r="S801" s="7"/>
      <c r="T801" s="7" t="s">
        <v>211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9">
        <v>0</v>
      </c>
      <c r="AI801" s="7" t="s">
        <v>240</v>
      </c>
      <c r="AJ801" s="7"/>
      <c r="AK801" s="7" t="s">
        <v>211</v>
      </c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9"/>
    </row>
    <row r="802" spans="1:50">
      <c r="A802" s="30" t="s">
        <v>240</v>
      </c>
      <c r="B802" s="30"/>
      <c r="C802" s="30" t="s">
        <v>212</v>
      </c>
      <c r="D802" s="31">
        <v>0</v>
      </c>
      <c r="E802" s="31">
        <v>0</v>
      </c>
      <c r="F802" s="31">
        <v>0</v>
      </c>
      <c r="G802" s="31">
        <v>0</v>
      </c>
      <c r="H802" s="31">
        <v>0</v>
      </c>
      <c r="I802" s="8"/>
      <c r="J802" s="8"/>
      <c r="K802" s="8"/>
      <c r="L802" s="8"/>
      <c r="M802" s="8"/>
      <c r="N802" s="8"/>
      <c r="O802" s="8"/>
      <c r="P802" s="39">
        <v>0</v>
      </c>
      <c r="Q802" s="24"/>
      <c r="R802" s="7" t="s">
        <v>240</v>
      </c>
      <c r="S802" s="7"/>
      <c r="T802" s="7" t="s">
        <v>212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9">
        <v>0</v>
      </c>
      <c r="AI802" s="7" t="s">
        <v>240</v>
      </c>
      <c r="AJ802" s="7"/>
      <c r="AK802" s="7" t="s">
        <v>212</v>
      </c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9"/>
    </row>
    <row r="803" spans="1:50">
      <c r="A803" s="30" t="s">
        <v>240</v>
      </c>
      <c r="B803" s="30"/>
      <c r="C803" s="30" t="s">
        <v>213</v>
      </c>
      <c r="D803" s="34">
        <v>-3356.31</v>
      </c>
      <c r="E803" s="34">
        <v>-7412.58</v>
      </c>
      <c r="F803" s="34">
        <v>-4436.3500000000004</v>
      </c>
      <c r="G803" s="34">
        <v>-4032.9</v>
      </c>
      <c r="H803" s="34">
        <v>-4674.97</v>
      </c>
      <c r="I803" s="17"/>
      <c r="J803" s="17"/>
      <c r="K803" s="17"/>
      <c r="L803" s="17"/>
      <c r="M803" s="17"/>
      <c r="N803" s="17"/>
      <c r="O803" s="17"/>
      <c r="P803" s="41">
        <v>-23913.11</v>
      </c>
      <c r="Q803" s="24"/>
      <c r="R803" s="7" t="s">
        <v>240</v>
      </c>
      <c r="S803" s="7"/>
      <c r="T803" s="7" t="s">
        <v>213</v>
      </c>
      <c r="U803" s="17">
        <v>-6543.11</v>
      </c>
      <c r="V803" s="17">
        <v>-7073.81</v>
      </c>
      <c r="W803" s="17">
        <v>-7334.5</v>
      </c>
      <c r="X803" s="17">
        <v>-8155.23</v>
      </c>
      <c r="Y803" s="17">
        <v>-7247.01</v>
      </c>
      <c r="Z803" s="17">
        <v>-6297.04</v>
      </c>
      <c r="AA803" s="17">
        <v>-7662.7</v>
      </c>
      <c r="AB803" s="17">
        <v>-6856.81</v>
      </c>
      <c r="AC803" s="17">
        <v>-6684.44</v>
      </c>
      <c r="AD803" s="17">
        <v>-6518.37</v>
      </c>
      <c r="AE803" s="17">
        <v>-6442.85</v>
      </c>
      <c r="AF803" s="17">
        <v>-5426.02</v>
      </c>
      <c r="AG803" s="18">
        <v>-82241.89</v>
      </c>
      <c r="AI803" s="7" t="s">
        <v>240</v>
      </c>
      <c r="AJ803" s="7"/>
      <c r="AK803" s="7" t="s">
        <v>213</v>
      </c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8"/>
    </row>
    <row r="804" spans="1:50">
      <c r="A804" s="30" t="s">
        <v>240</v>
      </c>
      <c r="B804" s="30"/>
      <c r="C804" s="30" t="s">
        <v>214</v>
      </c>
      <c r="D804" s="32">
        <v>-3356.31</v>
      </c>
      <c r="E804" s="32">
        <v>-7412.58</v>
      </c>
      <c r="F804" s="32">
        <v>-4436.3500000000004</v>
      </c>
      <c r="G804" s="32">
        <v>-4032.9</v>
      </c>
      <c r="H804" s="32">
        <v>-4674.97</v>
      </c>
      <c r="I804" s="10"/>
      <c r="J804" s="10"/>
      <c r="K804" s="10"/>
      <c r="L804" s="10"/>
      <c r="M804" s="10"/>
      <c r="N804" s="10"/>
      <c r="O804" s="10"/>
      <c r="P804" s="39">
        <v>-23913.11</v>
      </c>
      <c r="Q804" s="24"/>
      <c r="R804" s="7" t="s">
        <v>240</v>
      </c>
      <c r="S804" s="7"/>
      <c r="T804" s="7" t="s">
        <v>214</v>
      </c>
      <c r="U804" s="10">
        <v>-6543.11</v>
      </c>
      <c r="V804" s="10">
        <v>-7073.81</v>
      </c>
      <c r="W804" s="10">
        <v>-7334.5</v>
      </c>
      <c r="X804" s="10">
        <v>-8155.23</v>
      </c>
      <c r="Y804" s="10">
        <v>-7247.01</v>
      </c>
      <c r="Z804" s="10">
        <v>-6297.04</v>
      </c>
      <c r="AA804" s="10">
        <v>-7662.7</v>
      </c>
      <c r="AB804" s="10">
        <v>-6856.81</v>
      </c>
      <c r="AC804" s="10">
        <v>-6684.44</v>
      </c>
      <c r="AD804" s="10">
        <v>-6518.37</v>
      </c>
      <c r="AE804" s="10">
        <v>-6442.85</v>
      </c>
      <c r="AF804" s="10">
        <v>-5426.02</v>
      </c>
      <c r="AG804" s="9">
        <v>-82241.89</v>
      </c>
      <c r="AI804" s="7" t="s">
        <v>240</v>
      </c>
      <c r="AJ804" s="7"/>
      <c r="AK804" s="7" t="s">
        <v>214</v>
      </c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9"/>
    </row>
    <row r="805" spans="1:50">
      <c r="A805" s="30" t="s">
        <v>240</v>
      </c>
      <c r="B805" s="30"/>
      <c r="C805" s="30" t="s">
        <v>215</v>
      </c>
      <c r="D805" s="31">
        <v>0</v>
      </c>
      <c r="E805" s="31">
        <v>0</v>
      </c>
      <c r="F805" s="31">
        <v>0</v>
      </c>
      <c r="G805" s="31">
        <v>0</v>
      </c>
      <c r="H805" s="31">
        <v>0</v>
      </c>
      <c r="I805" s="8"/>
      <c r="J805" s="8"/>
      <c r="K805" s="8"/>
      <c r="L805" s="8"/>
      <c r="M805" s="8"/>
      <c r="N805" s="8"/>
      <c r="O805" s="8"/>
      <c r="P805" s="39">
        <v>0</v>
      </c>
      <c r="Q805" s="24"/>
      <c r="R805" s="7" t="s">
        <v>240</v>
      </c>
      <c r="S805" s="7"/>
      <c r="T805" s="7" t="s">
        <v>215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9">
        <v>0</v>
      </c>
      <c r="AI805" s="7" t="s">
        <v>240</v>
      </c>
      <c r="AJ805" s="7"/>
      <c r="AK805" s="7" t="s">
        <v>215</v>
      </c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9"/>
    </row>
    <row r="806" spans="1:50">
      <c r="A806" s="30" t="s">
        <v>240</v>
      </c>
      <c r="B806" s="30"/>
      <c r="C806" s="30" t="s">
        <v>216</v>
      </c>
      <c r="D806" s="31">
        <v>0</v>
      </c>
      <c r="E806" s="31">
        <v>0</v>
      </c>
      <c r="F806" s="31">
        <v>0</v>
      </c>
      <c r="G806" s="31">
        <v>0</v>
      </c>
      <c r="H806" s="31">
        <v>0</v>
      </c>
      <c r="I806" s="8"/>
      <c r="J806" s="8"/>
      <c r="K806" s="8"/>
      <c r="L806" s="8"/>
      <c r="M806" s="8"/>
      <c r="N806" s="8"/>
      <c r="O806" s="8"/>
      <c r="P806" s="39">
        <v>0</v>
      </c>
      <c r="Q806" s="24"/>
      <c r="R806" s="7" t="s">
        <v>240</v>
      </c>
      <c r="S806" s="7"/>
      <c r="T806" s="7" t="s">
        <v>216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9">
        <v>0</v>
      </c>
      <c r="AI806" s="7" t="s">
        <v>240</v>
      </c>
      <c r="AJ806" s="7"/>
      <c r="AK806" s="7" t="s">
        <v>216</v>
      </c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9"/>
    </row>
    <row r="807" spans="1:50">
      <c r="A807" s="30" t="s">
        <v>240</v>
      </c>
      <c r="B807" s="30"/>
      <c r="C807" s="30" t="s">
        <v>217</v>
      </c>
      <c r="D807" s="35">
        <v>20769.86</v>
      </c>
      <c r="E807" s="35">
        <v>16748.59</v>
      </c>
      <c r="F807" s="35">
        <v>11163.07</v>
      </c>
      <c r="G807" s="35">
        <v>12074.14</v>
      </c>
      <c r="H807" s="35">
        <v>8995.44</v>
      </c>
      <c r="I807" s="19"/>
      <c r="J807" s="19"/>
      <c r="K807" s="19"/>
      <c r="L807" s="19"/>
      <c r="M807" s="19"/>
      <c r="N807" s="19"/>
      <c r="O807" s="19"/>
      <c r="P807" s="42">
        <v>69751.100000000006</v>
      </c>
      <c r="Q807" s="24"/>
      <c r="R807" s="7" t="s">
        <v>240</v>
      </c>
      <c r="S807" s="7"/>
      <c r="T807" s="7" t="s">
        <v>217</v>
      </c>
      <c r="U807" s="19">
        <v>25871.904999999999</v>
      </c>
      <c r="V807" s="19">
        <v>31758.21</v>
      </c>
      <c r="W807" s="19">
        <v>19484.812999999998</v>
      </c>
      <c r="X807" s="19">
        <v>30092.84</v>
      </c>
      <c r="Y807" s="19">
        <v>26167.947</v>
      </c>
      <c r="Z807" s="19">
        <v>21829.919999999998</v>
      </c>
      <c r="AA807" s="19">
        <v>17366.150000000001</v>
      </c>
      <c r="AB807" s="19">
        <v>20275.75</v>
      </c>
      <c r="AC807" s="19">
        <v>33235.86</v>
      </c>
      <c r="AD807" s="19">
        <v>29468.15</v>
      </c>
      <c r="AE807" s="19">
        <v>10960.03</v>
      </c>
      <c r="AF807" s="19">
        <v>36052.44</v>
      </c>
      <c r="AG807" s="20">
        <v>302564.01500000001</v>
      </c>
      <c r="AI807" s="7" t="s">
        <v>240</v>
      </c>
      <c r="AJ807" s="7"/>
      <c r="AK807" s="7" t="s">
        <v>217</v>
      </c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20"/>
    </row>
    <row r="808" spans="1:50">
      <c r="A808" s="30" t="s">
        <v>240</v>
      </c>
      <c r="B808" s="30"/>
      <c r="C808" s="30" t="s">
        <v>218</v>
      </c>
      <c r="D808" s="37">
        <v>0.60880000000000001</v>
      </c>
      <c r="E808" s="37">
        <v>0.53080000000000005</v>
      </c>
      <c r="F808" s="37">
        <v>0.44690000000000002</v>
      </c>
      <c r="G808" s="37">
        <v>0.50239999999999996</v>
      </c>
      <c r="H808" s="37">
        <v>0.34289999999999998</v>
      </c>
      <c r="I808" s="21"/>
      <c r="J808" s="21"/>
      <c r="K808" s="21"/>
      <c r="L808" s="21"/>
      <c r="M808" s="21"/>
      <c r="N808" s="21"/>
      <c r="O808" s="21"/>
      <c r="P808" s="44">
        <v>0.495</v>
      </c>
      <c r="Q808" s="24"/>
      <c r="R808" s="7" t="s">
        <v>240</v>
      </c>
      <c r="S808" s="7"/>
      <c r="T808" s="7" t="s">
        <v>218</v>
      </c>
      <c r="U808" s="21">
        <v>0.63780000000000003</v>
      </c>
      <c r="V808" s="21">
        <v>0.76649999999999996</v>
      </c>
      <c r="W808" s="21">
        <v>0.55010000000000003</v>
      </c>
      <c r="X808" s="21">
        <v>0.63170000000000004</v>
      </c>
      <c r="Y808" s="21">
        <v>0.59989999999999999</v>
      </c>
      <c r="Z808" s="21">
        <v>0.54720000000000002</v>
      </c>
      <c r="AA808" s="21">
        <v>0.4294</v>
      </c>
      <c r="AB808" s="21">
        <v>0.52</v>
      </c>
      <c r="AC808" s="21">
        <v>0.75870000000000004</v>
      </c>
      <c r="AD808" s="21">
        <v>0.75149999999999995</v>
      </c>
      <c r="AE808" s="21">
        <v>0.30020000000000002</v>
      </c>
      <c r="AF808" s="21">
        <v>0.7349</v>
      </c>
      <c r="AG808" s="22">
        <v>0.60929999999999995</v>
      </c>
      <c r="AI808" s="7" t="s">
        <v>240</v>
      </c>
      <c r="AJ808" s="7"/>
      <c r="AK808" s="7" t="s">
        <v>218</v>
      </c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2"/>
    </row>
    <row r="809" spans="1:50">
      <c r="A809" s="30" t="s">
        <v>240</v>
      </c>
      <c r="B809" s="30"/>
      <c r="C809" s="30" t="s">
        <v>219</v>
      </c>
      <c r="D809" s="32">
        <v>0</v>
      </c>
      <c r="E809" s="32">
        <v>0</v>
      </c>
      <c r="F809" s="32">
        <v>0</v>
      </c>
      <c r="G809" s="32">
        <v>0</v>
      </c>
      <c r="H809" s="32">
        <v>0</v>
      </c>
      <c r="I809" s="10"/>
      <c r="J809" s="10"/>
      <c r="K809" s="10"/>
      <c r="L809" s="10"/>
      <c r="M809" s="10"/>
      <c r="N809" s="10"/>
      <c r="O809" s="10"/>
      <c r="P809" s="39">
        <v>0</v>
      </c>
      <c r="Q809" s="24"/>
      <c r="R809" s="7" t="s">
        <v>240</v>
      </c>
      <c r="S809" s="7"/>
      <c r="T809" s="7" t="s">
        <v>219</v>
      </c>
      <c r="U809" s="10">
        <v>0</v>
      </c>
      <c r="V809" s="10">
        <v>0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0</v>
      </c>
      <c r="AD809" s="10">
        <v>0</v>
      </c>
      <c r="AE809" s="10">
        <v>0</v>
      </c>
      <c r="AF809" s="10">
        <v>0</v>
      </c>
      <c r="AG809" s="9">
        <v>0</v>
      </c>
      <c r="AI809" s="7" t="s">
        <v>240</v>
      </c>
      <c r="AJ809" s="7"/>
      <c r="AK809" s="7" t="s">
        <v>219</v>
      </c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9"/>
    </row>
    <row r="810" spans="1:50">
      <c r="A810" s="30" t="s">
        <v>240</v>
      </c>
      <c r="B810" s="30"/>
      <c r="C810" s="30" t="s">
        <v>220</v>
      </c>
      <c r="D810" s="35">
        <v>20769.86</v>
      </c>
      <c r="E810" s="35">
        <v>16748.59</v>
      </c>
      <c r="F810" s="35">
        <v>11163.07</v>
      </c>
      <c r="G810" s="35">
        <v>12074.14</v>
      </c>
      <c r="H810" s="35">
        <v>8995.44</v>
      </c>
      <c r="I810" s="19"/>
      <c r="J810" s="19"/>
      <c r="K810" s="19"/>
      <c r="L810" s="19"/>
      <c r="M810" s="19"/>
      <c r="N810" s="19"/>
      <c r="O810" s="19"/>
      <c r="P810" s="42">
        <v>69751.100000000006</v>
      </c>
      <c r="Q810" s="24"/>
      <c r="R810" s="7" t="s">
        <v>240</v>
      </c>
      <c r="S810" s="7"/>
      <c r="T810" s="7" t="s">
        <v>220</v>
      </c>
      <c r="U810" s="19">
        <v>25871.904999999999</v>
      </c>
      <c r="V810" s="19">
        <v>31758.21</v>
      </c>
      <c r="W810" s="19">
        <v>19484.812999999998</v>
      </c>
      <c r="X810" s="19">
        <v>30092.84</v>
      </c>
      <c r="Y810" s="19">
        <v>26167.947</v>
      </c>
      <c r="Z810" s="19">
        <v>21829.919999999998</v>
      </c>
      <c r="AA810" s="19">
        <v>17366.150000000001</v>
      </c>
      <c r="AB810" s="19">
        <v>20275.75</v>
      </c>
      <c r="AC810" s="19">
        <v>33235.86</v>
      </c>
      <c r="AD810" s="19">
        <v>29468.15</v>
      </c>
      <c r="AE810" s="19">
        <v>10960.03</v>
      </c>
      <c r="AF810" s="19">
        <v>36052.44</v>
      </c>
      <c r="AG810" s="20">
        <v>302564.01500000001</v>
      </c>
      <c r="AI810" s="7" t="s">
        <v>240</v>
      </c>
      <c r="AJ810" s="7"/>
      <c r="AK810" s="7" t="s">
        <v>220</v>
      </c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20"/>
    </row>
    <row r="811" spans="1:50">
      <c r="A811" s="30" t="s">
        <v>240</v>
      </c>
      <c r="B811" s="30"/>
      <c r="C811" s="30" t="s">
        <v>221</v>
      </c>
      <c r="D811" s="31">
        <v>437856.2</v>
      </c>
      <c r="E811" s="31">
        <v>450324.56</v>
      </c>
      <c r="F811" s="31">
        <v>465832.89</v>
      </c>
      <c r="G811" s="31">
        <v>413735.58</v>
      </c>
      <c r="H811" s="31">
        <v>353127.69</v>
      </c>
      <c r="I811" s="8"/>
      <c r="J811" s="8"/>
      <c r="K811" s="8"/>
      <c r="L811" s="8"/>
      <c r="M811" s="8"/>
      <c r="N811" s="8"/>
      <c r="O811" s="8"/>
      <c r="P811" s="39" t="s">
        <v>222</v>
      </c>
      <c r="Q811" s="24"/>
      <c r="R811" s="7" t="s">
        <v>240</v>
      </c>
      <c r="S811" s="7"/>
      <c r="T811" s="7" t="s">
        <v>221</v>
      </c>
      <c r="U811" s="8">
        <v>456443.74</v>
      </c>
      <c r="V811" s="8">
        <v>465852.61</v>
      </c>
      <c r="W811" s="8">
        <v>522192.22</v>
      </c>
      <c r="X811" s="8">
        <v>550712.07999999996</v>
      </c>
      <c r="Y811" s="8">
        <v>534822.37</v>
      </c>
      <c r="Z811" s="8">
        <v>460348.17</v>
      </c>
      <c r="AA811" s="8">
        <v>492819.66</v>
      </c>
      <c r="AB811" s="8">
        <v>488464.85</v>
      </c>
      <c r="AC811" s="8">
        <v>609857.99</v>
      </c>
      <c r="AD811" s="8">
        <v>577069.34</v>
      </c>
      <c r="AE811" s="8">
        <v>480405.15</v>
      </c>
      <c r="AF811" s="8">
        <v>571315.16</v>
      </c>
      <c r="AG811" s="9" t="s">
        <v>222</v>
      </c>
      <c r="AI811" s="7" t="s">
        <v>240</v>
      </c>
      <c r="AJ811" s="7"/>
      <c r="AK811" s="7" t="s">
        <v>221</v>
      </c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9"/>
    </row>
    <row r="812" spans="1:50">
      <c r="A812" s="30" t="s">
        <v>240</v>
      </c>
      <c r="B812" s="30"/>
      <c r="C812" s="30" t="s">
        <v>223</v>
      </c>
      <c r="D812" s="31">
        <v>1537.64</v>
      </c>
      <c r="E812" s="31">
        <v>1537.64</v>
      </c>
      <c r="F812" s="31">
        <v>1537.64</v>
      </c>
      <c r="G812" s="31">
        <v>1537.64</v>
      </c>
      <c r="H812" s="31">
        <v>7163.27</v>
      </c>
      <c r="I812" s="8"/>
      <c r="J812" s="8"/>
      <c r="K812" s="8"/>
      <c r="L812" s="8"/>
      <c r="M812" s="8"/>
      <c r="N812" s="8"/>
      <c r="O812" s="8"/>
      <c r="P812" s="39" t="s">
        <v>222</v>
      </c>
      <c r="Q812" s="24"/>
      <c r="R812" s="7" t="s">
        <v>240</v>
      </c>
      <c r="S812" s="7"/>
      <c r="T812" s="7" t="s">
        <v>223</v>
      </c>
      <c r="U812" s="8">
        <v>10981.97</v>
      </c>
      <c r="V812" s="8">
        <v>4388.76</v>
      </c>
      <c r="W812" s="8">
        <v>5772.64</v>
      </c>
      <c r="X812" s="8">
        <v>5772.64</v>
      </c>
      <c r="Y812" s="8">
        <v>5772.64</v>
      </c>
      <c r="Z812" s="8">
        <v>1537.64</v>
      </c>
      <c r="AA812" s="8">
        <v>5284.34</v>
      </c>
      <c r="AB812" s="8">
        <v>7847.33</v>
      </c>
      <c r="AC812" s="8">
        <v>1537.64</v>
      </c>
      <c r="AD812" s="8">
        <v>1537.64</v>
      </c>
      <c r="AE812" s="8">
        <v>4181.49</v>
      </c>
      <c r="AF812" s="8">
        <v>1537.64</v>
      </c>
      <c r="AG812" s="9" t="s">
        <v>222</v>
      </c>
      <c r="AI812" s="7" t="s">
        <v>240</v>
      </c>
      <c r="AJ812" s="7"/>
      <c r="AK812" s="7" t="s">
        <v>223</v>
      </c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9"/>
    </row>
    <row r="813" spans="1:50">
      <c r="A813" s="30" t="s">
        <v>240</v>
      </c>
      <c r="B813" s="30"/>
      <c r="C813" s="30" t="s">
        <v>224</v>
      </c>
      <c r="D813" s="32">
        <v>-1537.64</v>
      </c>
      <c r="E813" s="32">
        <v>-1537.64</v>
      </c>
      <c r="F813" s="32">
        <v>-1537.64</v>
      </c>
      <c r="G813" s="32">
        <v>-1537.64</v>
      </c>
      <c r="H813" s="32">
        <v>-7163.27</v>
      </c>
      <c r="I813" s="10"/>
      <c r="J813" s="10"/>
      <c r="K813" s="10"/>
      <c r="L813" s="10"/>
      <c r="M813" s="10"/>
      <c r="N813" s="10"/>
      <c r="O813" s="10"/>
      <c r="P813" s="39" t="s">
        <v>222</v>
      </c>
      <c r="Q813" s="24"/>
      <c r="R813" s="7" t="s">
        <v>240</v>
      </c>
      <c r="S813" s="7"/>
      <c r="T813" s="7" t="s">
        <v>224</v>
      </c>
      <c r="U813" s="10">
        <v>-10981.97</v>
      </c>
      <c r="V813" s="10">
        <v>-4388.76</v>
      </c>
      <c r="W813" s="10">
        <v>-5772.64</v>
      </c>
      <c r="X813" s="10">
        <v>-5772.64</v>
      </c>
      <c r="Y813" s="10">
        <v>-5772.64</v>
      </c>
      <c r="Z813" s="10">
        <v>-1537.64</v>
      </c>
      <c r="AA813" s="10">
        <v>-5284.34</v>
      </c>
      <c r="AB813" s="10">
        <v>-7847.33</v>
      </c>
      <c r="AC813" s="10">
        <v>-1537.64</v>
      </c>
      <c r="AD813" s="10">
        <v>-1537.64</v>
      </c>
      <c r="AE813" s="10">
        <v>-4181.49</v>
      </c>
      <c r="AF813" s="10">
        <v>-1537.64</v>
      </c>
      <c r="AG813" s="9" t="s">
        <v>222</v>
      </c>
      <c r="AI813" s="7" t="s">
        <v>240</v>
      </c>
      <c r="AJ813" s="7"/>
      <c r="AK813" s="7" t="s">
        <v>224</v>
      </c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9"/>
    </row>
    <row r="814" spans="1:50">
      <c r="A814" s="30" t="s">
        <v>240</v>
      </c>
      <c r="B814" s="30"/>
      <c r="C814" s="30" t="s">
        <v>225</v>
      </c>
      <c r="D814" s="32">
        <v>67657.119999999995</v>
      </c>
      <c r="E814" s="32">
        <v>-3069.08</v>
      </c>
      <c r="F814" s="32">
        <v>-3181.06</v>
      </c>
      <c r="G814" s="32">
        <v>-361.17</v>
      </c>
      <c r="H814" s="32">
        <v>931.34</v>
      </c>
      <c r="I814" s="10"/>
      <c r="J814" s="10"/>
      <c r="K814" s="10"/>
      <c r="L814" s="10"/>
      <c r="M814" s="10"/>
      <c r="N814" s="10"/>
      <c r="O814" s="10"/>
      <c r="P814" s="39" t="s">
        <v>222</v>
      </c>
      <c r="Q814" s="24"/>
      <c r="R814" s="7" t="s">
        <v>240</v>
      </c>
      <c r="S814" s="7"/>
      <c r="T814" s="7" t="s">
        <v>225</v>
      </c>
      <c r="U814" s="10">
        <v>0</v>
      </c>
      <c r="V814" s="10">
        <v>0</v>
      </c>
      <c r="W814" s="10">
        <v>0</v>
      </c>
      <c r="X814" s="10">
        <v>2312.38</v>
      </c>
      <c r="Y814" s="10">
        <v>1336.4</v>
      </c>
      <c r="Z814" s="10">
        <v>2344.92</v>
      </c>
      <c r="AA814" s="10">
        <v>1499.52</v>
      </c>
      <c r="AB814" s="10">
        <v>0</v>
      </c>
      <c r="AC814" s="10">
        <v>-685.2</v>
      </c>
      <c r="AD814" s="10">
        <v>1572.96</v>
      </c>
      <c r="AE814" s="10">
        <v>-685.2</v>
      </c>
      <c r="AF814" s="10">
        <v>-159.36000000000001</v>
      </c>
      <c r="AG814" s="9" t="s">
        <v>222</v>
      </c>
      <c r="AI814" s="7" t="s">
        <v>240</v>
      </c>
      <c r="AJ814" s="7"/>
      <c r="AK814" s="7" t="s">
        <v>225</v>
      </c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9"/>
    </row>
    <row r="815" spans="1:50">
      <c r="A815" s="30" t="s">
        <v>240</v>
      </c>
      <c r="B815" s="30"/>
      <c r="C815" s="30" t="s">
        <v>226</v>
      </c>
      <c r="D815" s="31">
        <v>-159.36000000000001</v>
      </c>
      <c r="E815" s="31">
        <v>67657.119999999995</v>
      </c>
      <c r="F815" s="31">
        <v>-3069.08</v>
      </c>
      <c r="G815" s="31">
        <v>-3181.06</v>
      </c>
      <c r="H815" s="31">
        <v>-361.17</v>
      </c>
      <c r="I815" s="8"/>
      <c r="J815" s="8"/>
      <c r="K815" s="8"/>
      <c r="L815" s="8"/>
      <c r="M815" s="8"/>
      <c r="N815" s="8"/>
      <c r="O815" s="8"/>
      <c r="P815" s="39">
        <v>60886.45</v>
      </c>
      <c r="Q815" s="24"/>
      <c r="R815" s="7" t="s">
        <v>240</v>
      </c>
      <c r="S815" s="7"/>
      <c r="T815" s="7" t="s">
        <v>226</v>
      </c>
      <c r="U815" s="8">
        <v>320</v>
      </c>
      <c r="V815" s="8">
        <v>0</v>
      </c>
      <c r="W815" s="8">
        <v>0</v>
      </c>
      <c r="X815" s="8">
        <v>0</v>
      </c>
      <c r="Y815" s="8">
        <v>2312.38</v>
      </c>
      <c r="Z815" s="8">
        <v>1336.4</v>
      </c>
      <c r="AA815" s="8">
        <v>2344.92</v>
      </c>
      <c r="AB815" s="8">
        <v>1499.52</v>
      </c>
      <c r="AC815" s="8">
        <v>0</v>
      </c>
      <c r="AD815" s="8">
        <v>-685.2</v>
      </c>
      <c r="AE815" s="8">
        <v>1572.96</v>
      </c>
      <c r="AF815" s="8">
        <v>-685.2</v>
      </c>
      <c r="AG815" s="9">
        <v>8015.78</v>
      </c>
      <c r="AI815" s="7" t="s">
        <v>240</v>
      </c>
      <c r="AJ815" s="7"/>
      <c r="AK815" s="7" t="s">
        <v>226</v>
      </c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9"/>
    </row>
    <row r="816" spans="1:50">
      <c r="A816" s="30" t="s">
        <v>240</v>
      </c>
      <c r="B816" s="30"/>
      <c r="C816" s="30" t="s">
        <v>227</v>
      </c>
      <c r="D816" s="32">
        <v>196.15</v>
      </c>
      <c r="E816" s="32">
        <v>-17.399999999999999</v>
      </c>
      <c r="F816" s="32">
        <v>-191.33</v>
      </c>
      <c r="G816" s="32">
        <v>-123.26</v>
      </c>
      <c r="H816" s="32">
        <v>935.04</v>
      </c>
      <c r="I816" s="10"/>
      <c r="J816" s="10"/>
      <c r="K816" s="10"/>
      <c r="L816" s="10"/>
      <c r="M816" s="10"/>
      <c r="N816" s="10"/>
      <c r="O816" s="10"/>
      <c r="P816" s="39">
        <v>799.2</v>
      </c>
      <c r="Q816" s="24"/>
      <c r="R816" s="7" t="s">
        <v>240</v>
      </c>
      <c r="S816" s="7"/>
      <c r="T816" s="7" t="s">
        <v>227</v>
      </c>
      <c r="U816" s="10">
        <v>-179.61</v>
      </c>
      <c r="V816" s="10">
        <v>126.25</v>
      </c>
      <c r="W816" s="10">
        <v>-206.55</v>
      </c>
      <c r="X816" s="10">
        <v>-174.6</v>
      </c>
      <c r="Y816" s="10">
        <v>550.26</v>
      </c>
      <c r="Z816" s="10">
        <v>-229.06</v>
      </c>
      <c r="AA816" s="10">
        <v>-430.59</v>
      </c>
      <c r="AB816" s="10">
        <v>-339.62</v>
      </c>
      <c r="AC816" s="10">
        <v>-297.63</v>
      </c>
      <c r="AD816" s="10">
        <v>-327.06</v>
      </c>
      <c r="AE816" s="10">
        <v>4020.1</v>
      </c>
      <c r="AF816" s="10">
        <v>1145.8599999999999</v>
      </c>
      <c r="AG816" s="9">
        <v>3657.75</v>
      </c>
      <c r="AI816" s="7" t="s">
        <v>240</v>
      </c>
      <c r="AJ816" s="7"/>
      <c r="AK816" s="7" t="s">
        <v>227</v>
      </c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9"/>
    </row>
    <row r="817" spans="1:50">
      <c r="A817" s="30" t="s">
        <v>240</v>
      </c>
      <c r="B817" s="30"/>
      <c r="C817" s="30" t="s">
        <v>228</v>
      </c>
      <c r="D817" s="31">
        <v>135624.43</v>
      </c>
      <c r="E817" s="31">
        <v>298811.57</v>
      </c>
      <c r="F817" s="31">
        <v>178534.63</v>
      </c>
      <c r="G817" s="31">
        <v>162265.47</v>
      </c>
      <c r="H817" s="31">
        <v>188214.15</v>
      </c>
      <c r="I817" s="8"/>
      <c r="J817" s="8"/>
      <c r="K817" s="8"/>
      <c r="L817" s="8"/>
      <c r="M817" s="8"/>
      <c r="N817" s="8"/>
      <c r="O817" s="8"/>
      <c r="P817" s="39" t="s">
        <v>222</v>
      </c>
      <c r="Q817" s="24"/>
      <c r="R817" s="7" t="s">
        <v>240</v>
      </c>
      <c r="S817" s="7"/>
      <c r="T817" s="7" t="s">
        <v>228</v>
      </c>
      <c r="U817" s="8">
        <v>263577.84999999998</v>
      </c>
      <c r="V817" s="8">
        <v>284900.34999999998</v>
      </c>
      <c r="W817" s="8">
        <v>295430.07</v>
      </c>
      <c r="X817" s="8">
        <v>327790.08000000002</v>
      </c>
      <c r="Y817" s="8">
        <v>291306.37</v>
      </c>
      <c r="Z817" s="8">
        <v>253420.51</v>
      </c>
      <c r="AA817" s="8">
        <v>308877.40000000002</v>
      </c>
      <c r="AB817" s="8">
        <v>276557.86</v>
      </c>
      <c r="AC817" s="8">
        <v>269538.71999999997</v>
      </c>
      <c r="AD817" s="8">
        <v>262548.51</v>
      </c>
      <c r="AE817" s="8">
        <v>263682.96999999997</v>
      </c>
      <c r="AF817" s="8">
        <v>217415.84</v>
      </c>
      <c r="AG817" s="9" t="s">
        <v>222</v>
      </c>
      <c r="AI817" s="7" t="s">
        <v>240</v>
      </c>
      <c r="AJ817" s="7"/>
      <c r="AK817" s="7" t="s">
        <v>228</v>
      </c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9"/>
    </row>
    <row r="818" spans="1:50">
      <c r="A818" s="30" t="s">
        <v>240</v>
      </c>
      <c r="B818" s="30"/>
      <c r="C818" s="30" t="s">
        <v>229</v>
      </c>
      <c r="D818" s="31">
        <v>217415.84</v>
      </c>
      <c r="E818" s="31">
        <v>135624.43</v>
      </c>
      <c r="F818" s="31">
        <v>298811.57</v>
      </c>
      <c r="G818" s="31">
        <v>178534.63</v>
      </c>
      <c r="H818" s="31">
        <v>162265.47</v>
      </c>
      <c r="I818" s="8"/>
      <c r="J818" s="8"/>
      <c r="K818" s="8"/>
      <c r="L818" s="8"/>
      <c r="M818" s="8"/>
      <c r="N818" s="8"/>
      <c r="O818" s="8"/>
      <c r="P818" s="39" t="s">
        <v>222</v>
      </c>
      <c r="Q818" s="24"/>
      <c r="R818" s="7" t="s">
        <v>240</v>
      </c>
      <c r="S818" s="7"/>
      <c r="T818" s="7" t="s">
        <v>229</v>
      </c>
      <c r="U818" s="8">
        <v>389315.29</v>
      </c>
      <c r="V818" s="8">
        <v>263577.84999999998</v>
      </c>
      <c r="W818" s="8">
        <v>284900.34999999998</v>
      </c>
      <c r="X818" s="8">
        <v>580330.42000000004</v>
      </c>
      <c r="Y818" s="8">
        <v>327790.08000000002</v>
      </c>
      <c r="Z818" s="8">
        <v>291306.37</v>
      </c>
      <c r="AA818" s="8">
        <v>253420.51</v>
      </c>
      <c r="AB818" s="8">
        <v>308877.40000000002</v>
      </c>
      <c r="AC818" s="8">
        <v>276557.86</v>
      </c>
      <c r="AD818" s="8">
        <v>269538.71999999997</v>
      </c>
      <c r="AE818" s="8">
        <v>262548.51</v>
      </c>
      <c r="AF818" s="8">
        <v>263682.96999999997</v>
      </c>
      <c r="AG818" s="9" t="s">
        <v>222</v>
      </c>
      <c r="AI818" s="7" t="s">
        <v>240</v>
      </c>
      <c r="AJ818" s="7"/>
      <c r="AK818" s="7" t="s">
        <v>229</v>
      </c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9"/>
    </row>
    <row r="819" spans="1:50">
      <c r="A819" s="30" t="s">
        <v>240</v>
      </c>
      <c r="B819" s="30"/>
      <c r="C819" s="30" t="s">
        <v>230</v>
      </c>
      <c r="D819" s="31">
        <v>263682.96999999997</v>
      </c>
      <c r="E819" s="31">
        <v>217415.84</v>
      </c>
      <c r="F819" s="31">
        <v>135624.43</v>
      </c>
      <c r="G819" s="31">
        <v>298811.57</v>
      </c>
      <c r="H819" s="31">
        <v>178534.63</v>
      </c>
      <c r="I819" s="8"/>
      <c r="J819" s="8"/>
      <c r="K819" s="8"/>
      <c r="L819" s="8"/>
      <c r="M819" s="8"/>
      <c r="N819" s="8"/>
      <c r="O819" s="8"/>
      <c r="P819" s="39" t="s">
        <v>222</v>
      </c>
      <c r="Q819" s="24"/>
      <c r="R819" s="7" t="s">
        <v>240</v>
      </c>
      <c r="S819" s="7"/>
      <c r="T819" s="7" t="s">
        <v>230</v>
      </c>
      <c r="U819" s="8">
        <v>470474.08</v>
      </c>
      <c r="V819" s="8">
        <v>389315.29</v>
      </c>
      <c r="W819" s="8">
        <v>263577.84999999998</v>
      </c>
      <c r="X819" s="8">
        <v>0</v>
      </c>
      <c r="Y819" s="8">
        <v>295430.07</v>
      </c>
      <c r="Z819" s="8">
        <v>327790.08000000002</v>
      </c>
      <c r="AA819" s="8">
        <v>291306.37</v>
      </c>
      <c r="AB819" s="8">
        <v>253420.51</v>
      </c>
      <c r="AC819" s="8">
        <v>308877.40000000002</v>
      </c>
      <c r="AD819" s="8">
        <v>276557.86</v>
      </c>
      <c r="AE819" s="8">
        <v>269538.71999999997</v>
      </c>
      <c r="AF819" s="8">
        <v>262548.51</v>
      </c>
      <c r="AG819" s="9" t="s">
        <v>222</v>
      </c>
      <c r="AI819" s="7" t="s">
        <v>240</v>
      </c>
      <c r="AJ819" s="7"/>
      <c r="AK819" s="7" t="s">
        <v>230</v>
      </c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9"/>
    </row>
    <row r="820" spans="1:50">
      <c r="A820" s="30" t="s">
        <v>240</v>
      </c>
      <c r="B820" s="30"/>
      <c r="C820" s="30" t="s">
        <v>231</v>
      </c>
      <c r="D820" s="31">
        <v>1537.64</v>
      </c>
      <c r="E820" s="31">
        <v>1537.64</v>
      </c>
      <c r="F820" s="31">
        <v>1537.64</v>
      </c>
      <c r="G820" s="31">
        <v>1537.64</v>
      </c>
      <c r="H820" s="31">
        <v>1537.64</v>
      </c>
      <c r="I820" s="8"/>
      <c r="J820" s="8"/>
      <c r="K820" s="8"/>
      <c r="L820" s="8"/>
      <c r="M820" s="8"/>
      <c r="N820" s="8"/>
      <c r="O820" s="8"/>
      <c r="P820" s="39" t="s">
        <v>222</v>
      </c>
      <c r="Q820" s="24"/>
      <c r="R820" s="7" t="s">
        <v>240</v>
      </c>
      <c r="S820" s="7"/>
      <c r="T820" s="7" t="s">
        <v>231</v>
      </c>
      <c r="U820" s="8">
        <v>0</v>
      </c>
      <c r="V820" s="8">
        <v>0</v>
      </c>
      <c r="W820" s="8">
        <v>0</v>
      </c>
      <c r="X820" s="8">
        <v>0</v>
      </c>
      <c r="Y820" s="8">
        <v>1537.64</v>
      </c>
      <c r="Z820" s="8">
        <v>1537.64</v>
      </c>
      <c r="AA820" s="8">
        <v>1537.64</v>
      </c>
      <c r="AB820" s="8">
        <v>1537.64</v>
      </c>
      <c r="AC820" s="8">
        <v>1537.64</v>
      </c>
      <c r="AD820" s="8">
        <v>1537.64</v>
      </c>
      <c r="AE820" s="8">
        <v>1537.64</v>
      </c>
      <c r="AF820" s="8">
        <v>1537.64</v>
      </c>
      <c r="AG820" s="9" t="s">
        <v>222</v>
      </c>
      <c r="AI820" s="7" t="s">
        <v>240</v>
      </c>
      <c r="AJ820" s="7"/>
      <c r="AK820" s="7" t="s">
        <v>231</v>
      </c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9"/>
    </row>
    <row r="821" spans="1:50">
      <c r="A821" s="30" t="s">
        <v>240</v>
      </c>
      <c r="B821" s="30"/>
      <c r="C821" s="30" t="s">
        <v>232</v>
      </c>
      <c r="D821" s="31">
        <v>269083.39</v>
      </c>
      <c r="E821" s="31">
        <v>276421.2</v>
      </c>
      <c r="F821" s="31">
        <v>161625.07</v>
      </c>
      <c r="G821" s="31">
        <v>212736.93</v>
      </c>
      <c r="H821" s="31">
        <v>241094.62</v>
      </c>
      <c r="I821" s="8"/>
      <c r="J821" s="8"/>
      <c r="K821" s="8"/>
      <c r="L821" s="8"/>
      <c r="M821" s="8"/>
      <c r="N821" s="8"/>
      <c r="O821" s="8"/>
      <c r="P821" s="39">
        <v>1160961.21</v>
      </c>
      <c r="Q821" s="24"/>
      <c r="R821" s="7" t="s">
        <v>240</v>
      </c>
      <c r="S821" s="7"/>
      <c r="T821" s="7" t="s">
        <v>232</v>
      </c>
      <c r="U821" s="8">
        <v>338705.46</v>
      </c>
      <c r="V821" s="8">
        <v>280361.44</v>
      </c>
      <c r="W821" s="8">
        <v>236034.23</v>
      </c>
      <c r="X821" s="8">
        <v>299270.21999999997</v>
      </c>
      <c r="Y821" s="8">
        <v>307320.38</v>
      </c>
      <c r="Z821" s="8">
        <v>332129.71000000002</v>
      </c>
      <c r="AA821" s="8">
        <v>272534.90999999997</v>
      </c>
      <c r="AB821" s="8">
        <v>278349.68</v>
      </c>
      <c r="AC821" s="8">
        <v>144185.39000000001</v>
      </c>
      <c r="AD821" s="8">
        <v>260438.9</v>
      </c>
      <c r="AE821" s="8">
        <v>350100.62</v>
      </c>
      <c r="AF821" s="8">
        <v>129149.68</v>
      </c>
      <c r="AG821" s="9">
        <v>3228580.62</v>
      </c>
      <c r="AI821" s="7" t="s">
        <v>240</v>
      </c>
      <c r="AJ821" s="7"/>
      <c r="AK821" s="7" t="s">
        <v>232</v>
      </c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9"/>
    </row>
    <row r="822" spans="1:50">
      <c r="A822" s="30" t="s">
        <v>240</v>
      </c>
      <c r="B822" s="30"/>
      <c r="C822" s="30" t="s">
        <v>233</v>
      </c>
      <c r="D822" s="31">
        <v>2.58</v>
      </c>
      <c r="E822" s="31">
        <v>2.58</v>
      </c>
      <c r="F822" s="31">
        <v>2.58</v>
      </c>
      <c r="G822" s="31">
        <v>2.36</v>
      </c>
      <c r="H822" s="31">
        <v>1.74</v>
      </c>
      <c r="I822" s="8"/>
      <c r="J822" s="8"/>
      <c r="K822" s="8"/>
      <c r="L822" s="8"/>
      <c r="M822" s="8"/>
      <c r="N822" s="8"/>
      <c r="O822" s="8"/>
      <c r="P822" s="39">
        <v>2.3679999999999999</v>
      </c>
      <c r="Q822" s="24"/>
      <c r="R822" s="7" t="s">
        <v>240</v>
      </c>
      <c r="S822" s="7"/>
      <c r="T822" s="7" t="s">
        <v>233</v>
      </c>
      <c r="U822" s="8">
        <v>2.0499999999999998</v>
      </c>
      <c r="V822" s="8">
        <v>2.0499999999999998</v>
      </c>
      <c r="W822" s="8">
        <v>2.33</v>
      </c>
      <c r="X822" s="8">
        <v>2.76</v>
      </c>
      <c r="Y822" s="8">
        <v>3.08</v>
      </c>
      <c r="Z822" s="8">
        <v>3.52</v>
      </c>
      <c r="AA822" s="8">
        <v>3.41</v>
      </c>
      <c r="AB822" s="8">
        <v>3.08</v>
      </c>
      <c r="AC822" s="8">
        <v>2.58</v>
      </c>
      <c r="AD822" s="8">
        <v>2.58</v>
      </c>
      <c r="AE822" s="8">
        <v>3.58</v>
      </c>
      <c r="AF822" s="8">
        <v>3.45</v>
      </c>
      <c r="AG822" s="9">
        <v>2.8725000000000001</v>
      </c>
      <c r="AI822" s="7" t="s">
        <v>240</v>
      </c>
      <c r="AJ822" s="7"/>
      <c r="AK822" s="7" t="s">
        <v>233</v>
      </c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9"/>
    </row>
    <row r="823" spans="1:50">
      <c r="A823" s="30" t="s">
        <v>240</v>
      </c>
      <c r="B823" s="30"/>
      <c r="C823" s="30" t="s">
        <v>234</v>
      </c>
      <c r="D823" s="31">
        <v>2.2400000000000002</v>
      </c>
      <c r="E823" s="31">
        <v>2.2400000000000002</v>
      </c>
      <c r="F823" s="31">
        <v>2.2400000000000002</v>
      </c>
      <c r="G823" s="31">
        <v>2.02</v>
      </c>
      <c r="H823" s="31">
        <v>1.53</v>
      </c>
      <c r="I823" s="8"/>
      <c r="J823" s="8"/>
      <c r="K823" s="8"/>
      <c r="L823" s="8"/>
      <c r="M823" s="8"/>
      <c r="N823" s="8"/>
      <c r="O823" s="8"/>
      <c r="P823" s="39">
        <v>2.0539999999999998</v>
      </c>
      <c r="Q823" s="24"/>
      <c r="R823" s="7" t="s">
        <v>240</v>
      </c>
      <c r="S823" s="7"/>
      <c r="T823" s="7" t="s">
        <v>234</v>
      </c>
      <c r="U823" s="8">
        <v>1.93</v>
      </c>
      <c r="V823" s="8">
        <v>1.93</v>
      </c>
      <c r="W823" s="8">
        <v>2.21</v>
      </c>
      <c r="X823" s="8">
        <v>2.64</v>
      </c>
      <c r="Y823" s="8">
        <v>2.99</v>
      </c>
      <c r="Z823" s="8">
        <v>3.42</v>
      </c>
      <c r="AA823" s="8">
        <v>3.31</v>
      </c>
      <c r="AB823" s="8">
        <v>2.99</v>
      </c>
      <c r="AC823" s="8">
        <v>2.4900000000000002</v>
      </c>
      <c r="AD823" s="8">
        <v>2.4900000000000002</v>
      </c>
      <c r="AE823" s="8">
        <v>3.49</v>
      </c>
      <c r="AF823" s="8">
        <v>3.32</v>
      </c>
      <c r="AG823" s="9">
        <v>2.7675000000000001</v>
      </c>
      <c r="AI823" s="7" t="s">
        <v>240</v>
      </c>
      <c r="AJ823" s="7"/>
      <c r="AK823" s="7" t="s">
        <v>234</v>
      </c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9"/>
    </row>
    <row r="824" spans="1:50">
      <c r="A824" s="30" t="s">
        <v>240</v>
      </c>
      <c r="B824" s="30"/>
      <c r="C824" s="30" t="s">
        <v>235</v>
      </c>
      <c r="D824" s="31">
        <v>0.5</v>
      </c>
      <c r="E824" s="31">
        <v>0.5</v>
      </c>
      <c r="F824" s="31">
        <v>0.5</v>
      </c>
      <c r="G824" s="31">
        <v>0.5</v>
      </c>
      <c r="H824" s="31">
        <v>0.5</v>
      </c>
      <c r="I824" s="8"/>
      <c r="J824" s="8"/>
      <c r="K824" s="8"/>
      <c r="L824" s="8"/>
      <c r="M824" s="8"/>
      <c r="N824" s="8"/>
      <c r="O824" s="8"/>
      <c r="P824" s="31">
        <v>0</v>
      </c>
      <c r="Q824" s="24"/>
      <c r="R824" s="7" t="s">
        <v>240</v>
      </c>
      <c r="S824" s="7"/>
      <c r="T824" s="7" t="s">
        <v>235</v>
      </c>
      <c r="U824" s="8">
        <v>0</v>
      </c>
      <c r="V824" s="8">
        <v>0</v>
      </c>
      <c r="W824" s="8">
        <v>0.65</v>
      </c>
      <c r="X824" s="8">
        <v>1</v>
      </c>
      <c r="Y824" s="8">
        <v>1</v>
      </c>
      <c r="Z824" s="8">
        <v>0.56999999999999995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0.13</v>
      </c>
      <c r="AG824" s="9">
        <v>0.27916666666666701</v>
      </c>
      <c r="AI824" s="7" t="s">
        <v>240</v>
      </c>
      <c r="AJ824" s="7"/>
      <c r="AK824" s="7" t="s">
        <v>235</v>
      </c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9"/>
    </row>
    <row r="825" spans="1:50">
      <c r="A825" s="30" t="s">
        <v>240</v>
      </c>
      <c r="B825" s="30"/>
      <c r="C825" s="30" t="s">
        <v>236</v>
      </c>
      <c r="D825" s="31">
        <v>0.5</v>
      </c>
      <c r="E825" s="31">
        <v>0.5</v>
      </c>
      <c r="F825" s="31">
        <v>0.5</v>
      </c>
      <c r="G825" s="31">
        <v>0.5</v>
      </c>
      <c r="H825" s="31">
        <v>0.5</v>
      </c>
      <c r="I825" s="8"/>
      <c r="J825" s="8"/>
      <c r="K825" s="8"/>
      <c r="L825" s="8"/>
      <c r="M825" s="8"/>
      <c r="N825" s="8"/>
      <c r="O825" s="8"/>
      <c r="P825" s="31">
        <v>0</v>
      </c>
      <c r="Q825" s="24"/>
      <c r="R825" s="7" t="s">
        <v>240</v>
      </c>
      <c r="S825" s="7"/>
      <c r="T825" s="7" t="s">
        <v>236</v>
      </c>
      <c r="U825" s="8">
        <v>1</v>
      </c>
      <c r="V825" s="8">
        <v>1</v>
      </c>
      <c r="W825" s="8">
        <v>0.5</v>
      </c>
      <c r="X825" s="8">
        <v>0.5</v>
      </c>
      <c r="Y825" s="8">
        <v>0.5</v>
      </c>
      <c r="Z825" s="8">
        <v>0.5</v>
      </c>
      <c r="AA825" s="8">
        <v>0.5</v>
      </c>
      <c r="AB825" s="8">
        <v>0.5</v>
      </c>
      <c r="AC825" s="8">
        <v>0.5</v>
      </c>
      <c r="AD825" s="8">
        <v>0.5</v>
      </c>
      <c r="AE825" s="8">
        <v>0.5</v>
      </c>
      <c r="AF825" s="8">
        <v>0.5</v>
      </c>
      <c r="AG825" s="9">
        <v>0.58333333333333304</v>
      </c>
      <c r="AI825" s="7" t="s">
        <v>240</v>
      </c>
      <c r="AJ825" s="7"/>
      <c r="AK825" s="7" t="s">
        <v>236</v>
      </c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9"/>
    </row>
    <row r="826" spans="1:50">
      <c r="A826" s="30" t="s">
        <v>240</v>
      </c>
      <c r="B826" s="30"/>
      <c r="C826" s="30" t="s">
        <v>237</v>
      </c>
      <c r="D826" s="31">
        <v>1</v>
      </c>
      <c r="E826" s="31">
        <v>1</v>
      </c>
      <c r="F826" s="31">
        <v>1</v>
      </c>
      <c r="G826" s="31">
        <v>1</v>
      </c>
      <c r="H826" s="31">
        <v>1</v>
      </c>
      <c r="I826" s="8"/>
      <c r="J826" s="8"/>
      <c r="K826" s="8"/>
      <c r="L826" s="8"/>
      <c r="M826" s="8"/>
      <c r="N826" s="8"/>
      <c r="O826" s="8"/>
      <c r="P826" s="31">
        <v>0</v>
      </c>
      <c r="Q826" s="24"/>
      <c r="R826" s="7" t="s">
        <v>240</v>
      </c>
      <c r="S826" s="7"/>
      <c r="T826" s="7" t="s">
        <v>237</v>
      </c>
      <c r="U826" s="8">
        <v>1</v>
      </c>
      <c r="V826" s="8">
        <v>1</v>
      </c>
      <c r="W826" s="8">
        <v>1</v>
      </c>
      <c r="X826" s="8">
        <v>1</v>
      </c>
      <c r="Y826" s="8">
        <v>1</v>
      </c>
      <c r="Z826" s="8">
        <v>1</v>
      </c>
      <c r="AA826" s="8">
        <v>1</v>
      </c>
      <c r="AB826" s="8">
        <v>1</v>
      </c>
      <c r="AC826" s="8">
        <v>1</v>
      </c>
      <c r="AD826" s="8">
        <v>1</v>
      </c>
      <c r="AE826" s="8">
        <v>1</v>
      </c>
      <c r="AF826" s="8">
        <v>1</v>
      </c>
      <c r="AG826" s="9">
        <v>1</v>
      </c>
      <c r="AI826" s="7" t="s">
        <v>240</v>
      </c>
      <c r="AJ826" s="7"/>
      <c r="AK826" s="7" t="s">
        <v>237</v>
      </c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9"/>
    </row>
    <row r="827" spans="1:50">
      <c r="A827" s="30" t="s">
        <v>241</v>
      </c>
      <c r="B827" s="30"/>
      <c r="C827" s="30" t="s">
        <v>27</v>
      </c>
      <c r="D827" s="31">
        <v>23690.35</v>
      </c>
      <c r="E827" s="31">
        <v>22260</v>
      </c>
      <c r="F827" s="31">
        <v>25776.01</v>
      </c>
      <c r="G827" s="31">
        <v>15935.35</v>
      </c>
      <c r="H827" s="31">
        <v>24636.59</v>
      </c>
      <c r="I827" s="8"/>
      <c r="J827" s="8"/>
      <c r="K827" s="8"/>
      <c r="L827" s="8"/>
      <c r="M827" s="8"/>
      <c r="N827" s="8"/>
      <c r="O827" s="8"/>
      <c r="P827" s="39">
        <v>112298.3</v>
      </c>
      <c r="Q827" s="24"/>
      <c r="R827" s="7" t="s">
        <v>241</v>
      </c>
      <c r="S827" s="7"/>
      <c r="T827" s="7" t="s">
        <v>27</v>
      </c>
      <c r="U827" s="8">
        <v>22300.04</v>
      </c>
      <c r="V827" s="8">
        <v>23104.33</v>
      </c>
      <c r="W827" s="8">
        <v>24493.83</v>
      </c>
      <c r="X827" s="8">
        <v>27982.1</v>
      </c>
      <c r="Y827" s="8">
        <v>28922.240000000002</v>
      </c>
      <c r="Z827" s="8">
        <v>41334.120000000003</v>
      </c>
      <c r="AA827" s="8">
        <v>62049.88</v>
      </c>
      <c r="AB827" s="8">
        <v>25138.52</v>
      </c>
      <c r="AC827" s="8">
        <v>23848.07</v>
      </c>
      <c r="AD827" s="8">
        <v>27806.03</v>
      </c>
      <c r="AE827" s="8">
        <v>29001.16</v>
      </c>
      <c r="AF827" s="8">
        <v>21341.46</v>
      </c>
      <c r="AG827" s="9">
        <v>357321.78</v>
      </c>
      <c r="AI827" s="7" t="s">
        <v>241</v>
      </c>
      <c r="AJ827" s="7"/>
      <c r="AK827" s="7" t="s">
        <v>27</v>
      </c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9"/>
    </row>
    <row r="828" spans="1:50">
      <c r="A828" s="30" t="s">
        <v>241</v>
      </c>
      <c r="B828" s="30"/>
      <c r="C828" s="30" t="s">
        <v>28</v>
      </c>
      <c r="D828" s="32">
        <v>129.33000000000001</v>
      </c>
      <c r="E828" s="32">
        <v>155.88</v>
      </c>
      <c r="F828" s="32">
        <v>157.16999999999999</v>
      </c>
      <c r="G828" s="32">
        <v>94.41</v>
      </c>
      <c r="H828" s="32">
        <v>145.65</v>
      </c>
      <c r="I828" s="10"/>
      <c r="J828" s="10"/>
      <c r="K828" s="10"/>
      <c r="L828" s="10"/>
      <c r="M828" s="10"/>
      <c r="N828" s="10"/>
      <c r="O828" s="10"/>
      <c r="P828" s="32">
        <v>0</v>
      </c>
      <c r="Q828" s="28">
        <v>0</v>
      </c>
      <c r="R828" s="7" t="s">
        <v>241</v>
      </c>
      <c r="S828" s="7"/>
      <c r="T828" s="7" t="s">
        <v>28</v>
      </c>
      <c r="U828" s="10">
        <v>140.65</v>
      </c>
      <c r="V828" s="10">
        <v>146.6</v>
      </c>
      <c r="W828" s="10">
        <v>152.37</v>
      </c>
      <c r="X828" s="10">
        <v>168.51</v>
      </c>
      <c r="Y828" s="10">
        <v>175.53</v>
      </c>
      <c r="Z828" s="10">
        <v>234.98</v>
      </c>
      <c r="AA828" s="10">
        <v>336.58</v>
      </c>
      <c r="AB828" s="10">
        <v>143.02000000000001</v>
      </c>
      <c r="AC828" s="10">
        <v>146.58000000000001</v>
      </c>
      <c r="AD828" s="10">
        <v>147.22</v>
      </c>
      <c r="AE828" s="10">
        <v>163.69999999999999</v>
      </c>
      <c r="AF828" s="10">
        <v>126.27</v>
      </c>
      <c r="AG828" s="9">
        <v>143.625</v>
      </c>
      <c r="AI828" s="7" t="s">
        <v>241</v>
      </c>
      <c r="AJ828" s="7"/>
      <c r="AK828" s="7" t="s">
        <v>28</v>
      </c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9"/>
    </row>
    <row r="829" spans="1:50">
      <c r="A829" s="30" t="s">
        <v>241</v>
      </c>
      <c r="B829" s="30"/>
      <c r="C829" s="30" t="s">
        <v>29</v>
      </c>
      <c r="D829" s="36">
        <v>58</v>
      </c>
      <c r="E829" s="36">
        <v>69</v>
      </c>
      <c r="F829" s="36">
        <v>74</v>
      </c>
      <c r="G829" s="36">
        <v>60</v>
      </c>
      <c r="H829" s="36">
        <v>57</v>
      </c>
      <c r="I829" s="11"/>
      <c r="J829" s="11"/>
      <c r="K829" s="11"/>
      <c r="L829" s="11"/>
      <c r="M829" s="11"/>
      <c r="N829" s="11"/>
      <c r="O829" s="11"/>
      <c r="P829" s="43">
        <v>64</v>
      </c>
      <c r="Q829" s="24"/>
      <c r="R829" s="7" t="s">
        <v>241</v>
      </c>
      <c r="S829" s="7"/>
      <c r="T829" s="7" t="s">
        <v>29</v>
      </c>
      <c r="U829" s="11">
        <v>68</v>
      </c>
      <c r="V829" s="11">
        <v>66</v>
      </c>
      <c r="W829" s="11">
        <v>77</v>
      </c>
      <c r="X829" s="11">
        <v>74</v>
      </c>
      <c r="Y829" s="11">
        <v>67</v>
      </c>
      <c r="Z829" s="11">
        <v>70</v>
      </c>
      <c r="AA829" s="11">
        <v>49</v>
      </c>
      <c r="AB829" s="11">
        <v>59</v>
      </c>
      <c r="AC829" s="11">
        <v>66</v>
      </c>
      <c r="AD829" s="11">
        <v>54</v>
      </c>
      <c r="AE829" s="11">
        <v>56</v>
      </c>
      <c r="AF829" s="11">
        <v>56</v>
      </c>
      <c r="AG829" s="12">
        <v>64</v>
      </c>
      <c r="AI829" s="7" t="s">
        <v>241</v>
      </c>
      <c r="AJ829" s="7"/>
      <c r="AK829" s="7" t="s">
        <v>29</v>
      </c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2"/>
    </row>
    <row r="830" spans="1:50">
      <c r="A830" s="30" t="s">
        <v>241</v>
      </c>
      <c r="B830" s="30"/>
      <c r="C830" s="30" t="s">
        <v>30</v>
      </c>
      <c r="D830" s="33">
        <v>311583.96000000002</v>
      </c>
      <c r="E830" s="33">
        <v>326230.77</v>
      </c>
      <c r="F830" s="33">
        <v>331447.56</v>
      </c>
      <c r="G830" s="33">
        <v>210074.88</v>
      </c>
      <c r="H830" s="33">
        <v>325237.15000000002</v>
      </c>
      <c r="I830" s="13"/>
      <c r="J830" s="13"/>
      <c r="K830" s="13"/>
      <c r="L830" s="13"/>
      <c r="M830" s="13"/>
      <c r="N830" s="13"/>
      <c r="O830" s="13"/>
      <c r="P830" s="40">
        <v>1504574.32</v>
      </c>
      <c r="Q830" s="24"/>
      <c r="R830" s="7" t="s">
        <v>241</v>
      </c>
      <c r="S830" s="7"/>
      <c r="T830" s="7" t="s">
        <v>30</v>
      </c>
      <c r="U830" s="13">
        <v>331005.34000000003</v>
      </c>
      <c r="V830" s="13">
        <v>301387.74</v>
      </c>
      <c r="W830" s="13">
        <v>323775.99</v>
      </c>
      <c r="X830" s="13">
        <v>365065.19</v>
      </c>
      <c r="Y830" s="13">
        <v>375289.49</v>
      </c>
      <c r="Z830" s="13">
        <v>523166.39</v>
      </c>
      <c r="AA830" s="13">
        <v>784872.89</v>
      </c>
      <c r="AB830" s="13">
        <v>338439.79</v>
      </c>
      <c r="AC830" s="13">
        <v>314017.40999999997</v>
      </c>
      <c r="AD830" s="13">
        <v>364325.52</v>
      </c>
      <c r="AE830" s="13">
        <v>379195.74</v>
      </c>
      <c r="AF830" s="13">
        <v>279612.96999999997</v>
      </c>
      <c r="AG830" s="14">
        <v>4680154.46</v>
      </c>
      <c r="AI830" s="7" t="s">
        <v>241</v>
      </c>
      <c r="AJ830" s="7"/>
      <c r="AK830" s="7" t="s">
        <v>30</v>
      </c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4"/>
    </row>
    <row r="831" spans="1:50">
      <c r="A831" s="30" t="s">
        <v>241</v>
      </c>
      <c r="B831" s="30"/>
      <c r="C831" s="30" t="s">
        <v>31</v>
      </c>
      <c r="D831" s="32">
        <v>315982.96000000002</v>
      </c>
      <c r="E831" s="32">
        <v>330510.77</v>
      </c>
      <c r="F831" s="32">
        <v>335765.3</v>
      </c>
      <c r="G831" s="32">
        <v>211927.37</v>
      </c>
      <c r="H831" s="32">
        <v>327517.13</v>
      </c>
      <c r="I831" s="10"/>
      <c r="J831" s="10"/>
      <c r="K831" s="10"/>
      <c r="L831" s="10"/>
      <c r="M831" s="10"/>
      <c r="N831" s="10"/>
      <c r="O831" s="10"/>
      <c r="P831" s="39">
        <v>1521703.53</v>
      </c>
      <c r="Q831" s="24"/>
      <c r="R831" s="7" t="s">
        <v>241</v>
      </c>
      <c r="S831" s="7"/>
      <c r="T831" s="7" t="s">
        <v>31</v>
      </c>
      <c r="U831" s="10">
        <v>334958.56</v>
      </c>
      <c r="V831" s="10">
        <v>305240.02</v>
      </c>
      <c r="W831" s="10">
        <v>327544.46999999997</v>
      </c>
      <c r="X831" s="10">
        <v>368798.69</v>
      </c>
      <c r="Y831" s="10">
        <v>379436.24</v>
      </c>
      <c r="Z831" s="10">
        <v>527337.61</v>
      </c>
      <c r="AA831" s="10">
        <v>789786.75</v>
      </c>
      <c r="AB831" s="10">
        <v>341608.96000000002</v>
      </c>
      <c r="AC831" s="10">
        <v>317825.62</v>
      </c>
      <c r="AD831" s="10">
        <v>368886.03</v>
      </c>
      <c r="AE831" s="10">
        <v>383933.75</v>
      </c>
      <c r="AF831" s="10">
        <v>282747.19</v>
      </c>
      <c r="AG831" s="9">
        <v>4728103.8899999997</v>
      </c>
      <c r="AI831" s="7" t="s">
        <v>241</v>
      </c>
      <c r="AJ831" s="7"/>
      <c r="AK831" s="7" t="s">
        <v>31</v>
      </c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9"/>
    </row>
    <row r="832" spans="1:50">
      <c r="A832" s="30" t="s">
        <v>241</v>
      </c>
      <c r="B832" s="30"/>
      <c r="C832" s="30" t="s">
        <v>32</v>
      </c>
      <c r="D832" s="32">
        <v>-4147.76</v>
      </c>
      <c r="E832" s="32">
        <v>-4280</v>
      </c>
      <c r="F832" s="32">
        <v>-4421.78</v>
      </c>
      <c r="G832" s="32">
        <v>-1968.09</v>
      </c>
      <c r="H832" s="32">
        <v>-2337.7800000000002</v>
      </c>
      <c r="I832" s="10"/>
      <c r="J832" s="10"/>
      <c r="K832" s="10"/>
      <c r="L832" s="10"/>
      <c r="M832" s="10"/>
      <c r="N832" s="10"/>
      <c r="O832" s="10"/>
      <c r="P832" s="39">
        <v>-17155.41</v>
      </c>
      <c r="Q832" s="24"/>
      <c r="R832" s="7" t="s">
        <v>241</v>
      </c>
      <c r="S832" s="7"/>
      <c r="T832" s="7" t="s">
        <v>32</v>
      </c>
      <c r="U832" s="10">
        <v>-3953.22</v>
      </c>
      <c r="V832" s="10">
        <v>-3852.28</v>
      </c>
      <c r="W832" s="10">
        <v>-3768.48</v>
      </c>
      <c r="X832" s="10">
        <v>-3733.5</v>
      </c>
      <c r="Y832" s="10">
        <v>-4146.75</v>
      </c>
      <c r="Z832" s="10">
        <v>-4351.7</v>
      </c>
      <c r="AA832" s="10">
        <v>-4733.38</v>
      </c>
      <c r="AB832" s="10">
        <v>-3271.95</v>
      </c>
      <c r="AC832" s="10">
        <v>-3808.21</v>
      </c>
      <c r="AD832" s="10">
        <v>-4560.51</v>
      </c>
      <c r="AE832" s="10">
        <v>-4635.2299999999996</v>
      </c>
      <c r="AF832" s="10">
        <v>-3385.46</v>
      </c>
      <c r="AG832" s="9">
        <v>-48200.67</v>
      </c>
      <c r="AI832" s="7" t="s">
        <v>241</v>
      </c>
      <c r="AJ832" s="7"/>
      <c r="AK832" s="7" t="s">
        <v>32</v>
      </c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9"/>
    </row>
    <row r="833" spans="1:50">
      <c r="A833" s="30" t="s">
        <v>241</v>
      </c>
      <c r="B833" s="30"/>
      <c r="C833" s="30" t="s">
        <v>33</v>
      </c>
      <c r="D833" s="32">
        <v>-251.24</v>
      </c>
      <c r="E833" s="32">
        <v>0</v>
      </c>
      <c r="F833" s="32">
        <v>104.04</v>
      </c>
      <c r="G833" s="32">
        <v>115.6</v>
      </c>
      <c r="H833" s="32">
        <v>57.8</v>
      </c>
      <c r="I833" s="10"/>
      <c r="J833" s="10"/>
      <c r="K833" s="10"/>
      <c r="L833" s="10"/>
      <c r="M833" s="10"/>
      <c r="N833" s="10"/>
      <c r="O833" s="10"/>
      <c r="P833" s="39">
        <v>26.2</v>
      </c>
      <c r="Q833" s="24"/>
      <c r="R833" s="7" t="s">
        <v>241</v>
      </c>
      <c r="S833" s="7"/>
      <c r="T833" s="7" t="s">
        <v>33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180.48</v>
      </c>
      <c r="AA833" s="10">
        <v>-180.48</v>
      </c>
      <c r="AB833" s="10">
        <v>102.78</v>
      </c>
      <c r="AC833" s="10">
        <v>0</v>
      </c>
      <c r="AD833" s="10">
        <v>0</v>
      </c>
      <c r="AE833" s="10">
        <v>-102.78</v>
      </c>
      <c r="AF833" s="10">
        <v>251.24</v>
      </c>
      <c r="AG833" s="9">
        <v>251.24</v>
      </c>
      <c r="AI833" s="7" t="s">
        <v>241</v>
      </c>
      <c r="AJ833" s="7"/>
      <c r="AK833" s="7" t="s">
        <v>33</v>
      </c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9"/>
    </row>
    <row r="834" spans="1:50">
      <c r="A834" s="30" t="s">
        <v>241</v>
      </c>
      <c r="B834" s="30"/>
      <c r="C834" s="30" t="s">
        <v>34</v>
      </c>
      <c r="D834" s="33">
        <v>-274304.89</v>
      </c>
      <c r="E834" s="33">
        <v>-289006.14</v>
      </c>
      <c r="F834" s="33">
        <v>-296362.61</v>
      </c>
      <c r="G834" s="33">
        <v>-187196.76</v>
      </c>
      <c r="H834" s="33">
        <v>-285404.90999999997</v>
      </c>
      <c r="I834" s="13"/>
      <c r="J834" s="13"/>
      <c r="K834" s="13"/>
      <c r="L834" s="13"/>
      <c r="M834" s="13"/>
      <c r="N834" s="13"/>
      <c r="O834" s="13"/>
      <c r="P834" s="40">
        <v>-1332275.31</v>
      </c>
      <c r="Q834" s="24"/>
      <c r="R834" s="7" t="s">
        <v>241</v>
      </c>
      <c r="S834" s="7"/>
      <c r="T834" s="7" t="s">
        <v>34</v>
      </c>
      <c r="U834" s="13">
        <v>-292441.65000000002</v>
      </c>
      <c r="V834" s="13">
        <v>-266627.43</v>
      </c>
      <c r="W834" s="13">
        <v>-288942.31</v>
      </c>
      <c r="X834" s="13">
        <v>-323339.15000000002</v>
      </c>
      <c r="Y834" s="13">
        <v>-331171.68</v>
      </c>
      <c r="Z834" s="13">
        <v>-468061.67</v>
      </c>
      <c r="AA834" s="13">
        <v>-705568.04</v>
      </c>
      <c r="AB834" s="13">
        <v>-302945.09999999998</v>
      </c>
      <c r="AC834" s="13">
        <v>-278327.89</v>
      </c>
      <c r="AD834" s="13">
        <v>-320241.84000000003</v>
      </c>
      <c r="AE834" s="13">
        <v>-334044.53000000003</v>
      </c>
      <c r="AF834" s="13">
        <v>-248324.11</v>
      </c>
      <c r="AG834" s="14">
        <v>-4160035.4</v>
      </c>
      <c r="AI834" s="7" t="s">
        <v>241</v>
      </c>
      <c r="AJ834" s="7"/>
      <c r="AK834" s="7" t="s">
        <v>34</v>
      </c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4"/>
    </row>
    <row r="835" spans="1:50">
      <c r="A835" s="30" t="s">
        <v>241</v>
      </c>
      <c r="B835" s="30"/>
      <c r="C835" s="30" t="s">
        <v>35</v>
      </c>
      <c r="D835" s="31">
        <v>-193953.73</v>
      </c>
      <c r="E835" s="31">
        <v>-202575.75</v>
      </c>
      <c r="F835" s="31">
        <v>-206792.4</v>
      </c>
      <c r="G835" s="31">
        <v>-130818.4</v>
      </c>
      <c r="H835" s="31">
        <v>-202529.75</v>
      </c>
      <c r="I835" s="8"/>
      <c r="J835" s="8"/>
      <c r="K835" s="8"/>
      <c r="L835" s="8"/>
      <c r="M835" s="8"/>
      <c r="N835" s="8"/>
      <c r="O835" s="8"/>
      <c r="P835" s="39">
        <v>-936670.03</v>
      </c>
      <c r="Q835" s="24"/>
      <c r="R835" s="7" t="s">
        <v>241</v>
      </c>
      <c r="S835" s="7"/>
      <c r="T835" s="7" t="s">
        <v>35</v>
      </c>
      <c r="U835" s="8">
        <v>-205580.64</v>
      </c>
      <c r="V835" s="8">
        <v>-186881.45</v>
      </c>
      <c r="W835" s="8">
        <v>-201819.77</v>
      </c>
      <c r="X835" s="8">
        <v>-228263.74</v>
      </c>
      <c r="Y835" s="8">
        <v>-235045.55</v>
      </c>
      <c r="Z835" s="8">
        <v>-333248.83</v>
      </c>
      <c r="AA835" s="8">
        <v>-503062.31</v>
      </c>
      <c r="AB835" s="8">
        <v>-211181.58</v>
      </c>
      <c r="AC835" s="8">
        <v>-195353.82</v>
      </c>
      <c r="AD835" s="8">
        <v>-227013.63</v>
      </c>
      <c r="AE835" s="8">
        <v>-236176.45</v>
      </c>
      <c r="AF835" s="8">
        <v>-174620.63</v>
      </c>
      <c r="AG835" s="9">
        <v>-2938248.4</v>
      </c>
      <c r="AI835" s="7" t="s">
        <v>241</v>
      </c>
      <c r="AJ835" s="7"/>
      <c r="AK835" s="7" t="s">
        <v>35</v>
      </c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9"/>
    </row>
    <row r="836" spans="1:50">
      <c r="A836" s="30" t="s">
        <v>241</v>
      </c>
      <c r="B836" s="30"/>
      <c r="C836" s="30" t="s">
        <v>36</v>
      </c>
      <c r="D836" s="31">
        <v>-68725.09</v>
      </c>
      <c r="E836" s="31">
        <v>-72602.89</v>
      </c>
      <c r="F836" s="31">
        <v>-73998.990000000005</v>
      </c>
      <c r="G836" s="31">
        <v>-46782.1</v>
      </c>
      <c r="H836" s="31">
        <v>-71293.289999999994</v>
      </c>
      <c r="I836" s="8"/>
      <c r="J836" s="8"/>
      <c r="K836" s="8"/>
      <c r="L836" s="8"/>
      <c r="M836" s="8"/>
      <c r="N836" s="8"/>
      <c r="O836" s="8"/>
      <c r="P836" s="39">
        <v>-333402.36</v>
      </c>
      <c r="Q836" s="24"/>
      <c r="R836" s="7" t="s">
        <v>241</v>
      </c>
      <c r="S836" s="7"/>
      <c r="T836" s="7" t="s">
        <v>36</v>
      </c>
      <c r="U836" s="8">
        <v>-71946.11</v>
      </c>
      <c r="V836" s="8">
        <v>-65924.899999999994</v>
      </c>
      <c r="W836" s="8">
        <v>-71162.78</v>
      </c>
      <c r="X836" s="8">
        <v>-77757.58</v>
      </c>
      <c r="Y836" s="8">
        <v>-80296.25</v>
      </c>
      <c r="Z836" s="8">
        <v>-114663.81</v>
      </c>
      <c r="AA836" s="8">
        <v>-174662.33</v>
      </c>
      <c r="AB836" s="8">
        <v>-74798.5</v>
      </c>
      <c r="AC836" s="8">
        <v>-68493.55</v>
      </c>
      <c r="AD836" s="8">
        <v>-80301.460000000006</v>
      </c>
      <c r="AE836" s="8">
        <v>-82908.41</v>
      </c>
      <c r="AF836" s="8">
        <v>-61317.22</v>
      </c>
      <c r="AG836" s="9">
        <v>-1024232.9</v>
      </c>
      <c r="AI836" s="7" t="s">
        <v>241</v>
      </c>
      <c r="AJ836" s="7"/>
      <c r="AK836" s="7" t="s">
        <v>36</v>
      </c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9"/>
    </row>
    <row r="837" spans="1:50">
      <c r="A837" s="30" t="s">
        <v>241</v>
      </c>
      <c r="B837" s="30"/>
      <c r="C837" s="30" t="s">
        <v>37</v>
      </c>
      <c r="D837" s="31">
        <v>-21.98</v>
      </c>
      <c r="E837" s="31">
        <v>-154.83000000000001</v>
      </c>
      <c r="F837" s="31">
        <v>-220.69</v>
      </c>
      <c r="G837" s="31">
        <v>-205.04</v>
      </c>
      <c r="H837" s="31">
        <v>-277.76</v>
      </c>
      <c r="I837" s="8"/>
      <c r="J837" s="8"/>
      <c r="K837" s="8"/>
      <c r="L837" s="8"/>
      <c r="M837" s="8"/>
      <c r="N837" s="8"/>
      <c r="O837" s="8"/>
      <c r="P837" s="39">
        <v>-880.3</v>
      </c>
      <c r="Q837" s="24"/>
      <c r="R837" s="7" t="s">
        <v>241</v>
      </c>
      <c r="S837" s="7"/>
      <c r="T837" s="7" t="s">
        <v>37</v>
      </c>
      <c r="U837" s="8">
        <v>-80.599999999999994</v>
      </c>
      <c r="V837" s="8">
        <v>-49.6</v>
      </c>
      <c r="W837" s="8">
        <v>-244.48</v>
      </c>
      <c r="X837" s="8">
        <v>-257.92</v>
      </c>
      <c r="Y837" s="8">
        <v>-348.16</v>
      </c>
      <c r="Z837" s="8">
        <v>-230.4</v>
      </c>
      <c r="AA837" s="8">
        <v>-91.52</v>
      </c>
      <c r="AB837" s="8">
        <v>-50.88</v>
      </c>
      <c r="AC837" s="8">
        <v>-13.36</v>
      </c>
      <c r="AD837" s="8">
        <v>-5.0999999999999996</v>
      </c>
      <c r="AE837" s="8">
        <v>0</v>
      </c>
      <c r="AF837" s="8">
        <v>0</v>
      </c>
      <c r="AG837" s="9">
        <v>-1372.02</v>
      </c>
      <c r="AI837" s="7" t="s">
        <v>241</v>
      </c>
      <c r="AJ837" s="7"/>
      <c r="AK837" s="7" t="s">
        <v>37</v>
      </c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9"/>
    </row>
    <row r="838" spans="1:50">
      <c r="A838" s="30" t="s">
        <v>241</v>
      </c>
      <c r="B838" s="30"/>
      <c r="C838" s="30" t="s">
        <v>38</v>
      </c>
      <c r="D838" s="32">
        <v>-6213.77</v>
      </c>
      <c r="E838" s="32">
        <v>-6431.67</v>
      </c>
      <c r="F838" s="32">
        <v>-6584.02</v>
      </c>
      <c r="G838" s="32">
        <v>-4109.76</v>
      </c>
      <c r="H838" s="32">
        <v>-5964.69</v>
      </c>
      <c r="I838" s="10"/>
      <c r="J838" s="10"/>
      <c r="K838" s="10"/>
      <c r="L838" s="10"/>
      <c r="M838" s="10"/>
      <c r="N838" s="10"/>
      <c r="O838" s="10"/>
      <c r="P838" s="39">
        <v>-29303.91</v>
      </c>
      <c r="Q838" s="24"/>
      <c r="R838" s="7" t="s">
        <v>241</v>
      </c>
      <c r="S838" s="7"/>
      <c r="T838" s="7" t="s">
        <v>38</v>
      </c>
      <c r="U838" s="10">
        <v>-6667.72</v>
      </c>
      <c r="V838" s="10">
        <v>-5984.74</v>
      </c>
      <c r="W838" s="10">
        <v>-6239.58</v>
      </c>
      <c r="X838" s="10">
        <v>-7218.97</v>
      </c>
      <c r="Y838" s="10">
        <v>-7336.49</v>
      </c>
      <c r="Z838" s="10">
        <v>-10443.06</v>
      </c>
      <c r="AA838" s="10">
        <v>-15488.39</v>
      </c>
      <c r="AB838" s="10">
        <v>-6703.8</v>
      </c>
      <c r="AC838" s="10">
        <v>-6204.77</v>
      </c>
      <c r="AD838" s="10">
        <v>-7151.18</v>
      </c>
      <c r="AE838" s="10">
        <v>-7194.94</v>
      </c>
      <c r="AF838" s="10">
        <v>-5518.96</v>
      </c>
      <c r="AG838" s="9">
        <v>-92152.6</v>
      </c>
      <c r="AI838" s="7" t="s">
        <v>241</v>
      </c>
      <c r="AJ838" s="7"/>
      <c r="AK838" s="7" t="s">
        <v>38</v>
      </c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9"/>
    </row>
    <row r="839" spans="1:50">
      <c r="A839" s="30" t="s">
        <v>241</v>
      </c>
      <c r="B839" s="30"/>
      <c r="C839" s="30" t="s">
        <v>39</v>
      </c>
      <c r="D839" s="31">
        <v>0</v>
      </c>
      <c r="E839" s="31">
        <v>0</v>
      </c>
      <c r="F839" s="31">
        <v>0</v>
      </c>
      <c r="G839" s="31">
        <v>0</v>
      </c>
      <c r="H839" s="31">
        <v>0</v>
      </c>
      <c r="I839" s="8"/>
      <c r="J839" s="8"/>
      <c r="K839" s="8"/>
      <c r="L839" s="8"/>
      <c r="M839" s="8"/>
      <c r="N839" s="8"/>
      <c r="O839" s="8"/>
      <c r="P839" s="39">
        <v>0</v>
      </c>
      <c r="Q839" s="24"/>
      <c r="R839" s="7" t="s">
        <v>241</v>
      </c>
      <c r="S839" s="7"/>
      <c r="T839" s="7" t="s">
        <v>39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9">
        <v>0</v>
      </c>
      <c r="AI839" s="7" t="s">
        <v>241</v>
      </c>
      <c r="AJ839" s="7"/>
      <c r="AK839" s="7" t="s">
        <v>39</v>
      </c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9"/>
    </row>
    <row r="840" spans="1:50">
      <c r="A840" s="30" t="s">
        <v>241</v>
      </c>
      <c r="B840" s="30"/>
      <c r="C840" s="30" t="s">
        <v>40</v>
      </c>
      <c r="D840" s="31">
        <v>-2521.48</v>
      </c>
      <c r="E840" s="31">
        <v>-2633.57</v>
      </c>
      <c r="F840" s="31">
        <v>-2386.6999999999998</v>
      </c>
      <c r="G840" s="31">
        <v>-1635.25</v>
      </c>
      <c r="H840" s="31">
        <v>-2531.8200000000002</v>
      </c>
      <c r="I840" s="8"/>
      <c r="J840" s="8"/>
      <c r="K840" s="8"/>
      <c r="L840" s="8"/>
      <c r="M840" s="8"/>
      <c r="N840" s="8"/>
      <c r="O840" s="8"/>
      <c r="P840" s="39">
        <v>-11708.82</v>
      </c>
      <c r="Q840" s="24"/>
      <c r="R840" s="7" t="s">
        <v>241</v>
      </c>
      <c r="S840" s="7"/>
      <c r="T840" s="7" t="s">
        <v>40</v>
      </c>
      <c r="U840" s="8">
        <v>-2672.56</v>
      </c>
      <c r="V840" s="8">
        <v>-2429.4899999999998</v>
      </c>
      <c r="W840" s="8">
        <v>-2623.66</v>
      </c>
      <c r="X840" s="8">
        <v>-2967.29</v>
      </c>
      <c r="Y840" s="8">
        <v>-3055.52</v>
      </c>
      <c r="Z840" s="8">
        <v>-4332.3599999999997</v>
      </c>
      <c r="AA840" s="8">
        <v>-6539.81</v>
      </c>
      <c r="AB840" s="8">
        <v>-2745.49</v>
      </c>
      <c r="AC840" s="8">
        <v>-2539.4699999999998</v>
      </c>
      <c r="AD840" s="8">
        <v>-2951.18</v>
      </c>
      <c r="AE840" s="8">
        <v>-3070.31</v>
      </c>
      <c r="AF840" s="8">
        <v>-2270.13</v>
      </c>
      <c r="AG840" s="9">
        <v>-38197.269999999997</v>
      </c>
      <c r="AI840" s="7" t="s">
        <v>241</v>
      </c>
      <c r="AJ840" s="7"/>
      <c r="AK840" s="7" t="s">
        <v>40</v>
      </c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9"/>
    </row>
    <row r="841" spans="1:50">
      <c r="A841" s="30" t="s">
        <v>241</v>
      </c>
      <c r="B841" s="30"/>
      <c r="C841" s="30" t="s">
        <v>41</v>
      </c>
      <c r="D841" s="31">
        <v>-73.31</v>
      </c>
      <c r="E841" s="31">
        <v>-66.930000000000007</v>
      </c>
      <c r="F841" s="31">
        <v>-80.34</v>
      </c>
      <c r="G841" s="31">
        <v>-48.67</v>
      </c>
      <c r="H841" s="31">
        <v>-75.09</v>
      </c>
      <c r="I841" s="8"/>
      <c r="J841" s="8"/>
      <c r="K841" s="8"/>
      <c r="L841" s="8"/>
      <c r="M841" s="8"/>
      <c r="N841" s="8"/>
      <c r="O841" s="8"/>
      <c r="P841" s="39">
        <v>-344.34</v>
      </c>
      <c r="Q841" s="24"/>
      <c r="R841" s="7" t="s">
        <v>241</v>
      </c>
      <c r="S841" s="7"/>
      <c r="T841" s="7" t="s">
        <v>41</v>
      </c>
      <c r="U841" s="8">
        <v>-65.5</v>
      </c>
      <c r="V841" s="8">
        <v>-71.42</v>
      </c>
      <c r="W841" s="8">
        <v>-75.180000000000007</v>
      </c>
      <c r="X841" s="8">
        <v>-85.91</v>
      </c>
      <c r="Y841" s="8">
        <v>-89.01</v>
      </c>
      <c r="Z841" s="8">
        <v>-127.6</v>
      </c>
      <c r="AA841" s="8">
        <v>-189.76</v>
      </c>
      <c r="AB841" s="8">
        <v>-75.180000000000007</v>
      </c>
      <c r="AC841" s="8">
        <v>-73.56</v>
      </c>
      <c r="AD841" s="8">
        <v>-86.58</v>
      </c>
      <c r="AE841" s="8">
        <v>-90.03</v>
      </c>
      <c r="AF841" s="8">
        <v>-65.59</v>
      </c>
      <c r="AG841" s="9">
        <v>-1095.32</v>
      </c>
      <c r="AI841" s="7" t="s">
        <v>241</v>
      </c>
      <c r="AJ841" s="7"/>
      <c r="AK841" s="7" t="s">
        <v>41</v>
      </c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9"/>
    </row>
    <row r="842" spans="1:50">
      <c r="A842" s="30" t="s">
        <v>241</v>
      </c>
      <c r="B842" s="30"/>
      <c r="C842" s="30" t="s">
        <v>42</v>
      </c>
      <c r="D842" s="31">
        <v>-79.010000000000005</v>
      </c>
      <c r="E842" s="31">
        <v>-70.91</v>
      </c>
      <c r="F842" s="31">
        <v>-83.96</v>
      </c>
      <c r="G842" s="31">
        <v>-52.97</v>
      </c>
      <c r="H842" s="31">
        <v>-81.7</v>
      </c>
      <c r="I842" s="8"/>
      <c r="J842" s="8"/>
      <c r="K842" s="8"/>
      <c r="L842" s="8"/>
      <c r="M842" s="8"/>
      <c r="N842" s="8"/>
      <c r="O842" s="8"/>
      <c r="P842" s="39">
        <v>-368.55</v>
      </c>
      <c r="Q842" s="24"/>
      <c r="R842" s="7" t="s">
        <v>241</v>
      </c>
      <c r="S842" s="7"/>
      <c r="T842" s="7" t="s">
        <v>42</v>
      </c>
      <c r="U842" s="8">
        <v>-69.430000000000007</v>
      </c>
      <c r="V842" s="8">
        <v>-76.319999999999993</v>
      </c>
      <c r="W842" s="8">
        <v>-81.86</v>
      </c>
      <c r="X842" s="8">
        <v>-92.2</v>
      </c>
      <c r="Y842" s="8">
        <v>-94.8</v>
      </c>
      <c r="Z842" s="8">
        <v>-131.84</v>
      </c>
      <c r="AA842" s="8">
        <v>-197.43</v>
      </c>
      <c r="AB842" s="8">
        <v>-85.41</v>
      </c>
      <c r="AC842" s="8">
        <v>-79.430000000000007</v>
      </c>
      <c r="AD842" s="8">
        <v>-92.23</v>
      </c>
      <c r="AE842" s="8">
        <v>-95.98</v>
      </c>
      <c r="AF842" s="8">
        <v>-70.66</v>
      </c>
      <c r="AG842" s="9">
        <v>-1167.5899999999999</v>
      </c>
      <c r="AI842" s="7" t="s">
        <v>241</v>
      </c>
      <c r="AJ842" s="7"/>
      <c r="AK842" s="7" t="s">
        <v>42</v>
      </c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9"/>
    </row>
    <row r="843" spans="1:50">
      <c r="A843" s="30" t="s">
        <v>241</v>
      </c>
      <c r="B843" s="30"/>
      <c r="C843" s="30" t="s">
        <v>43</v>
      </c>
      <c r="D843" s="31">
        <v>-330</v>
      </c>
      <c r="E843" s="31">
        <v>0</v>
      </c>
      <c r="F843" s="31">
        <v>-31.41</v>
      </c>
      <c r="G843" s="31">
        <v>0</v>
      </c>
      <c r="H843" s="31">
        <v>-157.05000000000001</v>
      </c>
      <c r="I843" s="8"/>
      <c r="J843" s="8"/>
      <c r="K843" s="8"/>
      <c r="L843" s="8"/>
      <c r="M843" s="8"/>
      <c r="N843" s="8"/>
      <c r="O843" s="8"/>
      <c r="P843" s="39">
        <v>-518.46</v>
      </c>
      <c r="Q843" s="24"/>
      <c r="R843" s="7" t="s">
        <v>241</v>
      </c>
      <c r="S843" s="7"/>
      <c r="T843" s="7" t="s">
        <v>43</v>
      </c>
      <c r="U843" s="8">
        <v>-461.01</v>
      </c>
      <c r="V843" s="8">
        <v>-41.88</v>
      </c>
      <c r="W843" s="8">
        <v>-802.59</v>
      </c>
      <c r="X843" s="8">
        <v>-1507.93</v>
      </c>
      <c r="Y843" s="8">
        <v>-64.739999999999995</v>
      </c>
      <c r="Z843" s="8">
        <v>-52.35</v>
      </c>
      <c r="AA843" s="8">
        <v>-41.88</v>
      </c>
      <c r="AB843" s="8">
        <v>-41.88</v>
      </c>
      <c r="AC843" s="8">
        <v>0</v>
      </c>
      <c r="AD843" s="8">
        <v>-52.35</v>
      </c>
      <c r="AE843" s="8">
        <v>-407.76</v>
      </c>
      <c r="AF843" s="8">
        <v>-62.82</v>
      </c>
      <c r="AG843" s="9">
        <v>-3537.19</v>
      </c>
      <c r="AI843" s="7" t="s">
        <v>241</v>
      </c>
      <c r="AJ843" s="7"/>
      <c r="AK843" s="7" t="s">
        <v>43</v>
      </c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9"/>
    </row>
    <row r="844" spans="1:50">
      <c r="A844" s="30" t="s">
        <v>241</v>
      </c>
      <c r="B844" s="30"/>
      <c r="C844" s="30" t="s">
        <v>44</v>
      </c>
      <c r="D844" s="31">
        <v>-2386.52</v>
      </c>
      <c r="E844" s="31">
        <v>-4469.59</v>
      </c>
      <c r="F844" s="31">
        <v>-5239.1000000000004</v>
      </c>
      <c r="G844" s="31">
        <v>-3299.57</v>
      </c>
      <c r="H844" s="31">
        <v>-1957.51</v>
      </c>
      <c r="I844" s="8"/>
      <c r="J844" s="8"/>
      <c r="K844" s="8"/>
      <c r="L844" s="8"/>
      <c r="M844" s="8"/>
      <c r="N844" s="8"/>
      <c r="O844" s="8"/>
      <c r="P844" s="39">
        <v>-17352.29</v>
      </c>
      <c r="Q844" s="24"/>
      <c r="R844" s="7" t="s">
        <v>241</v>
      </c>
      <c r="S844" s="7"/>
      <c r="T844" s="7" t="s">
        <v>44</v>
      </c>
      <c r="U844" s="8">
        <v>-4618.08</v>
      </c>
      <c r="V844" s="8">
        <v>-4447.34</v>
      </c>
      <c r="W844" s="8">
        <v>-5142.41</v>
      </c>
      <c r="X844" s="8">
        <v>-4682.6099999999997</v>
      </c>
      <c r="Y844" s="8">
        <v>-4298.1499999999996</v>
      </c>
      <c r="Z844" s="8">
        <v>-4831.42</v>
      </c>
      <c r="AA844" s="8">
        <v>-3066.79</v>
      </c>
      <c r="AB844" s="8">
        <v>-7227.38</v>
      </c>
      <c r="AC844" s="8">
        <v>-4804.78</v>
      </c>
      <c r="AD844" s="8">
        <v>-2518.13</v>
      </c>
      <c r="AE844" s="8">
        <v>-3120.65</v>
      </c>
      <c r="AF844" s="8">
        <v>-3222.42</v>
      </c>
      <c r="AG844" s="9">
        <v>-51980.160000000003</v>
      </c>
      <c r="AI844" s="7" t="s">
        <v>241</v>
      </c>
      <c r="AJ844" s="7"/>
      <c r="AK844" s="7" t="s">
        <v>44</v>
      </c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9"/>
    </row>
    <row r="845" spans="1:50">
      <c r="A845" s="30" t="s">
        <v>241</v>
      </c>
      <c r="B845" s="30"/>
      <c r="C845" s="30" t="s">
        <v>45</v>
      </c>
      <c r="D845" s="31">
        <v>0</v>
      </c>
      <c r="E845" s="31">
        <v>0</v>
      </c>
      <c r="F845" s="31">
        <v>-945</v>
      </c>
      <c r="G845" s="31">
        <v>-245</v>
      </c>
      <c r="H845" s="31">
        <v>-210</v>
      </c>
      <c r="I845" s="8"/>
      <c r="J845" s="8"/>
      <c r="K845" s="8"/>
      <c r="L845" s="8"/>
      <c r="M845" s="8"/>
      <c r="N845" s="8"/>
      <c r="O845" s="8"/>
      <c r="P845" s="39">
        <v>-1400</v>
      </c>
      <c r="Q845" s="24"/>
      <c r="R845" s="7" t="s">
        <v>241</v>
      </c>
      <c r="S845" s="7"/>
      <c r="T845" s="7" t="s">
        <v>45</v>
      </c>
      <c r="U845" s="8">
        <v>-280</v>
      </c>
      <c r="V845" s="8">
        <v>-630</v>
      </c>
      <c r="W845" s="8">
        <v>-750</v>
      </c>
      <c r="X845" s="8">
        <v>-505</v>
      </c>
      <c r="Y845" s="8">
        <v>-490</v>
      </c>
      <c r="Z845" s="8">
        <v>0</v>
      </c>
      <c r="AA845" s="8">
        <v>-2100</v>
      </c>
      <c r="AB845" s="8">
        <v>-35</v>
      </c>
      <c r="AC845" s="8">
        <v>-420</v>
      </c>
      <c r="AD845" s="8">
        <v>-70</v>
      </c>
      <c r="AE845" s="8">
        <v>-980</v>
      </c>
      <c r="AF845" s="8">
        <v>-490</v>
      </c>
      <c r="AG845" s="9">
        <v>-6750</v>
      </c>
      <c r="AI845" s="7" t="s">
        <v>241</v>
      </c>
      <c r="AJ845" s="7"/>
      <c r="AK845" s="7" t="s">
        <v>45</v>
      </c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9"/>
    </row>
    <row r="846" spans="1:50">
      <c r="A846" s="30" t="s">
        <v>241</v>
      </c>
      <c r="B846" s="30"/>
      <c r="C846" s="30" t="s">
        <v>46</v>
      </c>
      <c r="D846" s="31">
        <v>0</v>
      </c>
      <c r="E846" s="31">
        <v>0</v>
      </c>
      <c r="F846" s="31">
        <v>0</v>
      </c>
      <c r="G846" s="31">
        <v>0</v>
      </c>
      <c r="H846" s="31">
        <v>-326.25</v>
      </c>
      <c r="I846" s="8"/>
      <c r="J846" s="8"/>
      <c r="K846" s="8"/>
      <c r="L846" s="8"/>
      <c r="M846" s="8"/>
      <c r="N846" s="8"/>
      <c r="O846" s="8"/>
      <c r="P846" s="39">
        <v>-326.25</v>
      </c>
      <c r="Q846" s="24"/>
      <c r="R846" s="7" t="s">
        <v>241</v>
      </c>
      <c r="S846" s="7"/>
      <c r="T846" s="7" t="s">
        <v>46</v>
      </c>
      <c r="U846" s="8">
        <v>0</v>
      </c>
      <c r="V846" s="8">
        <v>-90.29</v>
      </c>
      <c r="W846" s="8">
        <v>0</v>
      </c>
      <c r="X846" s="8">
        <v>0</v>
      </c>
      <c r="Y846" s="8">
        <v>-53.01</v>
      </c>
      <c r="Z846" s="8">
        <v>0</v>
      </c>
      <c r="AA846" s="8">
        <v>-127.82</v>
      </c>
      <c r="AB846" s="8">
        <v>0</v>
      </c>
      <c r="AC846" s="8">
        <v>-345.15</v>
      </c>
      <c r="AD846" s="8">
        <v>0</v>
      </c>
      <c r="AE846" s="8">
        <v>0</v>
      </c>
      <c r="AF846" s="8">
        <v>-685.68</v>
      </c>
      <c r="AG846" s="9">
        <v>-1301.95</v>
      </c>
      <c r="AI846" s="7" t="s">
        <v>241</v>
      </c>
      <c r="AJ846" s="7"/>
      <c r="AK846" s="7" t="s">
        <v>46</v>
      </c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9"/>
    </row>
    <row r="847" spans="1:50">
      <c r="A847" s="30" t="s">
        <v>241</v>
      </c>
      <c r="B847" s="30"/>
      <c r="C847" s="30" t="s">
        <v>47</v>
      </c>
      <c r="D847" s="33">
        <v>37279.07</v>
      </c>
      <c r="E847" s="33">
        <v>37224.629999999997</v>
      </c>
      <c r="F847" s="33">
        <v>35084.949999999997</v>
      </c>
      <c r="G847" s="33">
        <v>22878.12</v>
      </c>
      <c r="H847" s="33">
        <v>39832.239999999998</v>
      </c>
      <c r="I847" s="13"/>
      <c r="J847" s="13"/>
      <c r="K847" s="13"/>
      <c r="L847" s="13"/>
      <c r="M847" s="13"/>
      <c r="N847" s="13"/>
      <c r="O847" s="13"/>
      <c r="P847" s="40">
        <v>172299.01</v>
      </c>
      <c r="Q847" s="24"/>
      <c r="R847" s="7" t="s">
        <v>241</v>
      </c>
      <c r="S847" s="7"/>
      <c r="T847" s="7" t="s">
        <v>47</v>
      </c>
      <c r="U847" s="13">
        <v>38563.69</v>
      </c>
      <c r="V847" s="13">
        <v>34760.31</v>
      </c>
      <c r="W847" s="13">
        <v>34833.68</v>
      </c>
      <c r="X847" s="13">
        <v>41726.04</v>
      </c>
      <c r="Y847" s="13">
        <v>44117.81</v>
      </c>
      <c r="Z847" s="13">
        <v>55104.72</v>
      </c>
      <c r="AA847" s="13">
        <v>79304.850000000006</v>
      </c>
      <c r="AB847" s="13">
        <v>35494.69</v>
      </c>
      <c r="AC847" s="13">
        <v>35689.519999999997</v>
      </c>
      <c r="AD847" s="13">
        <v>44083.68</v>
      </c>
      <c r="AE847" s="13">
        <v>45151.21</v>
      </c>
      <c r="AF847" s="13">
        <v>31288.86</v>
      </c>
      <c r="AG847" s="14">
        <v>520119.06</v>
      </c>
      <c r="AI847" s="7" t="s">
        <v>241</v>
      </c>
      <c r="AJ847" s="7"/>
      <c r="AK847" s="7" t="s">
        <v>47</v>
      </c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4"/>
    </row>
    <row r="848" spans="1:50">
      <c r="A848" s="30" t="s">
        <v>241</v>
      </c>
      <c r="B848" s="30"/>
      <c r="C848" s="30" t="s">
        <v>48</v>
      </c>
      <c r="D848" s="38">
        <v>0.1196</v>
      </c>
      <c r="E848" s="38">
        <v>0.11409999999999999</v>
      </c>
      <c r="F848" s="38">
        <v>0.10589999999999999</v>
      </c>
      <c r="G848" s="38">
        <v>0.1089</v>
      </c>
      <c r="H848" s="38">
        <v>0.1225</v>
      </c>
      <c r="I848" s="15"/>
      <c r="J848" s="15"/>
      <c r="K848" s="15"/>
      <c r="L848" s="15"/>
      <c r="M848" s="15"/>
      <c r="N848" s="15"/>
      <c r="O848" s="15"/>
      <c r="P848" s="45">
        <v>0.1145</v>
      </c>
      <c r="Q848" s="24"/>
      <c r="R848" s="7" t="s">
        <v>241</v>
      </c>
      <c r="S848" s="7"/>
      <c r="T848" s="7" t="s">
        <v>48</v>
      </c>
      <c r="U848" s="15">
        <v>0.11650000000000001</v>
      </c>
      <c r="V848" s="15">
        <v>0.1153</v>
      </c>
      <c r="W848" s="15">
        <v>0.1076</v>
      </c>
      <c r="X848" s="15">
        <v>0.1143</v>
      </c>
      <c r="Y848" s="15">
        <v>0.1176</v>
      </c>
      <c r="Z848" s="15">
        <v>0.1053</v>
      </c>
      <c r="AA848" s="15">
        <v>0.10100000000000001</v>
      </c>
      <c r="AB848" s="15">
        <v>0.10489999999999999</v>
      </c>
      <c r="AC848" s="15">
        <v>0.1137</v>
      </c>
      <c r="AD848" s="15">
        <v>0.121</v>
      </c>
      <c r="AE848" s="15">
        <v>0.1191</v>
      </c>
      <c r="AF848" s="15">
        <v>0.1119</v>
      </c>
      <c r="AG848" s="16">
        <v>0.1111</v>
      </c>
      <c r="AI848" s="7" t="s">
        <v>241</v>
      </c>
      <c r="AJ848" s="7"/>
      <c r="AK848" s="7" t="s">
        <v>48</v>
      </c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6"/>
    </row>
    <row r="849" spans="1:50">
      <c r="A849" s="30" t="s">
        <v>241</v>
      </c>
      <c r="B849" s="30"/>
      <c r="C849" s="30" t="s">
        <v>49</v>
      </c>
      <c r="D849" s="33">
        <v>2300</v>
      </c>
      <c r="E849" s="33">
        <v>0</v>
      </c>
      <c r="F849" s="33">
        <v>0</v>
      </c>
      <c r="G849" s="33">
        <v>0</v>
      </c>
      <c r="H849" s="33">
        <v>1600</v>
      </c>
      <c r="I849" s="13"/>
      <c r="J849" s="13"/>
      <c r="K849" s="13"/>
      <c r="L849" s="13"/>
      <c r="M849" s="13"/>
      <c r="N849" s="13"/>
      <c r="O849" s="13"/>
      <c r="P849" s="40">
        <v>3900</v>
      </c>
      <c r="Q849" s="24"/>
      <c r="R849" s="7" t="s">
        <v>241</v>
      </c>
      <c r="S849" s="7"/>
      <c r="T849" s="7" t="s">
        <v>49</v>
      </c>
      <c r="U849" s="13">
        <v>0</v>
      </c>
      <c r="V849" s="13">
        <v>0</v>
      </c>
      <c r="W849" s="13">
        <v>1680</v>
      </c>
      <c r="X849" s="13">
        <v>1600</v>
      </c>
      <c r="Y849" s="13">
        <v>0</v>
      </c>
      <c r="Z849" s="13">
        <v>0</v>
      </c>
      <c r="AA849" s="13">
        <v>-1680</v>
      </c>
      <c r="AB849" s="13">
        <v>1600</v>
      </c>
      <c r="AC849" s="13">
        <v>64.180000000000007</v>
      </c>
      <c r="AD849" s="13">
        <v>1100</v>
      </c>
      <c r="AE849" s="13">
        <v>0</v>
      </c>
      <c r="AF849" s="13">
        <v>0</v>
      </c>
      <c r="AG849" s="14">
        <v>4364.18</v>
      </c>
      <c r="AI849" s="7" t="s">
        <v>241</v>
      </c>
      <c r="AJ849" s="7"/>
      <c r="AK849" s="7" t="s">
        <v>49</v>
      </c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4"/>
    </row>
    <row r="850" spans="1:50">
      <c r="A850" s="30" t="s">
        <v>241</v>
      </c>
      <c r="B850" s="30"/>
      <c r="C850" s="30" t="s">
        <v>50</v>
      </c>
      <c r="D850" s="32">
        <v>2350</v>
      </c>
      <c r="E850" s="32">
        <v>0</v>
      </c>
      <c r="F850" s="32">
        <v>0</v>
      </c>
      <c r="G850" s="32">
        <v>0</v>
      </c>
      <c r="H850" s="32">
        <v>1600</v>
      </c>
      <c r="I850" s="10"/>
      <c r="J850" s="10"/>
      <c r="K850" s="10"/>
      <c r="L850" s="10"/>
      <c r="M850" s="10"/>
      <c r="N850" s="10"/>
      <c r="O850" s="10"/>
      <c r="P850" s="39">
        <v>3950</v>
      </c>
      <c r="Q850" s="24"/>
      <c r="R850" s="7" t="s">
        <v>241</v>
      </c>
      <c r="S850" s="7"/>
      <c r="T850" s="7" t="s">
        <v>50</v>
      </c>
      <c r="U850" s="10">
        <v>0</v>
      </c>
      <c r="V850" s="10">
        <v>0</v>
      </c>
      <c r="W850" s="10">
        <v>1680</v>
      </c>
      <c r="X850" s="10">
        <v>1600</v>
      </c>
      <c r="Y850" s="10">
        <v>0</v>
      </c>
      <c r="Z850" s="10">
        <v>0</v>
      </c>
      <c r="AA850" s="10">
        <v>-1680</v>
      </c>
      <c r="AB850" s="10">
        <v>1600</v>
      </c>
      <c r="AC850" s="10">
        <v>64.180000000000007</v>
      </c>
      <c r="AD850" s="10">
        <v>1100</v>
      </c>
      <c r="AE850" s="10">
        <v>0</v>
      </c>
      <c r="AF850" s="10">
        <v>0</v>
      </c>
      <c r="AG850" s="9">
        <v>4364.18</v>
      </c>
      <c r="AI850" s="7" t="s">
        <v>241</v>
      </c>
      <c r="AJ850" s="7"/>
      <c r="AK850" s="7" t="s">
        <v>50</v>
      </c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9"/>
    </row>
    <row r="851" spans="1:50">
      <c r="A851" s="30" t="s">
        <v>241</v>
      </c>
      <c r="B851" s="30"/>
      <c r="C851" s="30" t="s">
        <v>51</v>
      </c>
      <c r="D851" s="32">
        <v>-50</v>
      </c>
      <c r="E851" s="32">
        <v>0</v>
      </c>
      <c r="F851" s="32">
        <v>0</v>
      </c>
      <c r="G851" s="32">
        <v>0</v>
      </c>
      <c r="H851" s="32">
        <v>0</v>
      </c>
      <c r="I851" s="10"/>
      <c r="J851" s="10"/>
      <c r="K851" s="10"/>
      <c r="L851" s="10"/>
      <c r="M851" s="10"/>
      <c r="N851" s="10"/>
      <c r="O851" s="10"/>
      <c r="P851" s="39">
        <v>-50</v>
      </c>
      <c r="Q851" s="24"/>
      <c r="R851" s="7" t="s">
        <v>241</v>
      </c>
      <c r="S851" s="7"/>
      <c r="T851" s="7" t="s">
        <v>51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0</v>
      </c>
      <c r="AD851" s="10">
        <v>0</v>
      </c>
      <c r="AE851" s="10">
        <v>0</v>
      </c>
      <c r="AF851" s="10">
        <v>0</v>
      </c>
      <c r="AG851" s="9">
        <v>0</v>
      </c>
      <c r="AI851" s="7" t="s">
        <v>241</v>
      </c>
      <c r="AJ851" s="7"/>
      <c r="AK851" s="7" t="s">
        <v>51</v>
      </c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9"/>
    </row>
    <row r="852" spans="1:50">
      <c r="A852" s="30" t="s">
        <v>241</v>
      </c>
      <c r="B852" s="30"/>
      <c r="C852" s="30" t="s">
        <v>52</v>
      </c>
      <c r="D852" s="31">
        <v>0</v>
      </c>
      <c r="E852" s="31">
        <v>0</v>
      </c>
      <c r="F852" s="31">
        <v>0</v>
      </c>
      <c r="G852" s="31">
        <v>0</v>
      </c>
      <c r="H852" s="31">
        <v>0</v>
      </c>
      <c r="I852" s="8"/>
      <c r="J852" s="8"/>
      <c r="K852" s="8"/>
      <c r="L852" s="8"/>
      <c r="M852" s="8"/>
      <c r="N852" s="8"/>
      <c r="O852" s="8"/>
      <c r="P852" s="39">
        <v>0</v>
      </c>
      <c r="Q852" s="24"/>
      <c r="R852" s="7" t="s">
        <v>241</v>
      </c>
      <c r="S852" s="7"/>
      <c r="T852" s="7" t="s">
        <v>52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9">
        <v>0</v>
      </c>
      <c r="AI852" s="7" t="s">
        <v>241</v>
      </c>
      <c r="AJ852" s="7"/>
      <c r="AK852" s="7" t="s">
        <v>52</v>
      </c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9"/>
    </row>
    <row r="853" spans="1:50">
      <c r="A853" s="30" t="s">
        <v>241</v>
      </c>
      <c r="B853" s="30"/>
      <c r="C853" s="30" t="s">
        <v>53</v>
      </c>
      <c r="D853" s="33">
        <v>-0.59</v>
      </c>
      <c r="E853" s="33">
        <v>0</v>
      </c>
      <c r="F853" s="33">
        <v>0</v>
      </c>
      <c r="G853" s="33">
        <v>0</v>
      </c>
      <c r="H853" s="33">
        <v>-0.4</v>
      </c>
      <c r="I853" s="13"/>
      <c r="J853" s="13"/>
      <c r="K853" s="13"/>
      <c r="L853" s="13"/>
      <c r="M853" s="13"/>
      <c r="N853" s="13"/>
      <c r="O853" s="13"/>
      <c r="P853" s="40">
        <v>-0.99</v>
      </c>
      <c r="Q853" s="24"/>
      <c r="R853" s="7" t="s">
        <v>241</v>
      </c>
      <c r="S853" s="7"/>
      <c r="T853" s="7" t="s">
        <v>53</v>
      </c>
      <c r="U853" s="13">
        <v>0</v>
      </c>
      <c r="V853" s="13">
        <v>0</v>
      </c>
      <c r="W853" s="13">
        <v>-0.42</v>
      </c>
      <c r="X853" s="13">
        <v>-17.329999999999998</v>
      </c>
      <c r="Y853" s="13">
        <v>0</v>
      </c>
      <c r="Z853" s="13">
        <v>0</v>
      </c>
      <c r="AA853" s="13">
        <v>0.42</v>
      </c>
      <c r="AB853" s="13">
        <v>-0.4</v>
      </c>
      <c r="AC853" s="13">
        <v>-0.02</v>
      </c>
      <c r="AD853" s="13">
        <v>-0.93</v>
      </c>
      <c r="AE853" s="13">
        <v>0</v>
      </c>
      <c r="AF853" s="13">
        <v>0</v>
      </c>
      <c r="AG853" s="14">
        <v>-18.68</v>
      </c>
      <c r="AI853" s="7" t="s">
        <v>241</v>
      </c>
      <c r="AJ853" s="7"/>
      <c r="AK853" s="7" t="s">
        <v>53</v>
      </c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4"/>
    </row>
    <row r="854" spans="1:50">
      <c r="A854" s="30" t="s">
        <v>241</v>
      </c>
      <c r="B854" s="30"/>
      <c r="C854" s="30" t="s">
        <v>54</v>
      </c>
      <c r="D854" s="31">
        <v>0</v>
      </c>
      <c r="E854" s="31">
        <v>0</v>
      </c>
      <c r="F854" s="31">
        <v>0</v>
      </c>
      <c r="G854" s="31">
        <v>0</v>
      </c>
      <c r="H854" s="31">
        <v>0</v>
      </c>
      <c r="I854" s="8"/>
      <c r="J854" s="8"/>
      <c r="K854" s="8"/>
      <c r="L854" s="8"/>
      <c r="M854" s="8"/>
      <c r="N854" s="8"/>
      <c r="O854" s="8"/>
      <c r="P854" s="39">
        <v>0</v>
      </c>
      <c r="Q854" s="24"/>
      <c r="R854" s="7" t="s">
        <v>241</v>
      </c>
      <c r="S854" s="7"/>
      <c r="T854" s="7" t="s">
        <v>54</v>
      </c>
      <c r="U854" s="8">
        <v>0</v>
      </c>
      <c r="V854" s="8">
        <v>0</v>
      </c>
      <c r="W854" s="8">
        <v>0</v>
      </c>
      <c r="X854" s="8">
        <v>-16.93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-0.65</v>
      </c>
      <c r="AE854" s="8">
        <v>0</v>
      </c>
      <c r="AF854" s="8">
        <v>0</v>
      </c>
      <c r="AG854" s="9">
        <v>-17.579999999999998</v>
      </c>
      <c r="AI854" s="7" t="s">
        <v>241</v>
      </c>
      <c r="AJ854" s="7"/>
      <c r="AK854" s="7" t="s">
        <v>54</v>
      </c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9"/>
    </row>
    <row r="855" spans="1:50">
      <c r="A855" s="30" t="s">
        <v>241</v>
      </c>
      <c r="B855" s="30"/>
      <c r="C855" s="30" t="s">
        <v>55</v>
      </c>
      <c r="D855" s="31">
        <v>0</v>
      </c>
      <c r="E855" s="31">
        <v>0</v>
      </c>
      <c r="F855" s="31">
        <v>0</v>
      </c>
      <c r="G855" s="31">
        <v>0</v>
      </c>
      <c r="H855" s="31">
        <v>0</v>
      </c>
      <c r="I855" s="8"/>
      <c r="J855" s="8"/>
      <c r="K855" s="8"/>
      <c r="L855" s="8"/>
      <c r="M855" s="8"/>
      <c r="N855" s="8"/>
      <c r="O855" s="8"/>
      <c r="P855" s="39">
        <v>0</v>
      </c>
      <c r="Q855" s="24"/>
      <c r="R855" s="7" t="s">
        <v>241</v>
      </c>
      <c r="S855" s="7"/>
      <c r="T855" s="7" t="s">
        <v>55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9">
        <v>0</v>
      </c>
      <c r="AI855" s="7" t="s">
        <v>241</v>
      </c>
      <c r="AJ855" s="7"/>
      <c r="AK855" s="7" t="s">
        <v>55</v>
      </c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9"/>
    </row>
    <row r="856" spans="1:50">
      <c r="A856" s="30" t="s">
        <v>241</v>
      </c>
      <c r="B856" s="30"/>
      <c r="C856" s="30" t="s">
        <v>56</v>
      </c>
      <c r="D856" s="31">
        <v>-0.59</v>
      </c>
      <c r="E856" s="31">
        <v>0</v>
      </c>
      <c r="F856" s="31">
        <v>0</v>
      </c>
      <c r="G856" s="31">
        <v>0</v>
      </c>
      <c r="H856" s="31">
        <v>-0.4</v>
      </c>
      <c r="I856" s="8"/>
      <c r="J856" s="8"/>
      <c r="K856" s="8"/>
      <c r="L856" s="8"/>
      <c r="M856" s="8"/>
      <c r="N856" s="8"/>
      <c r="O856" s="8"/>
      <c r="P856" s="39">
        <v>-0.99</v>
      </c>
      <c r="Q856" s="24"/>
      <c r="R856" s="7" t="s">
        <v>241</v>
      </c>
      <c r="S856" s="7"/>
      <c r="T856" s="7" t="s">
        <v>56</v>
      </c>
      <c r="U856" s="8">
        <v>0</v>
      </c>
      <c r="V856" s="8">
        <v>0</v>
      </c>
      <c r="W856" s="8">
        <v>-0.42</v>
      </c>
      <c r="X856" s="8">
        <v>-0.4</v>
      </c>
      <c r="Y856" s="8">
        <v>0</v>
      </c>
      <c r="Z856" s="8">
        <v>0</v>
      </c>
      <c r="AA856" s="8">
        <v>0.42</v>
      </c>
      <c r="AB856" s="8">
        <v>-0.4</v>
      </c>
      <c r="AC856" s="8">
        <v>-0.02</v>
      </c>
      <c r="AD856" s="8">
        <v>-0.28000000000000003</v>
      </c>
      <c r="AE856" s="8">
        <v>0</v>
      </c>
      <c r="AF856" s="8">
        <v>0</v>
      </c>
      <c r="AG856" s="9">
        <v>-1.1000000000000001</v>
      </c>
      <c r="AI856" s="7" t="s">
        <v>241</v>
      </c>
      <c r="AJ856" s="7"/>
      <c r="AK856" s="7" t="s">
        <v>56</v>
      </c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9"/>
    </row>
    <row r="857" spans="1:50">
      <c r="A857" s="30" t="s">
        <v>241</v>
      </c>
      <c r="B857" s="30"/>
      <c r="C857" s="30" t="s">
        <v>57</v>
      </c>
      <c r="D857" s="33">
        <v>2299.41</v>
      </c>
      <c r="E857" s="33">
        <v>0</v>
      </c>
      <c r="F857" s="33">
        <v>0</v>
      </c>
      <c r="G857" s="33">
        <v>0</v>
      </c>
      <c r="H857" s="33">
        <v>1599.6</v>
      </c>
      <c r="I857" s="13"/>
      <c r="J857" s="13"/>
      <c r="K857" s="13"/>
      <c r="L857" s="13"/>
      <c r="M857" s="13"/>
      <c r="N857" s="13"/>
      <c r="O857" s="13"/>
      <c r="P857" s="40">
        <v>3899.01</v>
      </c>
      <c r="Q857" s="24"/>
      <c r="R857" s="7" t="s">
        <v>241</v>
      </c>
      <c r="S857" s="7"/>
      <c r="T857" s="7" t="s">
        <v>57</v>
      </c>
      <c r="U857" s="13">
        <v>0</v>
      </c>
      <c r="V857" s="13">
        <v>0</v>
      </c>
      <c r="W857" s="13">
        <v>1679.58</v>
      </c>
      <c r="X857" s="13">
        <v>1582.67</v>
      </c>
      <c r="Y857" s="13">
        <v>0</v>
      </c>
      <c r="Z857" s="13">
        <v>0</v>
      </c>
      <c r="AA857" s="13">
        <v>-1679.58</v>
      </c>
      <c r="AB857" s="13">
        <v>1599.6</v>
      </c>
      <c r="AC857" s="13">
        <v>64.16</v>
      </c>
      <c r="AD857" s="13">
        <v>1099.07</v>
      </c>
      <c r="AE857" s="13">
        <v>0</v>
      </c>
      <c r="AF857" s="13">
        <v>0</v>
      </c>
      <c r="AG857" s="14">
        <v>4345.5</v>
      </c>
      <c r="AI857" s="7" t="s">
        <v>241</v>
      </c>
      <c r="AJ857" s="7"/>
      <c r="AK857" s="7" t="s">
        <v>57</v>
      </c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4"/>
    </row>
    <row r="858" spans="1:50">
      <c r="A858" s="30" t="s">
        <v>241</v>
      </c>
      <c r="B858" s="30"/>
      <c r="C858" s="30" t="s">
        <v>58</v>
      </c>
      <c r="D858" s="38">
        <v>0.99970000000000003</v>
      </c>
      <c r="E858" s="38">
        <v>0</v>
      </c>
      <c r="F858" s="38">
        <v>0</v>
      </c>
      <c r="G858" s="38">
        <v>0</v>
      </c>
      <c r="H858" s="38">
        <v>0.99980000000000002</v>
      </c>
      <c r="I858" s="15"/>
      <c r="J858" s="15"/>
      <c r="K858" s="15"/>
      <c r="L858" s="15"/>
      <c r="M858" s="15"/>
      <c r="N858" s="15"/>
      <c r="O858" s="15"/>
      <c r="P858" s="45">
        <v>0.99970000000000003</v>
      </c>
      <c r="Q858" s="24"/>
      <c r="R858" s="7" t="s">
        <v>241</v>
      </c>
      <c r="S858" s="7"/>
      <c r="T858" s="7" t="s">
        <v>58</v>
      </c>
      <c r="U858" s="15">
        <v>0</v>
      </c>
      <c r="V858" s="15">
        <v>0</v>
      </c>
      <c r="W858" s="15">
        <v>0.99980000000000002</v>
      </c>
      <c r="X858" s="15">
        <v>0.98919999999999997</v>
      </c>
      <c r="Y858" s="15">
        <v>0</v>
      </c>
      <c r="Z858" s="15">
        <v>0</v>
      </c>
      <c r="AA858" s="15">
        <v>0.99980000000000002</v>
      </c>
      <c r="AB858" s="15">
        <v>0.99980000000000002</v>
      </c>
      <c r="AC858" s="15">
        <v>0.99970000000000003</v>
      </c>
      <c r="AD858" s="15">
        <v>0.99919999999999998</v>
      </c>
      <c r="AE858" s="15">
        <v>0</v>
      </c>
      <c r="AF858" s="15">
        <v>0</v>
      </c>
      <c r="AG858" s="16">
        <v>0.99570000000000003</v>
      </c>
      <c r="AI858" s="7" t="s">
        <v>241</v>
      </c>
      <c r="AJ858" s="7"/>
      <c r="AK858" s="7" t="s">
        <v>58</v>
      </c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6"/>
    </row>
    <row r="859" spans="1:50">
      <c r="A859" s="30" t="s">
        <v>241</v>
      </c>
      <c r="B859" s="30"/>
      <c r="C859" s="30" t="s">
        <v>59</v>
      </c>
      <c r="D859" s="33">
        <v>0</v>
      </c>
      <c r="E859" s="33">
        <v>0</v>
      </c>
      <c r="F859" s="33">
        <v>0</v>
      </c>
      <c r="G859" s="33">
        <v>0</v>
      </c>
      <c r="H859" s="33">
        <v>0</v>
      </c>
      <c r="I859" s="13"/>
      <c r="J859" s="13"/>
      <c r="K859" s="13"/>
      <c r="L859" s="13"/>
      <c r="M859" s="13"/>
      <c r="N859" s="13"/>
      <c r="O859" s="13"/>
      <c r="P859" s="40">
        <v>0</v>
      </c>
      <c r="Q859" s="24"/>
      <c r="R859" s="7" t="s">
        <v>241</v>
      </c>
      <c r="S859" s="7"/>
      <c r="T859" s="7" t="s">
        <v>59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4">
        <v>0</v>
      </c>
      <c r="AI859" s="7" t="s">
        <v>241</v>
      </c>
      <c r="AJ859" s="7"/>
      <c r="AK859" s="7" t="s">
        <v>59</v>
      </c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4"/>
    </row>
    <row r="860" spans="1:50">
      <c r="A860" s="30" t="s">
        <v>241</v>
      </c>
      <c r="B860" s="30"/>
      <c r="C860" s="30" t="s">
        <v>60</v>
      </c>
      <c r="D860" s="32">
        <v>0</v>
      </c>
      <c r="E860" s="32">
        <v>0</v>
      </c>
      <c r="F860" s="32">
        <v>0</v>
      </c>
      <c r="G860" s="32">
        <v>0</v>
      </c>
      <c r="H860" s="32">
        <v>0</v>
      </c>
      <c r="I860" s="10"/>
      <c r="J860" s="10"/>
      <c r="K860" s="10"/>
      <c r="L860" s="10"/>
      <c r="M860" s="10"/>
      <c r="N860" s="10"/>
      <c r="O860" s="10"/>
      <c r="P860" s="39">
        <v>0</v>
      </c>
      <c r="Q860" s="24"/>
      <c r="R860" s="7" t="s">
        <v>241</v>
      </c>
      <c r="S860" s="7"/>
      <c r="T860" s="7" t="s">
        <v>60</v>
      </c>
      <c r="U860" s="10">
        <v>0</v>
      </c>
      <c r="V860" s="10">
        <v>0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9">
        <v>0</v>
      </c>
      <c r="AI860" s="7" t="s">
        <v>241</v>
      </c>
      <c r="AJ860" s="7"/>
      <c r="AK860" s="7" t="s">
        <v>60</v>
      </c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9"/>
    </row>
    <row r="861" spans="1:50">
      <c r="A861" s="30" t="s">
        <v>241</v>
      </c>
      <c r="B861" s="30"/>
      <c r="C861" s="30" t="s">
        <v>61</v>
      </c>
      <c r="D861" s="32">
        <v>0</v>
      </c>
      <c r="E861" s="32">
        <v>0</v>
      </c>
      <c r="F861" s="32">
        <v>0</v>
      </c>
      <c r="G861" s="32">
        <v>0</v>
      </c>
      <c r="H861" s="32">
        <v>0</v>
      </c>
      <c r="I861" s="10"/>
      <c r="J861" s="10"/>
      <c r="K861" s="10"/>
      <c r="L861" s="10"/>
      <c r="M861" s="10"/>
      <c r="N861" s="10"/>
      <c r="O861" s="10"/>
      <c r="P861" s="39">
        <v>0</v>
      </c>
      <c r="Q861" s="24"/>
      <c r="R861" s="7" t="s">
        <v>241</v>
      </c>
      <c r="S861" s="7"/>
      <c r="T861" s="7" t="s">
        <v>61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9">
        <v>0</v>
      </c>
      <c r="AI861" s="7" t="s">
        <v>241</v>
      </c>
      <c r="AJ861" s="7"/>
      <c r="AK861" s="7" t="s">
        <v>61</v>
      </c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9"/>
    </row>
    <row r="862" spans="1:50">
      <c r="A862" s="30" t="s">
        <v>241</v>
      </c>
      <c r="B862" s="30"/>
      <c r="C862" s="30" t="s">
        <v>62</v>
      </c>
      <c r="D862" s="31">
        <v>0</v>
      </c>
      <c r="E862" s="31">
        <v>0</v>
      </c>
      <c r="F862" s="31">
        <v>0</v>
      </c>
      <c r="G862" s="31">
        <v>0</v>
      </c>
      <c r="H862" s="31">
        <v>0</v>
      </c>
      <c r="I862" s="8"/>
      <c r="J862" s="8"/>
      <c r="K862" s="8"/>
      <c r="L862" s="8"/>
      <c r="M862" s="8"/>
      <c r="N862" s="8"/>
      <c r="O862" s="8"/>
      <c r="P862" s="39">
        <v>0</v>
      </c>
      <c r="Q862" s="24"/>
      <c r="R862" s="7" t="s">
        <v>241</v>
      </c>
      <c r="S862" s="7"/>
      <c r="T862" s="7" t="s">
        <v>62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9">
        <v>0</v>
      </c>
      <c r="AI862" s="7" t="s">
        <v>241</v>
      </c>
      <c r="AJ862" s="7"/>
      <c r="AK862" s="7" t="s">
        <v>62</v>
      </c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9"/>
    </row>
    <row r="863" spans="1:50">
      <c r="A863" s="30" t="s">
        <v>241</v>
      </c>
      <c r="B863" s="30"/>
      <c r="C863" s="30" t="s">
        <v>63</v>
      </c>
      <c r="D863" s="33">
        <v>0</v>
      </c>
      <c r="E863" s="33">
        <v>0</v>
      </c>
      <c r="F863" s="33">
        <v>0</v>
      </c>
      <c r="G863" s="33">
        <v>0</v>
      </c>
      <c r="H863" s="33">
        <v>0</v>
      </c>
      <c r="I863" s="13"/>
      <c r="J863" s="13"/>
      <c r="K863" s="13"/>
      <c r="L863" s="13"/>
      <c r="M863" s="13"/>
      <c r="N863" s="13"/>
      <c r="O863" s="13"/>
      <c r="P863" s="40">
        <v>0</v>
      </c>
      <c r="Q863" s="24"/>
      <c r="R863" s="7" t="s">
        <v>241</v>
      </c>
      <c r="S863" s="7"/>
      <c r="T863" s="7" t="s">
        <v>63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4">
        <v>0</v>
      </c>
      <c r="AI863" s="7" t="s">
        <v>241</v>
      </c>
      <c r="AJ863" s="7"/>
      <c r="AK863" s="7" t="s">
        <v>63</v>
      </c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4"/>
    </row>
    <row r="864" spans="1:50">
      <c r="A864" s="30" t="s">
        <v>241</v>
      </c>
      <c r="B864" s="30"/>
      <c r="C864" s="30" t="s">
        <v>64</v>
      </c>
      <c r="D864" s="32">
        <v>0</v>
      </c>
      <c r="E864" s="32">
        <v>0</v>
      </c>
      <c r="F864" s="32">
        <v>0</v>
      </c>
      <c r="G864" s="32">
        <v>0</v>
      </c>
      <c r="H864" s="32">
        <v>0</v>
      </c>
      <c r="I864" s="10"/>
      <c r="J864" s="10"/>
      <c r="K864" s="10"/>
      <c r="L864" s="10"/>
      <c r="M864" s="10"/>
      <c r="N864" s="10"/>
      <c r="O864" s="10"/>
      <c r="P864" s="39">
        <v>0</v>
      </c>
      <c r="Q864" s="24"/>
      <c r="R864" s="7" t="s">
        <v>241</v>
      </c>
      <c r="S864" s="7"/>
      <c r="T864" s="7" t="s">
        <v>64</v>
      </c>
      <c r="U864" s="10">
        <v>0</v>
      </c>
      <c r="V864" s="10">
        <v>0</v>
      </c>
      <c r="W864" s="10">
        <v>0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0</v>
      </c>
      <c r="AE864" s="10">
        <v>0</v>
      </c>
      <c r="AF864" s="10">
        <v>0</v>
      </c>
      <c r="AG864" s="9">
        <v>0</v>
      </c>
      <c r="AI864" s="7" t="s">
        <v>241</v>
      </c>
      <c r="AJ864" s="7"/>
      <c r="AK864" s="7" t="s">
        <v>64</v>
      </c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9"/>
    </row>
    <row r="865" spans="1:50">
      <c r="A865" s="30" t="s">
        <v>241</v>
      </c>
      <c r="B865" s="30"/>
      <c r="C865" s="30" t="s">
        <v>65</v>
      </c>
      <c r="D865" s="31">
        <v>0</v>
      </c>
      <c r="E865" s="31">
        <v>0</v>
      </c>
      <c r="F865" s="31">
        <v>0</v>
      </c>
      <c r="G865" s="31">
        <v>0</v>
      </c>
      <c r="H865" s="31">
        <v>0</v>
      </c>
      <c r="I865" s="8"/>
      <c r="J865" s="8"/>
      <c r="K865" s="8"/>
      <c r="L865" s="8"/>
      <c r="M865" s="8"/>
      <c r="N865" s="8"/>
      <c r="O865" s="8"/>
      <c r="P865" s="39">
        <v>0</v>
      </c>
      <c r="Q865" s="24"/>
      <c r="R865" s="7" t="s">
        <v>241</v>
      </c>
      <c r="S865" s="7"/>
      <c r="T865" s="7" t="s">
        <v>65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9">
        <v>0</v>
      </c>
      <c r="AI865" s="7" t="s">
        <v>241</v>
      </c>
      <c r="AJ865" s="7"/>
      <c r="AK865" s="7" t="s">
        <v>65</v>
      </c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9"/>
    </row>
    <row r="866" spans="1:50">
      <c r="A866" s="30" t="s">
        <v>241</v>
      </c>
      <c r="B866" s="30"/>
      <c r="C866" s="30" t="s">
        <v>66</v>
      </c>
      <c r="D866" s="31">
        <v>0</v>
      </c>
      <c r="E866" s="31">
        <v>0</v>
      </c>
      <c r="F866" s="31">
        <v>0</v>
      </c>
      <c r="G866" s="31">
        <v>0</v>
      </c>
      <c r="H866" s="31">
        <v>0</v>
      </c>
      <c r="I866" s="8"/>
      <c r="J866" s="8"/>
      <c r="K866" s="8"/>
      <c r="L866" s="8"/>
      <c r="M866" s="8"/>
      <c r="N866" s="8"/>
      <c r="O866" s="8"/>
      <c r="P866" s="39">
        <v>0</v>
      </c>
      <c r="Q866" s="24"/>
      <c r="R866" s="7" t="s">
        <v>241</v>
      </c>
      <c r="S866" s="7"/>
      <c r="T866" s="7" t="s">
        <v>66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9">
        <v>0</v>
      </c>
      <c r="AI866" s="7" t="s">
        <v>241</v>
      </c>
      <c r="AJ866" s="7"/>
      <c r="AK866" s="7" t="s">
        <v>66</v>
      </c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9"/>
    </row>
    <row r="867" spans="1:50">
      <c r="A867" s="30" t="s">
        <v>241</v>
      </c>
      <c r="B867" s="30"/>
      <c r="C867" s="30" t="s">
        <v>67</v>
      </c>
      <c r="D867" s="31">
        <v>0</v>
      </c>
      <c r="E867" s="31">
        <v>0</v>
      </c>
      <c r="F867" s="31">
        <v>0</v>
      </c>
      <c r="G867" s="31">
        <v>0</v>
      </c>
      <c r="H867" s="31">
        <v>0</v>
      </c>
      <c r="I867" s="8"/>
      <c r="J867" s="8"/>
      <c r="K867" s="8"/>
      <c r="L867" s="8"/>
      <c r="M867" s="8"/>
      <c r="N867" s="8"/>
      <c r="O867" s="8"/>
      <c r="P867" s="39">
        <v>0</v>
      </c>
      <c r="Q867" s="24"/>
      <c r="R867" s="7" t="s">
        <v>241</v>
      </c>
      <c r="S867" s="7"/>
      <c r="T867" s="7" t="s">
        <v>67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9">
        <v>0</v>
      </c>
      <c r="AI867" s="7" t="s">
        <v>241</v>
      </c>
      <c r="AJ867" s="7"/>
      <c r="AK867" s="7" t="s">
        <v>67</v>
      </c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9"/>
    </row>
    <row r="868" spans="1:50">
      <c r="A868" s="30" t="s">
        <v>241</v>
      </c>
      <c r="B868" s="30"/>
      <c r="C868" s="30" t="s">
        <v>68</v>
      </c>
      <c r="D868" s="32">
        <v>0</v>
      </c>
      <c r="E868" s="32">
        <v>0</v>
      </c>
      <c r="F868" s="32">
        <v>0</v>
      </c>
      <c r="G868" s="32">
        <v>0</v>
      </c>
      <c r="H868" s="32">
        <v>0</v>
      </c>
      <c r="I868" s="10"/>
      <c r="J868" s="10"/>
      <c r="K868" s="10"/>
      <c r="L868" s="10"/>
      <c r="M868" s="10"/>
      <c r="N868" s="10"/>
      <c r="O868" s="10"/>
      <c r="P868" s="39">
        <v>0</v>
      </c>
      <c r="Q868" s="24"/>
      <c r="R868" s="7" t="s">
        <v>241</v>
      </c>
      <c r="S868" s="7"/>
      <c r="T868" s="7" t="s">
        <v>68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9">
        <v>0</v>
      </c>
      <c r="AI868" s="7" t="s">
        <v>241</v>
      </c>
      <c r="AJ868" s="7"/>
      <c r="AK868" s="7" t="s">
        <v>68</v>
      </c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9"/>
    </row>
    <row r="869" spans="1:50">
      <c r="A869" s="30" t="s">
        <v>241</v>
      </c>
      <c r="B869" s="30"/>
      <c r="C869" s="30" t="s">
        <v>69</v>
      </c>
      <c r="D869" s="31">
        <v>0</v>
      </c>
      <c r="E869" s="31">
        <v>0</v>
      </c>
      <c r="F869" s="31">
        <v>0</v>
      </c>
      <c r="G869" s="31">
        <v>0</v>
      </c>
      <c r="H869" s="31">
        <v>0</v>
      </c>
      <c r="I869" s="8"/>
      <c r="J869" s="8"/>
      <c r="K869" s="8"/>
      <c r="L869" s="8"/>
      <c r="M869" s="8"/>
      <c r="N869" s="8"/>
      <c r="O869" s="8"/>
      <c r="P869" s="39">
        <v>0</v>
      </c>
      <c r="Q869" s="24"/>
      <c r="R869" s="7" t="s">
        <v>241</v>
      </c>
      <c r="S869" s="7"/>
      <c r="T869" s="7" t="s">
        <v>69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9">
        <v>0</v>
      </c>
      <c r="AI869" s="7" t="s">
        <v>241</v>
      </c>
      <c r="AJ869" s="7"/>
      <c r="AK869" s="7" t="s">
        <v>69</v>
      </c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9"/>
    </row>
    <row r="870" spans="1:50">
      <c r="A870" s="30" t="s">
        <v>241</v>
      </c>
      <c r="B870" s="30"/>
      <c r="C870" s="30" t="s">
        <v>70</v>
      </c>
      <c r="D870" s="31">
        <v>0</v>
      </c>
      <c r="E870" s="31">
        <v>0</v>
      </c>
      <c r="F870" s="31">
        <v>0</v>
      </c>
      <c r="G870" s="31">
        <v>0</v>
      </c>
      <c r="H870" s="31">
        <v>0</v>
      </c>
      <c r="I870" s="8"/>
      <c r="J870" s="8"/>
      <c r="K870" s="8"/>
      <c r="L870" s="8"/>
      <c r="M870" s="8"/>
      <c r="N870" s="8"/>
      <c r="O870" s="8"/>
      <c r="P870" s="39">
        <v>0</v>
      </c>
      <c r="Q870" s="24"/>
      <c r="R870" s="7" t="s">
        <v>241</v>
      </c>
      <c r="S870" s="7"/>
      <c r="T870" s="7" t="s">
        <v>70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9">
        <v>0</v>
      </c>
      <c r="AI870" s="7" t="s">
        <v>241</v>
      </c>
      <c r="AJ870" s="7"/>
      <c r="AK870" s="7" t="s">
        <v>70</v>
      </c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9"/>
    </row>
    <row r="871" spans="1:50">
      <c r="A871" s="30" t="s">
        <v>241</v>
      </c>
      <c r="B871" s="30"/>
      <c r="C871" s="30" t="s">
        <v>71</v>
      </c>
      <c r="D871" s="31">
        <v>0</v>
      </c>
      <c r="E871" s="31">
        <v>0</v>
      </c>
      <c r="F871" s="31">
        <v>0</v>
      </c>
      <c r="G871" s="31">
        <v>0</v>
      </c>
      <c r="H871" s="31">
        <v>0</v>
      </c>
      <c r="I871" s="8"/>
      <c r="J871" s="8"/>
      <c r="K871" s="8"/>
      <c r="L871" s="8"/>
      <c r="M871" s="8"/>
      <c r="N871" s="8"/>
      <c r="O871" s="8"/>
      <c r="P871" s="39">
        <v>0</v>
      </c>
      <c r="Q871" s="24"/>
      <c r="R871" s="7" t="s">
        <v>241</v>
      </c>
      <c r="S871" s="7"/>
      <c r="T871" s="7" t="s">
        <v>71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9">
        <v>0</v>
      </c>
      <c r="AI871" s="7" t="s">
        <v>241</v>
      </c>
      <c r="AJ871" s="7"/>
      <c r="AK871" s="7" t="s">
        <v>71</v>
      </c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9"/>
    </row>
    <row r="872" spans="1:50">
      <c r="A872" s="30" t="s">
        <v>241</v>
      </c>
      <c r="B872" s="30"/>
      <c r="C872" s="30" t="s">
        <v>72</v>
      </c>
      <c r="D872" s="31">
        <v>0</v>
      </c>
      <c r="E872" s="31">
        <v>0</v>
      </c>
      <c r="F872" s="31">
        <v>0</v>
      </c>
      <c r="G872" s="31">
        <v>0</v>
      </c>
      <c r="H872" s="31">
        <v>0</v>
      </c>
      <c r="I872" s="8"/>
      <c r="J872" s="8"/>
      <c r="K872" s="8"/>
      <c r="L872" s="8"/>
      <c r="M872" s="8"/>
      <c r="N872" s="8"/>
      <c r="O872" s="8"/>
      <c r="P872" s="39">
        <v>0</v>
      </c>
      <c r="Q872" s="24"/>
      <c r="R872" s="7" t="s">
        <v>241</v>
      </c>
      <c r="S872" s="7"/>
      <c r="T872" s="7" t="s">
        <v>72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9">
        <v>0</v>
      </c>
      <c r="AI872" s="7" t="s">
        <v>241</v>
      </c>
      <c r="AJ872" s="7"/>
      <c r="AK872" s="7" t="s">
        <v>72</v>
      </c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9"/>
    </row>
    <row r="873" spans="1:50">
      <c r="A873" s="30" t="s">
        <v>241</v>
      </c>
      <c r="B873" s="30"/>
      <c r="C873" s="30" t="s">
        <v>73</v>
      </c>
      <c r="D873" s="31">
        <v>0</v>
      </c>
      <c r="E873" s="31">
        <v>0</v>
      </c>
      <c r="F873" s="31">
        <v>0</v>
      </c>
      <c r="G873" s="31">
        <v>0</v>
      </c>
      <c r="H873" s="31">
        <v>0</v>
      </c>
      <c r="I873" s="8"/>
      <c r="J873" s="8"/>
      <c r="K873" s="8"/>
      <c r="L873" s="8"/>
      <c r="M873" s="8"/>
      <c r="N873" s="8"/>
      <c r="O873" s="8"/>
      <c r="P873" s="39">
        <v>0</v>
      </c>
      <c r="Q873" s="24"/>
      <c r="R873" s="7" t="s">
        <v>241</v>
      </c>
      <c r="S873" s="7"/>
      <c r="T873" s="7" t="s">
        <v>73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9">
        <v>0</v>
      </c>
      <c r="AI873" s="7" t="s">
        <v>241</v>
      </c>
      <c r="AJ873" s="7"/>
      <c r="AK873" s="7" t="s">
        <v>73</v>
      </c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9"/>
    </row>
    <row r="874" spans="1:50">
      <c r="A874" s="30" t="s">
        <v>241</v>
      </c>
      <c r="B874" s="30"/>
      <c r="C874" s="30" t="s">
        <v>74</v>
      </c>
      <c r="D874" s="31">
        <v>0</v>
      </c>
      <c r="E874" s="31">
        <v>0</v>
      </c>
      <c r="F874" s="31">
        <v>0</v>
      </c>
      <c r="G874" s="31">
        <v>0</v>
      </c>
      <c r="H874" s="31">
        <v>0</v>
      </c>
      <c r="I874" s="8"/>
      <c r="J874" s="8"/>
      <c r="K874" s="8"/>
      <c r="L874" s="8"/>
      <c r="M874" s="8"/>
      <c r="N874" s="8"/>
      <c r="O874" s="8"/>
      <c r="P874" s="39">
        <v>0</v>
      </c>
      <c r="Q874" s="24"/>
      <c r="R874" s="7" t="s">
        <v>241</v>
      </c>
      <c r="S874" s="7"/>
      <c r="T874" s="7" t="s">
        <v>74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9">
        <v>0</v>
      </c>
      <c r="AI874" s="7" t="s">
        <v>241</v>
      </c>
      <c r="AJ874" s="7"/>
      <c r="AK874" s="7" t="s">
        <v>74</v>
      </c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9"/>
    </row>
    <row r="875" spans="1:50">
      <c r="A875" s="30" t="s">
        <v>241</v>
      </c>
      <c r="B875" s="30"/>
      <c r="C875" s="30" t="s">
        <v>75</v>
      </c>
      <c r="D875" s="31">
        <v>0</v>
      </c>
      <c r="E875" s="31">
        <v>0</v>
      </c>
      <c r="F875" s="31">
        <v>0</v>
      </c>
      <c r="G875" s="31">
        <v>0</v>
      </c>
      <c r="H875" s="31">
        <v>0</v>
      </c>
      <c r="I875" s="8"/>
      <c r="J875" s="8"/>
      <c r="K875" s="8"/>
      <c r="L875" s="8"/>
      <c r="M875" s="8"/>
      <c r="N875" s="8"/>
      <c r="O875" s="8"/>
      <c r="P875" s="39">
        <v>0</v>
      </c>
      <c r="Q875" s="24"/>
      <c r="R875" s="7" t="s">
        <v>241</v>
      </c>
      <c r="S875" s="7"/>
      <c r="T875" s="7" t="s">
        <v>75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9">
        <v>0</v>
      </c>
      <c r="AI875" s="7" t="s">
        <v>241</v>
      </c>
      <c r="AJ875" s="7"/>
      <c r="AK875" s="7" t="s">
        <v>75</v>
      </c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9"/>
    </row>
    <row r="876" spans="1:50">
      <c r="A876" s="30" t="s">
        <v>241</v>
      </c>
      <c r="B876" s="30"/>
      <c r="C876" s="30" t="s">
        <v>76</v>
      </c>
      <c r="D876" s="31">
        <v>0</v>
      </c>
      <c r="E876" s="31">
        <v>0</v>
      </c>
      <c r="F876" s="31">
        <v>0</v>
      </c>
      <c r="G876" s="31">
        <v>0</v>
      </c>
      <c r="H876" s="31">
        <v>0</v>
      </c>
      <c r="I876" s="8"/>
      <c r="J876" s="8"/>
      <c r="K876" s="8"/>
      <c r="L876" s="8"/>
      <c r="M876" s="8"/>
      <c r="N876" s="8"/>
      <c r="O876" s="8"/>
      <c r="P876" s="39">
        <v>0</v>
      </c>
      <c r="Q876" s="24"/>
      <c r="R876" s="7" t="s">
        <v>241</v>
      </c>
      <c r="S876" s="7"/>
      <c r="T876" s="7" t="s">
        <v>76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9">
        <v>0</v>
      </c>
      <c r="AI876" s="7" t="s">
        <v>241</v>
      </c>
      <c r="AJ876" s="7"/>
      <c r="AK876" s="7" t="s">
        <v>76</v>
      </c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9"/>
    </row>
    <row r="877" spans="1:50">
      <c r="A877" s="30" t="s">
        <v>241</v>
      </c>
      <c r="B877" s="30"/>
      <c r="C877" s="30" t="s">
        <v>77</v>
      </c>
      <c r="D877" s="32">
        <v>0</v>
      </c>
      <c r="E877" s="32">
        <v>0</v>
      </c>
      <c r="F877" s="32">
        <v>0</v>
      </c>
      <c r="G877" s="32">
        <v>0</v>
      </c>
      <c r="H877" s="32">
        <v>0</v>
      </c>
      <c r="I877" s="10"/>
      <c r="J877" s="10"/>
      <c r="K877" s="10"/>
      <c r="L877" s="10"/>
      <c r="M877" s="10"/>
      <c r="N877" s="10"/>
      <c r="O877" s="10"/>
      <c r="P877" s="39">
        <v>0</v>
      </c>
      <c r="Q877" s="24"/>
      <c r="R877" s="7" t="s">
        <v>241</v>
      </c>
      <c r="S877" s="7"/>
      <c r="T877" s="7" t="s">
        <v>77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  <c r="AG877" s="9">
        <v>0</v>
      </c>
      <c r="AI877" s="7" t="s">
        <v>241</v>
      </c>
      <c r="AJ877" s="7"/>
      <c r="AK877" s="7" t="s">
        <v>77</v>
      </c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9"/>
    </row>
    <row r="878" spans="1:50">
      <c r="A878" s="30" t="s">
        <v>241</v>
      </c>
      <c r="B878" s="30"/>
      <c r="C878" s="30" t="s">
        <v>78</v>
      </c>
      <c r="D878" s="31">
        <v>0</v>
      </c>
      <c r="E878" s="31">
        <v>0</v>
      </c>
      <c r="F878" s="31">
        <v>0</v>
      </c>
      <c r="G878" s="31">
        <v>0</v>
      </c>
      <c r="H878" s="31">
        <v>0</v>
      </c>
      <c r="I878" s="8"/>
      <c r="J878" s="8"/>
      <c r="K878" s="8"/>
      <c r="L878" s="8"/>
      <c r="M878" s="8"/>
      <c r="N878" s="8"/>
      <c r="O878" s="8"/>
      <c r="P878" s="39">
        <v>0</v>
      </c>
      <c r="Q878" s="24"/>
      <c r="R878" s="7" t="s">
        <v>241</v>
      </c>
      <c r="S878" s="7"/>
      <c r="T878" s="7" t="s">
        <v>78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9">
        <v>0</v>
      </c>
      <c r="AI878" s="7" t="s">
        <v>241</v>
      </c>
      <c r="AJ878" s="7"/>
      <c r="AK878" s="7" t="s">
        <v>78</v>
      </c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9"/>
    </row>
    <row r="879" spans="1:50">
      <c r="A879" s="30" t="s">
        <v>241</v>
      </c>
      <c r="B879" s="30"/>
      <c r="C879" s="30" t="s">
        <v>79</v>
      </c>
      <c r="D879" s="33">
        <v>0</v>
      </c>
      <c r="E879" s="33">
        <v>0</v>
      </c>
      <c r="F879" s="33">
        <v>0</v>
      </c>
      <c r="G879" s="33">
        <v>0</v>
      </c>
      <c r="H879" s="33">
        <v>0</v>
      </c>
      <c r="I879" s="13"/>
      <c r="J879" s="13"/>
      <c r="K879" s="13"/>
      <c r="L879" s="13"/>
      <c r="M879" s="13"/>
      <c r="N879" s="13"/>
      <c r="O879" s="13"/>
      <c r="P879" s="40">
        <v>0</v>
      </c>
      <c r="Q879" s="24"/>
      <c r="R879" s="7" t="s">
        <v>241</v>
      </c>
      <c r="S879" s="7"/>
      <c r="T879" s="7" t="s">
        <v>79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4">
        <v>0</v>
      </c>
      <c r="AI879" s="7" t="s">
        <v>241</v>
      </c>
      <c r="AJ879" s="7"/>
      <c r="AK879" s="7" t="s">
        <v>79</v>
      </c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4"/>
    </row>
    <row r="880" spans="1:50">
      <c r="A880" s="30" t="s">
        <v>241</v>
      </c>
      <c r="B880" s="30"/>
      <c r="C880" s="30" t="s">
        <v>80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15"/>
      <c r="J880" s="15"/>
      <c r="K880" s="15"/>
      <c r="L880" s="15"/>
      <c r="M880" s="15"/>
      <c r="N880" s="15"/>
      <c r="O880" s="15"/>
      <c r="P880" s="45">
        <v>0</v>
      </c>
      <c r="Q880" s="24"/>
      <c r="R880" s="7" t="s">
        <v>241</v>
      </c>
      <c r="S880" s="7"/>
      <c r="T880" s="7" t="s">
        <v>80</v>
      </c>
      <c r="U880" s="15">
        <v>0</v>
      </c>
      <c r="V880" s="15">
        <v>0</v>
      </c>
      <c r="W880" s="15">
        <v>0</v>
      </c>
      <c r="X880" s="15">
        <v>0</v>
      </c>
      <c r="Y880" s="15">
        <v>0</v>
      </c>
      <c r="Z880" s="15">
        <v>0</v>
      </c>
      <c r="AA880" s="15">
        <v>0</v>
      </c>
      <c r="AB880" s="15">
        <v>0</v>
      </c>
      <c r="AC880" s="15">
        <v>0</v>
      </c>
      <c r="AD880" s="15">
        <v>0</v>
      </c>
      <c r="AE880" s="15">
        <v>0</v>
      </c>
      <c r="AF880" s="15">
        <v>0</v>
      </c>
      <c r="AG880" s="16">
        <v>0</v>
      </c>
      <c r="AI880" s="7" t="s">
        <v>241</v>
      </c>
      <c r="AJ880" s="7"/>
      <c r="AK880" s="7" t="s">
        <v>80</v>
      </c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6"/>
    </row>
    <row r="881" spans="1:50">
      <c r="A881" s="30" t="s">
        <v>241</v>
      </c>
      <c r="B881" s="30"/>
      <c r="C881" s="30" t="s">
        <v>81</v>
      </c>
      <c r="D881" s="33">
        <v>0</v>
      </c>
      <c r="E881" s="33">
        <v>1800</v>
      </c>
      <c r="F881" s="33">
        <v>4250</v>
      </c>
      <c r="G881" s="33">
        <v>3650</v>
      </c>
      <c r="H881" s="33">
        <v>2000</v>
      </c>
      <c r="I881" s="13"/>
      <c r="J881" s="13"/>
      <c r="K881" s="13"/>
      <c r="L881" s="13"/>
      <c r="M881" s="13"/>
      <c r="N881" s="13"/>
      <c r="O881" s="13"/>
      <c r="P881" s="40">
        <v>11700</v>
      </c>
      <c r="Q881" s="24"/>
      <c r="R881" s="7" t="s">
        <v>241</v>
      </c>
      <c r="S881" s="7"/>
      <c r="T881" s="7" t="s">
        <v>81</v>
      </c>
      <c r="U881" s="13">
        <v>4292</v>
      </c>
      <c r="V881" s="13">
        <v>2510.1999999999998</v>
      </c>
      <c r="W881" s="13">
        <v>2400</v>
      </c>
      <c r="X881" s="13">
        <v>2600</v>
      </c>
      <c r="Y881" s="13">
        <v>1500</v>
      </c>
      <c r="Z881" s="13">
        <v>1325</v>
      </c>
      <c r="AA881" s="13">
        <v>3765</v>
      </c>
      <c r="AB881" s="13">
        <v>0</v>
      </c>
      <c r="AC881" s="13">
        <v>2700</v>
      </c>
      <c r="AD881" s="13">
        <v>14337.5</v>
      </c>
      <c r="AE881" s="13">
        <v>1600</v>
      </c>
      <c r="AF881" s="13">
        <v>15555.2</v>
      </c>
      <c r="AG881" s="14">
        <v>52584.9</v>
      </c>
      <c r="AI881" s="7" t="s">
        <v>241</v>
      </c>
      <c r="AJ881" s="7"/>
      <c r="AK881" s="7" t="s">
        <v>81</v>
      </c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4"/>
    </row>
    <row r="882" spans="1:50">
      <c r="A882" s="30" t="s">
        <v>241</v>
      </c>
      <c r="B882" s="30"/>
      <c r="C882" s="30" t="s">
        <v>82</v>
      </c>
      <c r="D882" s="32">
        <v>0</v>
      </c>
      <c r="E882" s="32">
        <v>1800</v>
      </c>
      <c r="F882" s="32">
        <v>4250</v>
      </c>
      <c r="G882" s="32">
        <v>3650</v>
      </c>
      <c r="H882" s="32">
        <v>2000</v>
      </c>
      <c r="I882" s="10"/>
      <c r="J882" s="10"/>
      <c r="K882" s="10"/>
      <c r="L882" s="10"/>
      <c r="M882" s="10"/>
      <c r="N882" s="10"/>
      <c r="O882" s="10"/>
      <c r="P882" s="39">
        <v>11700</v>
      </c>
      <c r="Q882" s="24"/>
      <c r="R882" s="7" t="s">
        <v>241</v>
      </c>
      <c r="S882" s="7"/>
      <c r="T882" s="7" t="s">
        <v>82</v>
      </c>
      <c r="U882" s="10">
        <v>4292</v>
      </c>
      <c r="V882" s="10">
        <v>2510.1999999999998</v>
      </c>
      <c r="W882" s="10">
        <v>2400</v>
      </c>
      <c r="X882" s="10">
        <v>2600</v>
      </c>
      <c r="Y882" s="10">
        <v>1500</v>
      </c>
      <c r="Z882" s="10">
        <v>0</v>
      </c>
      <c r="AA882" s="10">
        <v>5090</v>
      </c>
      <c r="AB882" s="10">
        <v>0</v>
      </c>
      <c r="AC882" s="10">
        <v>2700</v>
      </c>
      <c r="AD882" s="10">
        <v>14337.5</v>
      </c>
      <c r="AE882" s="10">
        <v>1600</v>
      </c>
      <c r="AF882" s="10">
        <v>15555.2</v>
      </c>
      <c r="AG882" s="9">
        <v>52584.9</v>
      </c>
      <c r="AI882" s="7" t="s">
        <v>241</v>
      </c>
      <c r="AJ882" s="7"/>
      <c r="AK882" s="7" t="s">
        <v>82</v>
      </c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9"/>
    </row>
    <row r="883" spans="1:50">
      <c r="A883" s="30" t="s">
        <v>241</v>
      </c>
      <c r="B883" s="30"/>
      <c r="C883" s="30" t="s">
        <v>83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8"/>
      <c r="J883" s="8"/>
      <c r="K883" s="8"/>
      <c r="L883" s="8"/>
      <c r="M883" s="8"/>
      <c r="N883" s="8"/>
      <c r="O883" s="8"/>
      <c r="P883" s="39">
        <v>0</v>
      </c>
      <c r="Q883" s="24"/>
      <c r="R883" s="7" t="s">
        <v>241</v>
      </c>
      <c r="S883" s="7"/>
      <c r="T883" s="7" t="s">
        <v>83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1325</v>
      </c>
      <c r="AA883" s="8">
        <v>-1325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9">
        <v>0</v>
      </c>
      <c r="AI883" s="7" t="s">
        <v>241</v>
      </c>
      <c r="AJ883" s="7"/>
      <c r="AK883" s="7" t="s">
        <v>83</v>
      </c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9"/>
    </row>
    <row r="884" spans="1:50">
      <c r="A884" s="30" t="s">
        <v>241</v>
      </c>
      <c r="B884" s="30"/>
      <c r="C884" s="30" t="s">
        <v>84</v>
      </c>
      <c r="D884" s="32">
        <v>0</v>
      </c>
      <c r="E884" s="32">
        <v>0</v>
      </c>
      <c r="F884" s="32">
        <v>0</v>
      </c>
      <c r="G884" s="32">
        <v>0</v>
      </c>
      <c r="H884" s="32">
        <v>0</v>
      </c>
      <c r="I884" s="10"/>
      <c r="J884" s="10"/>
      <c r="K884" s="10"/>
      <c r="L884" s="10"/>
      <c r="M884" s="10"/>
      <c r="N884" s="10"/>
      <c r="O884" s="10"/>
      <c r="P884" s="39">
        <v>0</v>
      </c>
      <c r="Q884" s="24"/>
      <c r="R884" s="7" t="s">
        <v>241</v>
      </c>
      <c r="S884" s="7"/>
      <c r="T884" s="7" t="s">
        <v>84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9">
        <v>0</v>
      </c>
      <c r="AI884" s="7" t="s">
        <v>241</v>
      </c>
      <c r="AJ884" s="7"/>
      <c r="AK884" s="7" t="s">
        <v>84</v>
      </c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9"/>
    </row>
    <row r="885" spans="1:50">
      <c r="A885" s="30" t="s">
        <v>241</v>
      </c>
      <c r="B885" s="30"/>
      <c r="C885" s="30" t="s">
        <v>85</v>
      </c>
      <c r="D885" s="33">
        <v>-140.01</v>
      </c>
      <c r="E885" s="33">
        <v>-690.38</v>
      </c>
      <c r="F885" s="33">
        <v>-2191.89</v>
      </c>
      <c r="G885" s="33">
        <v>-1546.08</v>
      </c>
      <c r="H885" s="33">
        <v>1378.5</v>
      </c>
      <c r="I885" s="13"/>
      <c r="J885" s="13"/>
      <c r="K885" s="13"/>
      <c r="L885" s="13"/>
      <c r="M885" s="13"/>
      <c r="N885" s="13"/>
      <c r="O885" s="13"/>
      <c r="P885" s="40">
        <v>-3189.86</v>
      </c>
      <c r="Q885" s="24"/>
      <c r="R885" s="7" t="s">
        <v>241</v>
      </c>
      <c r="S885" s="7"/>
      <c r="T885" s="7" t="s">
        <v>85</v>
      </c>
      <c r="U885" s="13">
        <v>-2350.7199999999998</v>
      </c>
      <c r="V885" s="13">
        <v>-1243.77</v>
      </c>
      <c r="W885" s="13">
        <v>-810.56</v>
      </c>
      <c r="X885" s="13">
        <v>-1269.25</v>
      </c>
      <c r="Y885" s="13">
        <v>-619.36</v>
      </c>
      <c r="Z885" s="13">
        <v>-706.64</v>
      </c>
      <c r="AA885" s="13">
        <v>-1391.82</v>
      </c>
      <c r="AB885" s="13">
        <v>297.22000000000003</v>
      </c>
      <c r="AC885" s="13">
        <v>-807</v>
      </c>
      <c r="AD885" s="13">
        <v>-7613.97</v>
      </c>
      <c r="AE885" s="13">
        <v>-787.44</v>
      </c>
      <c r="AF885" s="13">
        <v>-7594.45</v>
      </c>
      <c r="AG885" s="14">
        <v>-24897.759999999998</v>
      </c>
      <c r="AI885" s="7" t="s">
        <v>241</v>
      </c>
      <c r="AJ885" s="7"/>
      <c r="AK885" s="7" t="s">
        <v>85</v>
      </c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4"/>
    </row>
    <row r="886" spans="1:50">
      <c r="A886" s="30" t="s">
        <v>241</v>
      </c>
      <c r="B886" s="30"/>
      <c r="C886" s="30" t="s">
        <v>86</v>
      </c>
      <c r="D886" s="31">
        <v>0</v>
      </c>
      <c r="E886" s="31">
        <v>-1780</v>
      </c>
      <c r="F886" s="31">
        <v>-520</v>
      </c>
      <c r="G886" s="31">
        <v>-520</v>
      </c>
      <c r="H886" s="31">
        <v>-2174</v>
      </c>
      <c r="I886" s="8"/>
      <c r="J886" s="8"/>
      <c r="K886" s="8"/>
      <c r="L886" s="8"/>
      <c r="M886" s="8"/>
      <c r="N886" s="8"/>
      <c r="O886" s="8"/>
      <c r="P886" s="39">
        <v>-4994</v>
      </c>
      <c r="Q886" s="24"/>
      <c r="R886" s="7" t="s">
        <v>241</v>
      </c>
      <c r="S886" s="7"/>
      <c r="T886" s="7" t="s">
        <v>86</v>
      </c>
      <c r="U886" s="8">
        <v>0</v>
      </c>
      <c r="V886" s="8">
        <v>-2690.4</v>
      </c>
      <c r="W886" s="8">
        <v>-704</v>
      </c>
      <c r="X886" s="8">
        <v>-291.2</v>
      </c>
      <c r="Y886" s="8">
        <v>-583.34</v>
      </c>
      <c r="Z886" s="8">
        <v>-291.54000000000002</v>
      </c>
      <c r="AA886" s="8">
        <v>-1820</v>
      </c>
      <c r="AB886" s="8">
        <v>0</v>
      </c>
      <c r="AC886" s="8">
        <v>-657</v>
      </c>
      <c r="AD886" s="8">
        <v>-1190.74</v>
      </c>
      <c r="AE886" s="8">
        <v>-1368.34</v>
      </c>
      <c r="AF886" s="8">
        <v>-2590</v>
      </c>
      <c r="AG886" s="9">
        <v>-12186.56</v>
      </c>
      <c r="AI886" s="7" t="s">
        <v>241</v>
      </c>
      <c r="AJ886" s="7"/>
      <c r="AK886" s="7" t="s">
        <v>86</v>
      </c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9"/>
    </row>
    <row r="887" spans="1:50">
      <c r="A887" s="30" t="s">
        <v>241</v>
      </c>
      <c r="B887" s="30"/>
      <c r="C887" s="30" t="s">
        <v>87</v>
      </c>
      <c r="D887" s="31">
        <v>0</v>
      </c>
      <c r="E887" s="31">
        <v>-103.84</v>
      </c>
      <c r="F887" s="31">
        <v>0</v>
      </c>
      <c r="G887" s="31">
        <v>0</v>
      </c>
      <c r="H887" s="31">
        <v>0</v>
      </c>
      <c r="I887" s="8"/>
      <c r="J887" s="8"/>
      <c r="K887" s="8"/>
      <c r="L887" s="8"/>
      <c r="M887" s="8"/>
      <c r="N887" s="8"/>
      <c r="O887" s="8"/>
      <c r="P887" s="39">
        <v>-103.84</v>
      </c>
      <c r="Q887" s="24"/>
      <c r="R887" s="7" t="s">
        <v>241</v>
      </c>
      <c r="S887" s="7"/>
      <c r="T887" s="7" t="s">
        <v>87</v>
      </c>
      <c r="U887" s="8">
        <v>0</v>
      </c>
      <c r="V887" s="8">
        <v>-75</v>
      </c>
      <c r="W887" s="8">
        <v>0</v>
      </c>
      <c r="X887" s="8">
        <v>0</v>
      </c>
      <c r="Y887" s="8">
        <v>0</v>
      </c>
      <c r="Z887" s="8">
        <v>-23.52</v>
      </c>
      <c r="AA887" s="8">
        <v>-48.4</v>
      </c>
      <c r="AB887" s="8">
        <v>0</v>
      </c>
      <c r="AC887" s="8">
        <v>0</v>
      </c>
      <c r="AD887" s="8">
        <v>-68.73</v>
      </c>
      <c r="AE887" s="8">
        <v>-85.83</v>
      </c>
      <c r="AF887" s="8">
        <v>0</v>
      </c>
      <c r="AG887" s="9">
        <v>-301.48</v>
      </c>
      <c r="AI887" s="7" t="s">
        <v>241</v>
      </c>
      <c r="AJ887" s="7"/>
      <c r="AK887" s="7" t="s">
        <v>87</v>
      </c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9"/>
    </row>
    <row r="888" spans="1:50">
      <c r="A888" s="30" t="s">
        <v>241</v>
      </c>
      <c r="B888" s="30"/>
      <c r="C888" s="30" t="s">
        <v>88</v>
      </c>
      <c r="D888" s="31">
        <v>-140.01</v>
      </c>
      <c r="E888" s="31">
        <v>2.77</v>
      </c>
      <c r="F888" s="31">
        <v>-2.77</v>
      </c>
      <c r="G888" s="31">
        <v>0</v>
      </c>
      <c r="H888" s="31">
        <v>0</v>
      </c>
      <c r="I888" s="8"/>
      <c r="J888" s="8"/>
      <c r="K888" s="8"/>
      <c r="L888" s="8"/>
      <c r="M888" s="8"/>
      <c r="N888" s="8"/>
      <c r="O888" s="8"/>
      <c r="P888" s="39">
        <v>-140.01</v>
      </c>
      <c r="Q888" s="24"/>
      <c r="R888" s="7" t="s">
        <v>241</v>
      </c>
      <c r="S888" s="7"/>
      <c r="T888" s="7" t="s">
        <v>88</v>
      </c>
      <c r="U888" s="8">
        <v>0</v>
      </c>
      <c r="V888" s="8">
        <v>-35.28</v>
      </c>
      <c r="W888" s="8">
        <v>-0.25</v>
      </c>
      <c r="X888" s="8">
        <v>-2.77</v>
      </c>
      <c r="Y888" s="8">
        <v>-18.149999999999999</v>
      </c>
      <c r="Z888" s="8">
        <v>0</v>
      </c>
      <c r="AA888" s="8">
        <v>-11.04</v>
      </c>
      <c r="AB888" s="8">
        <v>-15.12</v>
      </c>
      <c r="AC888" s="8">
        <v>0</v>
      </c>
      <c r="AD888" s="8">
        <v>-6.55</v>
      </c>
      <c r="AE888" s="8">
        <v>0</v>
      </c>
      <c r="AF888" s="8">
        <v>13.36</v>
      </c>
      <c r="AG888" s="9">
        <v>-75.8</v>
      </c>
      <c r="AI888" s="7" t="s">
        <v>241</v>
      </c>
      <c r="AJ888" s="7"/>
      <c r="AK888" s="7" t="s">
        <v>88</v>
      </c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9"/>
    </row>
    <row r="889" spans="1:50">
      <c r="A889" s="30" t="s">
        <v>241</v>
      </c>
      <c r="B889" s="30"/>
      <c r="C889" s="30" t="s">
        <v>89</v>
      </c>
      <c r="D889" s="32">
        <v>0</v>
      </c>
      <c r="E889" s="32">
        <v>1190.69</v>
      </c>
      <c r="F889" s="32">
        <v>-1669.12</v>
      </c>
      <c r="G889" s="32">
        <v>-1026.08</v>
      </c>
      <c r="H889" s="32">
        <v>3552.5</v>
      </c>
      <c r="I889" s="10"/>
      <c r="J889" s="10"/>
      <c r="K889" s="10"/>
      <c r="L889" s="10"/>
      <c r="M889" s="10"/>
      <c r="N889" s="10"/>
      <c r="O889" s="10"/>
      <c r="P889" s="39">
        <v>2047.99</v>
      </c>
      <c r="Q889" s="24"/>
      <c r="R889" s="7" t="s">
        <v>241</v>
      </c>
      <c r="S889" s="7"/>
      <c r="T889" s="7" t="s">
        <v>89</v>
      </c>
      <c r="U889" s="10">
        <v>-2350.7199999999998</v>
      </c>
      <c r="V889" s="10">
        <v>1556.91</v>
      </c>
      <c r="W889" s="10">
        <v>-106.31</v>
      </c>
      <c r="X889" s="10">
        <v>-975.28</v>
      </c>
      <c r="Y889" s="10">
        <v>-17.87</v>
      </c>
      <c r="Z889" s="10">
        <v>-391.58</v>
      </c>
      <c r="AA889" s="10">
        <v>487.62</v>
      </c>
      <c r="AB889" s="10">
        <v>312.33999999999997</v>
      </c>
      <c r="AC889" s="10">
        <v>-150</v>
      </c>
      <c r="AD889" s="10">
        <v>-6347.95</v>
      </c>
      <c r="AE889" s="10">
        <v>666.73</v>
      </c>
      <c r="AF889" s="10">
        <v>-5017.8100000000004</v>
      </c>
      <c r="AG889" s="9">
        <v>-12333.92</v>
      </c>
      <c r="AI889" s="7" t="s">
        <v>241</v>
      </c>
      <c r="AJ889" s="7"/>
      <c r="AK889" s="7" t="s">
        <v>89</v>
      </c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9"/>
    </row>
    <row r="890" spans="1:50">
      <c r="A890" s="30" t="s">
        <v>241</v>
      </c>
      <c r="B890" s="30"/>
      <c r="C890" s="30" t="s">
        <v>90</v>
      </c>
      <c r="D890" s="32">
        <v>0</v>
      </c>
      <c r="E890" s="32">
        <v>0</v>
      </c>
      <c r="F890" s="32">
        <v>0</v>
      </c>
      <c r="G890" s="32">
        <v>0</v>
      </c>
      <c r="H890" s="32">
        <v>0</v>
      </c>
      <c r="I890" s="10"/>
      <c r="J890" s="10"/>
      <c r="K890" s="10"/>
      <c r="L890" s="10"/>
      <c r="M890" s="10"/>
      <c r="N890" s="10"/>
      <c r="O890" s="10"/>
      <c r="P890" s="39">
        <v>0</v>
      </c>
      <c r="Q890" s="24"/>
      <c r="R890" s="7" t="s">
        <v>241</v>
      </c>
      <c r="S890" s="7"/>
      <c r="T890" s="7" t="s">
        <v>90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9">
        <v>0</v>
      </c>
      <c r="AI890" s="7" t="s">
        <v>241</v>
      </c>
      <c r="AJ890" s="7"/>
      <c r="AK890" s="7" t="s">
        <v>90</v>
      </c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9"/>
    </row>
    <row r="891" spans="1:50">
      <c r="A891" s="30" t="s">
        <v>241</v>
      </c>
      <c r="B891" s="30"/>
      <c r="C891" s="30" t="s">
        <v>91</v>
      </c>
      <c r="D891" s="33">
        <v>-140.01</v>
      </c>
      <c r="E891" s="33">
        <v>1109.6199999999999</v>
      </c>
      <c r="F891" s="33">
        <v>2058.11</v>
      </c>
      <c r="G891" s="33">
        <v>2103.92</v>
      </c>
      <c r="H891" s="33">
        <v>3378.5</v>
      </c>
      <c r="I891" s="13"/>
      <c r="J891" s="13"/>
      <c r="K891" s="13"/>
      <c r="L891" s="13"/>
      <c r="M891" s="13"/>
      <c r="N891" s="13"/>
      <c r="O891" s="13"/>
      <c r="P891" s="40">
        <v>8510.14</v>
      </c>
      <c r="Q891" s="24"/>
      <c r="R891" s="7" t="s">
        <v>241</v>
      </c>
      <c r="S891" s="7"/>
      <c r="T891" s="7" t="s">
        <v>91</v>
      </c>
      <c r="U891" s="13">
        <v>1941.28</v>
      </c>
      <c r="V891" s="13">
        <v>1266.43</v>
      </c>
      <c r="W891" s="13">
        <v>1589.44</v>
      </c>
      <c r="X891" s="13">
        <v>1330.75</v>
      </c>
      <c r="Y891" s="13">
        <v>880.64</v>
      </c>
      <c r="Z891" s="13">
        <v>618.36</v>
      </c>
      <c r="AA891" s="13">
        <v>2373.1799999999998</v>
      </c>
      <c r="AB891" s="13">
        <v>297.22000000000003</v>
      </c>
      <c r="AC891" s="13">
        <v>1893</v>
      </c>
      <c r="AD891" s="13">
        <v>6723.53</v>
      </c>
      <c r="AE891" s="13">
        <v>812.56</v>
      </c>
      <c r="AF891" s="13">
        <v>7960.75</v>
      </c>
      <c r="AG891" s="14">
        <v>27687.14</v>
      </c>
      <c r="AI891" s="7" t="s">
        <v>241</v>
      </c>
      <c r="AJ891" s="7"/>
      <c r="AK891" s="7" t="s">
        <v>91</v>
      </c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4"/>
    </row>
    <row r="892" spans="1:50">
      <c r="A892" s="30" t="s">
        <v>241</v>
      </c>
      <c r="B892" s="30"/>
      <c r="C892" s="30" t="s">
        <v>92</v>
      </c>
      <c r="D892" s="38">
        <v>0</v>
      </c>
      <c r="E892" s="38">
        <v>0.61650000000000005</v>
      </c>
      <c r="F892" s="38">
        <v>0.48430000000000001</v>
      </c>
      <c r="G892" s="38">
        <v>0.57640000000000002</v>
      </c>
      <c r="H892" s="38">
        <v>1.6893</v>
      </c>
      <c r="I892" s="15"/>
      <c r="J892" s="15"/>
      <c r="K892" s="15"/>
      <c r="L892" s="15"/>
      <c r="M892" s="15"/>
      <c r="N892" s="15"/>
      <c r="O892" s="15"/>
      <c r="P892" s="45">
        <v>0.72740000000000005</v>
      </c>
      <c r="Q892" s="24"/>
      <c r="R892" s="7" t="s">
        <v>241</v>
      </c>
      <c r="S892" s="7"/>
      <c r="T892" s="7" t="s">
        <v>92</v>
      </c>
      <c r="U892" s="15">
        <v>0.45229999999999998</v>
      </c>
      <c r="V892" s="15">
        <v>0.50449999999999995</v>
      </c>
      <c r="W892" s="15">
        <v>0.6623</v>
      </c>
      <c r="X892" s="15">
        <v>0.51180000000000003</v>
      </c>
      <c r="Y892" s="15">
        <v>0.58709999999999996</v>
      </c>
      <c r="Z892" s="15">
        <v>0.4667</v>
      </c>
      <c r="AA892" s="15">
        <v>0.63029999999999997</v>
      </c>
      <c r="AB892" s="15">
        <v>0</v>
      </c>
      <c r="AC892" s="15">
        <v>0.70109999999999995</v>
      </c>
      <c r="AD892" s="15">
        <v>0.46889999999999998</v>
      </c>
      <c r="AE892" s="15">
        <v>0.50780000000000003</v>
      </c>
      <c r="AF892" s="15">
        <v>0.51180000000000003</v>
      </c>
      <c r="AG892" s="16">
        <v>0.52649999999999997</v>
      </c>
      <c r="AI892" s="7" t="s">
        <v>241</v>
      </c>
      <c r="AJ892" s="7"/>
      <c r="AK892" s="7" t="s">
        <v>92</v>
      </c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6"/>
    </row>
    <row r="893" spans="1:50">
      <c r="A893" s="30" t="s">
        <v>241</v>
      </c>
      <c r="B893" s="30"/>
      <c r="C893" s="30" t="s">
        <v>93</v>
      </c>
      <c r="D893" s="33">
        <v>0</v>
      </c>
      <c r="E893" s="33">
        <v>0</v>
      </c>
      <c r="F893" s="33">
        <v>0</v>
      </c>
      <c r="G893" s="33">
        <v>0</v>
      </c>
      <c r="H893" s="33">
        <v>0</v>
      </c>
      <c r="I893" s="13"/>
      <c r="J893" s="13"/>
      <c r="K893" s="13"/>
      <c r="L893" s="13"/>
      <c r="M893" s="13"/>
      <c r="N893" s="13"/>
      <c r="O893" s="13"/>
      <c r="P893" s="40">
        <v>0</v>
      </c>
      <c r="Q893" s="24"/>
      <c r="R893" s="7" t="s">
        <v>241</v>
      </c>
      <c r="S893" s="7"/>
      <c r="T893" s="7" t="s">
        <v>93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4">
        <v>0</v>
      </c>
      <c r="AI893" s="7" t="s">
        <v>241</v>
      </c>
      <c r="AJ893" s="7"/>
      <c r="AK893" s="7" t="s">
        <v>93</v>
      </c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4"/>
    </row>
    <row r="894" spans="1:50">
      <c r="A894" s="30" t="s">
        <v>241</v>
      </c>
      <c r="B894" s="30"/>
      <c r="C894" s="30" t="s">
        <v>94</v>
      </c>
      <c r="D894" s="31">
        <v>0</v>
      </c>
      <c r="E894" s="31">
        <v>0</v>
      </c>
      <c r="F894" s="31">
        <v>0</v>
      </c>
      <c r="G894" s="31">
        <v>0</v>
      </c>
      <c r="H894" s="31">
        <v>0</v>
      </c>
      <c r="I894" s="8"/>
      <c r="J894" s="8"/>
      <c r="K894" s="8"/>
      <c r="L894" s="8"/>
      <c r="M894" s="8"/>
      <c r="N894" s="8"/>
      <c r="O894" s="8"/>
      <c r="P894" s="39">
        <v>0</v>
      </c>
      <c r="Q894" s="24"/>
      <c r="R894" s="7" t="s">
        <v>241</v>
      </c>
      <c r="S894" s="7"/>
      <c r="T894" s="7" t="s">
        <v>94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9">
        <v>0</v>
      </c>
      <c r="AI894" s="7" t="s">
        <v>241</v>
      </c>
      <c r="AJ894" s="7"/>
      <c r="AK894" s="7" t="s">
        <v>94</v>
      </c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9"/>
    </row>
    <row r="895" spans="1:50">
      <c r="A895" s="30" t="s">
        <v>241</v>
      </c>
      <c r="B895" s="30"/>
      <c r="C895" s="30" t="s">
        <v>95</v>
      </c>
      <c r="D895" s="31">
        <v>0</v>
      </c>
      <c r="E895" s="31">
        <v>0</v>
      </c>
      <c r="F895" s="31">
        <v>0</v>
      </c>
      <c r="G895" s="31">
        <v>0</v>
      </c>
      <c r="H895" s="31">
        <v>0</v>
      </c>
      <c r="I895" s="8"/>
      <c r="J895" s="8"/>
      <c r="K895" s="8"/>
      <c r="L895" s="8"/>
      <c r="M895" s="8"/>
      <c r="N895" s="8"/>
      <c r="O895" s="8"/>
      <c r="P895" s="39">
        <v>0</v>
      </c>
      <c r="Q895" s="24"/>
      <c r="R895" s="7" t="s">
        <v>241</v>
      </c>
      <c r="S895" s="7"/>
      <c r="T895" s="7" t="s">
        <v>95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9">
        <v>0</v>
      </c>
      <c r="AI895" s="7" t="s">
        <v>241</v>
      </c>
      <c r="AJ895" s="7"/>
      <c r="AK895" s="7" t="s">
        <v>95</v>
      </c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9"/>
    </row>
    <row r="896" spans="1:50">
      <c r="A896" s="30" t="s">
        <v>241</v>
      </c>
      <c r="B896" s="30"/>
      <c r="C896" s="30" t="s">
        <v>96</v>
      </c>
      <c r="D896" s="33">
        <v>0</v>
      </c>
      <c r="E896" s="33">
        <v>0</v>
      </c>
      <c r="F896" s="33">
        <v>0</v>
      </c>
      <c r="G896" s="33">
        <v>0</v>
      </c>
      <c r="H896" s="33">
        <v>0</v>
      </c>
      <c r="I896" s="13"/>
      <c r="J896" s="13"/>
      <c r="K896" s="13"/>
      <c r="L896" s="13"/>
      <c r="M896" s="13"/>
      <c r="N896" s="13"/>
      <c r="O896" s="13"/>
      <c r="P896" s="40">
        <v>0</v>
      </c>
      <c r="Q896" s="24"/>
      <c r="R896" s="7" t="s">
        <v>241</v>
      </c>
      <c r="S896" s="7"/>
      <c r="T896" s="7" t="s">
        <v>96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4">
        <v>0</v>
      </c>
      <c r="AI896" s="7" t="s">
        <v>241</v>
      </c>
      <c r="AJ896" s="7"/>
      <c r="AK896" s="7" t="s">
        <v>96</v>
      </c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4"/>
    </row>
    <row r="897" spans="1:50">
      <c r="A897" s="30" t="s">
        <v>241</v>
      </c>
      <c r="B897" s="30"/>
      <c r="C897" s="30" t="s">
        <v>97</v>
      </c>
      <c r="D897" s="31">
        <v>0</v>
      </c>
      <c r="E897" s="31">
        <v>0</v>
      </c>
      <c r="F897" s="31">
        <v>0</v>
      </c>
      <c r="G897" s="31">
        <v>0</v>
      </c>
      <c r="H897" s="31">
        <v>0</v>
      </c>
      <c r="I897" s="8"/>
      <c r="J897" s="8"/>
      <c r="K897" s="8"/>
      <c r="L897" s="8"/>
      <c r="M897" s="8"/>
      <c r="N897" s="8"/>
      <c r="O897" s="8"/>
      <c r="P897" s="39">
        <v>0</v>
      </c>
      <c r="Q897" s="24"/>
      <c r="R897" s="7" t="s">
        <v>241</v>
      </c>
      <c r="S897" s="7"/>
      <c r="T897" s="7" t="s">
        <v>97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9">
        <v>0</v>
      </c>
      <c r="AI897" s="7" t="s">
        <v>241</v>
      </c>
      <c r="AJ897" s="7"/>
      <c r="AK897" s="7" t="s">
        <v>97</v>
      </c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9"/>
    </row>
    <row r="898" spans="1:50">
      <c r="A898" s="30" t="s">
        <v>241</v>
      </c>
      <c r="B898" s="30"/>
      <c r="C898" s="30" t="s">
        <v>98</v>
      </c>
      <c r="D898" s="31">
        <v>0</v>
      </c>
      <c r="E898" s="31">
        <v>0</v>
      </c>
      <c r="F898" s="31">
        <v>0</v>
      </c>
      <c r="G898" s="31">
        <v>0</v>
      </c>
      <c r="H898" s="31">
        <v>0</v>
      </c>
      <c r="I898" s="8"/>
      <c r="J898" s="8"/>
      <c r="K898" s="8"/>
      <c r="L898" s="8"/>
      <c r="M898" s="8"/>
      <c r="N898" s="8"/>
      <c r="O898" s="8"/>
      <c r="P898" s="39">
        <v>0</v>
      </c>
      <c r="Q898" s="24"/>
      <c r="R898" s="7" t="s">
        <v>241</v>
      </c>
      <c r="S898" s="7"/>
      <c r="T898" s="7" t="s">
        <v>98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9">
        <v>0</v>
      </c>
      <c r="AI898" s="7" t="s">
        <v>241</v>
      </c>
      <c r="AJ898" s="7"/>
      <c r="AK898" s="7" t="s">
        <v>98</v>
      </c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9"/>
    </row>
    <row r="899" spans="1:50">
      <c r="A899" s="30" t="s">
        <v>241</v>
      </c>
      <c r="B899" s="30"/>
      <c r="C899" s="30" t="s">
        <v>99</v>
      </c>
      <c r="D899" s="32">
        <v>0</v>
      </c>
      <c r="E899" s="32">
        <v>0</v>
      </c>
      <c r="F899" s="32">
        <v>0</v>
      </c>
      <c r="G899" s="32">
        <v>0</v>
      </c>
      <c r="H899" s="32">
        <v>0</v>
      </c>
      <c r="I899" s="10"/>
      <c r="J899" s="10"/>
      <c r="K899" s="10"/>
      <c r="L899" s="10"/>
      <c r="M899" s="10"/>
      <c r="N899" s="10"/>
      <c r="O899" s="10"/>
      <c r="P899" s="39">
        <v>0</v>
      </c>
      <c r="Q899" s="24"/>
      <c r="R899" s="7" t="s">
        <v>241</v>
      </c>
      <c r="S899" s="7"/>
      <c r="T899" s="7" t="s">
        <v>99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9">
        <v>0</v>
      </c>
      <c r="AI899" s="7" t="s">
        <v>241</v>
      </c>
      <c r="AJ899" s="7"/>
      <c r="AK899" s="7" t="s">
        <v>99</v>
      </c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9"/>
    </row>
    <row r="900" spans="1:50">
      <c r="A900" s="30" t="s">
        <v>241</v>
      </c>
      <c r="B900" s="30"/>
      <c r="C900" s="30" t="s">
        <v>100</v>
      </c>
      <c r="D900" s="33">
        <v>0</v>
      </c>
      <c r="E900" s="33">
        <v>0</v>
      </c>
      <c r="F900" s="33">
        <v>0</v>
      </c>
      <c r="G900" s="33">
        <v>0</v>
      </c>
      <c r="H900" s="33">
        <v>0</v>
      </c>
      <c r="I900" s="13"/>
      <c r="J900" s="13"/>
      <c r="K900" s="13"/>
      <c r="L900" s="13"/>
      <c r="M900" s="13"/>
      <c r="N900" s="13"/>
      <c r="O900" s="13"/>
      <c r="P900" s="40">
        <v>0</v>
      </c>
      <c r="Q900" s="24"/>
      <c r="R900" s="7" t="s">
        <v>241</v>
      </c>
      <c r="S900" s="7"/>
      <c r="T900" s="7" t="s">
        <v>100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4">
        <v>0</v>
      </c>
      <c r="AI900" s="7" t="s">
        <v>241</v>
      </c>
      <c r="AJ900" s="7"/>
      <c r="AK900" s="7" t="s">
        <v>100</v>
      </c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4"/>
    </row>
    <row r="901" spans="1:50">
      <c r="A901" s="30" t="s">
        <v>241</v>
      </c>
      <c r="B901" s="30"/>
      <c r="C901" s="30" t="s">
        <v>101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15"/>
      <c r="J901" s="15"/>
      <c r="K901" s="15"/>
      <c r="L901" s="15"/>
      <c r="M901" s="15"/>
      <c r="N901" s="15"/>
      <c r="O901" s="15"/>
      <c r="P901" s="45">
        <v>0</v>
      </c>
      <c r="Q901" s="24"/>
      <c r="R901" s="7" t="s">
        <v>241</v>
      </c>
      <c r="S901" s="7"/>
      <c r="T901" s="7" t="s">
        <v>101</v>
      </c>
      <c r="U901" s="15">
        <v>0</v>
      </c>
      <c r="V901" s="15">
        <v>0</v>
      </c>
      <c r="W901" s="15">
        <v>0</v>
      </c>
      <c r="X901" s="15">
        <v>0</v>
      </c>
      <c r="Y901" s="15">
        <v>0</v>
      </c>
      <c r="Z901" s="15">
        <v>0</v>
      </c>
      <c r="AA901" s="15">
        <v>0</v>
      </c>
      <c r="AB901" s="15">
        <v>0</v>
      </c>
      <c r="AC901" s="15">
        <v>0</v>
      </c>
      <c r="AD901" s="15">
        <v>0</v>
      </c>
      <c r="AE901" s="15">
        <v>0</v>
      </c>
      <c r="AF901" s="15">
        <v>0</v>
      </c>
      <c r="AG901" s="16">
        <v>0</v>
      </c>
      <c r="AI901" s="7" t="s">
        <v>241</v>
      </c>
      <c r="AJ901" s="7"/>
      <c r="AK901" s="7" t="s">
        <v>101</v>
      </c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6"/>
    </row>
    <row r="902" spans="1:50">
      <c r="A902" s="30" t="s">
        <v>241</v>
      </c>
      <c r="B902" s="30"/>
      <c r="C902" s="30" t="s">
        <v>102</v>
      </c>
      <c r="D902" s="33">
        <v>0</v>
      </c>
      <c r="E902" s="33">
        <v>0</v>
      </c>
      <c r="F902" s="33">
        <v>0</v>
      </c>
      <c r="G902" s="33">
        <v>0</v>
      </c>
      <c r="H902" s="33">
        <v>0</v>
      </c>
      <c r="I902" s="13"/>
      <c r="J902" s="13"/>
      <c r="K902" s="13"/>
      <c r="L902" s="13"/>
      <c r="M902" s="13"/>
      <c r="N902" s="13"/>
      <c r="O902" s="13"/>
      <c r="P902" s="40">
        <v>0</v>
      </c>
      <c r="Q902" s="24"/>
      <c r="R902" s="7" t="s">
        <v>241</v>
      </c>
      <c r="S902" s="7"/>
      <c r="T902" s="7" t="s">
        <v>102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4">
        <v>0</v>
      </c>
      <c r="AI902" s="7" t="s">
        <v>241</v>
      </c>
      <c r="AJ902" s="7"/>
      <c r="AK902" s="7" t="s">
        <v>102</v>
      </c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4"/>
    </row>
    <row r="903" spans="1:50">
      <c r="A903" s="30" t="s">
        <v>241</v>
      </c>
      <c r="B903" s="30"/>
      <c r="C903" s="30" t="s">
        <v>103</v>
      </c>
      <c r="D903" s="32">
        <v>0</v>
      </c>
      <c r="E903" s="32">
        <v>0</v>
      </c>
      <c r="F903" s="32">
        <v>0</v>
      </c>
      <c r="G903" s="32">
        <v>0</v>
      </c>
      <c r="H903" s="32">
        <v>0</v>
      </c>
      <c r="I903" s="10"/>
      <c r="J903" s="10"/>
      <c r="K903" s="10"/>
      <c r="L903" s="10"/>
      <c r="M903" s="10"/>
      <c r="N903" s="10"/>
      <c r="O903" s="10"/>
      <c r="P903" s="39">
        <v>0</v>
      </c>
      <c r="Q903" s="24"/>
      <c r="R903" s="7" t="s">
        <v>241</v>
      </c>
      <c r="S903" s="7"/>
      <c r="T903" s="7" t="s">
        <v>103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  <c r="AG903" s="9">
        <v>0</v>
      </c>
      <c r="AI903" s="7" t="s">
        <v>241</v>
      </c>
      <c r="AJ903" s="7"/>
      <c r="AK903" s="7" t="s">
        <v>103</v>
      </c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9"/>
    </row>
    <row r="904" spans="1:50">
      <c r="A904" s="30" t="s">
        <v>241</v>
      </c>
      <c r="B904" s="30"/>
      <c r="C904" s="30" t="s">
        <v>104</v>
      </c>
      <c r="D904" s="31">
        <v>0</v>
      </c>
      <c r="E904" s="31">
        <v>0</v>
      </c>
      <c r="F904" s="31">
        <v>0</v>
      </c>
      <c r="G904" s="31">
        <v>0</v>
      </c>
      <c r="H904" s="31">
        <v>0</v>
      </c>
      <c r="I904" s="8"/>
      <c r="J904" s="8"/>
      <c r="K904" s="8"/>
      <c r="L904" s="8"/>
      <c r="M904" s="8"/>
      <c r="N904" s="8"/>
      <c r="O904" s="8"/>
      <c r="P904" s="39">
        <v>0</v>
      </c>
      <c r="Q904" s="24"/>
      <c r="R904" s="7" t="s">
        <v>241</v>
      </c>
      <c r="S904" s="7"/>
      <c r="T904" s="7" t="s">
        <v>104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9">
        <v>0</v>
      </c>
      <c r="AI904" s="7" t="s">
        <v>241</v>
      </c>
      <c r="AJ904" s="7"/>
      <c r="AK904" s="7" t="s">
        <v>104</v>
      </c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9"/>
    </row>
    <row r="905" spans="1:50">
      <c r="A905" s="30" t="s">
        <v>241</v>
      </c>
      <c r="B905" s="30"/>
      <c r="C905" s="30" t="s">
        <v>105</v>
      </c>
      <c r="D905" s="33">
        <v>0</v>
      </c>
      <c r="E905" s="33">
        <v>0</v>
      </c>
      <c r="F905" s="33">
        <v>0</v>
      </c>
      <c r="G905" s="33">
        <v>0</v>
      </c>
      <c r="H905" s="33">
        <v>0</v>
      </c>
      <c r="I905" s="13"/>
      <c r="J905" s="13"/>
      <c r="K905" s="13"/>
      <c r="L905" s="13"/>
      <c r="M905" s="13"/>
      <c r="N905" s="13"/>
      <c r="O905" s="13"/>
      <c r="P905" s="40">
        <v>0</v>
      </c>
      <c r="Q905" s="24"/>
      <c r="R905" s="7" t="s">
        <v>241</v>
      </c>
      <c r="S905" s="7"/>
      <c r="T905" s="7" t="s">
        <v>105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-0.79</v>
      </c>
      <c r="AC905" s="13">
        <v>-0.79</v>
      </c>
      <c r="AD905" s="13">
        <v>0</v>
      </c>
      <c r="AE905" s="13">
        <v>0</v>
      </c>
      <c r="AF905" s="13">
        <v>0</v>
      </c>
      <c r="AG905" s="14">
        <v>-1.58</v>
      </c>
      <c r="AI905" s="7" t="s">
        <v>241</v>
      </c>
      <c r="AJ905" s="7"/>
      <c r="AK905" s="7" t="s">
        <v>105</v>
      </c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4"/>
    </row>
    <row r="906" spans="1:50">
      <c r="A906" s="30" t="s">
        <v>241</v>
      </c>
      <c r="B906" s="30"/>
      <c r="C906" s="30" t="s">
        <v>106</v>
      </c>
      <c r="D906" s="31">
        <v>0</v>
      </c>
      <c r="E906" s="31">
        <v>0</v>
      </c>
      <c r="F906" s="31">
        <v>0</v>
      </c>
      <c r="G906" s="31">
        <v>0</v>
      </c>
      <c r="H906" s="31">
        <v>0</v>
      </c>
      <c r="I906" s="8"/>
      <c r="J906" s="8"/>
      <c r="K906" s="8"/>
      <c r="L906" s="8"/>
      <c r="M906" s="8"/>
      <c r="N906" s="8"/>
      <c r="O906" s="8"/>
      <c r="P906" s="39">
        <v>0</v>
      </c>
      <c r="Q906" s="24"/>
      <c r="R906" s="7" t="s">
        <v>241</v>
      </c>
      <c r="S906" s="7"/>
      <c r="T906" s="7" t="s">
        <v>106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9">
        <v>0</v>
      </c>
      <c r="AI906" s="7" t="s">
        <v>241</v>
      </c>
      <c r="AJ906" s="7"/>
      <c r="AK906" s="7" t="s">
        <v>106</v>
      </c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9"/>
    </row>
    <row r="907" spans="1:50">
      <c r="A907" s="30" t="s">
        <v>241</v>
      </c>
      <c r="B907" s="30"/>
      <c r="C907" s="30" t="s">
        <v>107</v>
      </c>
      <c r="D907" s="31">
        <v>0</v>
      </c>
      <c r="E907" s="31">
        <v>0</v>
      </c>
      <c r="F907" s="31">
        <v>0</v>
      </c>
      <c r="G907" s="31">
        <v>0</v>
      </c>
      <c r="H907" s="31">
        <v>0</v>
      </c>
      <c r="I907" s="8"/>
      <c r="J907" s="8"/>
      <c r="K907" s="8"/>
      <c r="L907" s="8"/>
      <c r="M907" s="8"/>
      <c r="N907" s="8"/>
      <c r="O907" s="8"/>
      <c r="P907" s="39">
        <v>0</v>
      </c>
      <c r="Q907" s="24"/>
      <c r="R907" s="7" t="s">
        <v>241</v>
      </c>
      <c r="S907" s="7"/>
      <c r="T907" s="7" t="s">
        <v>107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9">
        <v>0</v>
      </c>
      <c r="AI907" s="7" t="s">
        <v>241</v>
      </c>
      <c r="AJ907" s="7"/>
      <c r="AK907" s="7" t="s">
        <v>107</v>
      </c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9"/>
    </row>
    <row r="908" spans="1:50">
      <c r="A908" s="30" t="s">
        <v>241</v>
      </c>
      <c r="B908" s="30"/>
      <c r="C908" s="30" t="s">
        <v>108</v>
      </c>
      <c r="D908" s="31">
        <v>0</v>
      </c>
      <c r="E908" s="31">
        <v>0</v>
      </c>
      <c r="F908" s="31">
        <v>0</v>
      </c>
      <c r="G908" s="31">
        <v>0</v>
      </c>
      <c r="H908" s="31">
        <v>0</v>
      </c>
      <c r="I908" s="8"/>
      <c r="J908" s="8"/>
      <c r="K908" s="8"/>
      <c r="L908" s="8"/>
      <c r="M908" s="8"/>
      <c r="N908" s="8"/>
      <c r="O908" s="8"/>
      <c r="P908" s="39">
        <v>0</v>
      </c>
      <c r="Q908" s="24"/>
      <c r="R908" s="7" t="s">
        <v>241</v>
      </c>
      <c r="S908" s="7"/>
      <c r="T908" s="7" t="s">
        <v>108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9">
        <v>0</v>
      </c>
      <c r="AI908" s="7" t="s">
        <v>241</v>
      </c>
      <c r="AJ908" s="7"/>
      <c r="AK908" s="7" t="s">
        <v>108</v>
      </c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9"/>
    </row>
    <row r="909" spans="1:50">
      <c r="A909" s="30" t="s">
        <v>241</v>
      </c>
      <c r="B909" s="30"/>
      <c r="C909" s="30" t="s">
        <v>109</v>
      </c>
      <c r="D909" s="31">
        <v>0</v>
      </c>
      <c r="E909" s="31">
        <v>0</v>
      </c>
      <c r="F909" s="31">
        <v>0</v>
      </c>
      <c r="G909" s="31">
        <v>0</v>
      </c>
      <c r="H909" s="31">
        <v>0</v>
      </c>
      <c r="I909" s="8"/>
      <c r="J909" s="8"/>
      <c r="K909" s="8"/>
      <c r="L909" s="8"/>
      <c r="M909" s="8"/>
      <c r="N909" s="8"/>
      <c r="O909" s="8"/>
      <c r="P909" s="39">
        <v>0</v>
      </c>
      <c r="Q909" s="24"/>
      <c r="R909" s="7" t="s">
        <v>241</v>
      </c>
      <c r="S909" s="7"/>
      <c r="T909" s="7" t="s">
        <v>109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9">
        <v>0</v>
      </c>
      <c r="AI909" s="7" t="s">
        <v>241</v>
      </c>
      <c r="AJ909" s="7"/>
      <c r="AK909" s="7" t="s">
        <v>109</v>
      </c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9"/>
    </row>
    <row r="910" spans="1:50">
      <c r="A910" s="30" t="s">
        <v>241</v>
      </c>
      <c r="B910" s="30"/>
      <c r="C910" s="30" t="s">
        <v>110</v>
      </c>
      <c r="D910" s="31">
        <v>0</v>
      </c>
      <c r="E910" s="31">
        <v>0</v>
      </c>
      <c r="F910" s="31">
        <v>0</v>
      </c>
      <c r="G910" s="31">
        <v>0</v>
      </c>
      <c r="H910" s="31">
        <v>0</v>
      </c>
      <c r="I910" s="8"/>
      <c r="J910" s="8"/>
      <c r="K910" s="8"/>
      <c r="L910" s="8"/>
      <c r="M910" s="8"/>
      <c r="N910" s="8"/>
      <c r="O910" s="8"/>
      <c r="P910" s="39">
        <v>0</v>
      </c>
      <c r="Q910" s="24"/>
      <c r="R910" s="7" t="s">
        <v>241</v>
      </c>
      <c r="S910" s="7"/>
      <c r="T910" s="7" t="s">
        <v>110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9">
        <v>0</v>
      </c>
      <c r="AI910" s="7" t="s">
        <v>241</v>
      </c>
      <c r="AJ910" s="7"/>
      <c r="AK910" s="7" t="s">
        <v>110</v>
      </c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9"/>
    </row>
    <row r="911" spans="1:50">
      <c r="A911" s="30" t="s">
        <v>241</v>
      </c>
      <c r="B911" s="30"/>
      <c r="C911" s="30" t="s">
        <v>111</v>
      </c>
      <c r="D911" s="31">
        <v>0</v>
      </c>
      <c r="E911" s="31">
        <v>0</v>
      </c>
      <c r="F911" s="31">
        <v>0</v>
      </c>
      <c r="G911" s="31">
        <v>0</v>
      </c>
      <c r="H911" s="31">
        <v>0</v>
      </c>
      <c r="I911" s="8"/>
      <c r="J911" s="8"/>
      <c r="K911" s="8"/>
      <c r="L911" s="8"/>
      <c r="M911" s="8"/>
      <c r="N911" s="8"/>
      <c r="O911" s="8"/>
      <c r="P911" s="39">
        <v>0</v>
      </c>
      <c r="Q911" s="24"/>
      <c r="R911" s="7" t="s">
        <v>241</v>
      </c>
      <c r="S911" s="7"/>
      <c r="T911" s="7" t="s">
        <v>111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9">
        <v>0</v>
      </c>
      <c r="AI911" s="7" t="s">
        <v>241</v>
      </c>
      <c r="AJ911" s="7"/>
      <c r="AK911" s="7" t="s">
        <v>111</v>
      </c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9"/>
    </row>
    <row r="912" spans="1:50">
      <c r="A912" s="30" t="s">
        <v>241</v>
      </c>
      <c r="B912" s="30"/>
      <c r="C912" s="30" t="s">
        <v>112</v>
      </c>
      <c r="D912" s="31">
        <v>0</v>
      </c>
      <c r="E912" s="31">
        <v>0</v>
      </c>
      <c r="F912" s="31">
        <v>0</v>
      </c>
      <c r="G912" s="31">
        <v>0</v>
      </c>
      <c r="H912" s="31">
        <v>0</v>
      </c>
      <c r="I912" s="8"/>
      <c r="J912" s="8"/>
      <c r="K912" s="8"/>
      <c r="L912" s="8"/>
      <c r="M912" s="8"/>
      <c r="N912" s="8"/>
      <c r="O912" s="8"/>
      <c r="P912" s="39">
        <v>0</v>
      </c>
      <c r="Q912" s="24"/>
      <c r="R912" s="7" t="s">
        <v>241</v>
      </c>
      <c r="S912" s="7"/>
      <c r="T912" s="7" t="s">
        <v>112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9">
        <v>0</v>
      </c>
      <c r="AI912" s="7" t="s">
        <v>241</v>
      </c>
      <c r="AJ912" s="7"/>
      <c r="AK912" s="7" t="s">
        <v>112</v>
      </c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9"/>
    </row>
    <row r="913" spans="1:50">
      <c r="A913" s="30" t="s">
        <v>241</v>
      </c>
      <c r="B913" s="30"/>
      <c r="C913" s="30" t="s">
        <v>113</v>
      </c>
      <c r="D913" s="31">
        <v>0</v>
      </c>
      <c r="E913" s="31">
        <v>0</v>
      </c>
      <c r="F913" s="31">
        <v>0</v>
      </c>
      <c r="G913" s="31">
        <v>0</v>
      </c>
      <c r="H913" s="31">
        <v>0</v>
      </c>
      <c r="I913" s="8"/>
      <c r="J913" s="8"/>
      <c r="K913" s="8"/>
      <c r="L913" s="8"/>
      <c r="M913" s="8"/>
      <c r="N913" s="8"/>
      <c r="O913" s="8"/>
      <c r="P913" s="39">
        <v>0</v>
      </c>
      <c r="Q913" s="24"/>
      <c r="R913" s="7" t="s">
        <v>241</v>
      </c>
      <c r="S913" s="7"/>
      <c r="T913" s="7" t="s">
        <v>113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-0.79</v>
      </c>
      <c r="AC913" s="8">
        <v>-0.79</v>
      </c>
      <c r="AD913" s="8">
        <v>0</v>
      </c>
      <c r="AE913" s="8">
        <v>0</v>
      </c>
      <c r="AF913" s="8">
        <v>0</v>
      </c>
      <c r="AG913" s="9">
        <v>-1.58</v>
      </c>
      <c r="AI913" s="7" t="s">
        <v>241</v>
      </c>
      <c r="AJ913" s="7"/>
      <c r="AK913" s="7" t="s">
        <v>113</v>
      </c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9"/>
    </row>
    <row r="914" spans="1:50">
      <c r="A914" s="30" t="s">
        <v>241</v>
      </c>
      <c r="B914" s="30"/>
      <c r="C914" s="30" t="s">
        <v>114</v>
      </c>
      <c r="D914" s="33">
        <v>0</v>
      </c>
      <c r="E914" s="33">
        <v>0</v>
      </c>
      <c r="F914" s="33">
        <v>0</v>
      </c>
      <c r="G914" s="33">
        <v>0</v>
      </c>
      <c r="H914" s="33">
        <v>0</v>
      </c>
      <c r="I914" s="13"/>
      <c r="J914" s="13"/>
      <c r="K914" s="13"/>
      <c r="L914" s="13"/>
      <c r="M914" s="13"/>
      <c r="N914" s="13"/>
      <c r="O914" s="13"/>
      <c r="P914" s="40">
        <v>0</v>
      </c>
      <c r="Q914" s="24"/>
      <c r="R914" s="7" t="s">
        <v>241</v>
      </c>
      <c r="S914" s="7"/>
      <c r="T914" s="7" t="s">
        <v>114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-0.79</v>
      </c>
      <c r="AC914" s="13">
        <v>-0.79</v>
      </c>
      <c r="AD914" s="13">
        <v>0</v>
      </c>
      <c r="AE914" s="13">
        <v>0</v>
      </c>
      <c r="AF914" s="13">
        <v>0</v>
      </c>
      <c r="AG914" s="14">
        <v>-1.58</v>
      </c>
      <c r="AI914" s="7" t="s">
        <v>241</v>
      </c>
      <c r="AJ914" s="7"/>
      <c r="AK914" s="7" t="s">
        <v>114</v>
      </c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4"/>
    </row>
    <row r="915" spans="1:50">
      <c r="A915" s="30" t="s">
        <v>241</v>
      </c>
      <c r="B915" s="30"/>
      <c r="C915" s="30" t="s">
        <v>115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15"/>
      <c r="J915" s="15"/>
      <c r="K915" s="15"/>
      <c r="L915" s="15"/>
      <c r="M915" s="15"/>
      <c r="N915" s="15"/>
      <c r="O915" s="15"/>
      <c r="P915" s="45">
        <v>0</v>
      </c>
      <c r="Q915" s="24"/>
      <c r="R915" s="7" t="s">
        <v>241</v>
      </c>
      <c r="S915" s="7"/>
      <c r="T915" s="7" t="s">
        <v>115</v>
      </c>
      <c r="U915" s="15">
        <v>0</v>
      </c>
      <c r="V915" s="15">
        <v>0</v>
      </c>
      <c r="W915" s="15">
        <v>0</v>
      </c>
      <c r="X915" s="15">
        <v>0</v>
      </c>
      <c r="Y915" s="15">
        <v>0</v>
      </c>
      <c r="Z915" s="15">
        <v>0</v>
      </c>
      <c r="AA915" s="15">
        <v>0</v>
      </c>
      <c r="AB915" s="15">
        <v>0</v>
      </c>
      <c r="AC915" s="15">
        <v>0</v>
      </c>
      <c r="AD915" s="15">
        <v>0</v>
      </c>
      <c r="AE915" s="15">
        <v>0</v>
      </c>
      <c r="AF915" s="15">
        <v>0</v>
      </c>
      <c r="AG915" s="16">
        <v>0</v>
      </c>
      <c r="AI915" s="7" t="s">
        <v>241</v>
      </c>
      <c r="AJ915" s="7"/>
      <c r="AK915" s="7" t="s">
        <v>115</v>
      </c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6"/>
    </row>
    <row r="916" spans="1:50">
      <c r="A916" s="30" t="s">
        <v>241</v>
      </c>
      <c r="B916" s="30"/>
      <c r="C916" s="30" t="s">
        <v>116</v>
      </c>
      <c r="D916" s="33">
        <v>0</v>
      </c>
      <c r="E916" s="33">
        <v>0</v>
      </c>
      <c r="F916" s="33">
        <v>0</v>
      </c>
      <c r="G916" s="33">
        <v>0</v>
      </c>
      <c r="H916" s="33">
        <v>0</v>
      </c>
      <c r="I916" s="13"/>
      <c r="J916" s="13"/>
      <c r="K916" s="13"/>
      <c r="L916" s="13"/>
      <c r="M916" s="13"/>
      <c r="N916" s="13"/>
      <c r="O916" s="13"/>
      <c r="P916" s="40">
        <v>0</v>
      </c>
      <c r="Q916" s="24"/>
      <c r="R916" s="7" t="s">
        <v>241</v>
      </c>
      <c r="S916" s="7"/>
      <c r="T916" s="7" t="s">
        <v>116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4">
        <v>0</v>
      </c>
      <c r="AI916" s="7" t="s">
        <v>241</v>
      </c>
      <c r="AJ916" s="7"/>
      <c r="AK916" s="7" t="s">
        <v>116</v>
      </c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4"/>
    </row>
    <row r="917" spans="1:50">
      <c r="A917" s="30" t="s">
        <v>241</v>
      </c>
      <c r="B917" s="30"/>
      <c r="C917" s="30" t="s">
        <v>117</v>
      </c>
      <c r="D917" s="32">
        <v>0</v>
      </c>
      <c r="E917" s="32">
        <v>0</v>
      </c>
      <c r="F917" s="32">
        <v>0</v>
      </c>
      <c r="G917" s="32">
        <v>0</v>
      </c>
      <c r="H917" s="32">
        <v>0</v>
      </c>
      <c r="I917" s="10"/>
      <c r="J917" s="10"/>
      <c r="K917" s="10"/>
      <c r="L917" s="10"/>
      <c r="M917" s="10"/>
      <c r="N917" s="10"/>
      <c r="O917" s="10"/>
      <c r="P917" s="39">
        <v>0</v>
      </c>
      <c r="Q917" s="24"/>
      <c r="R917" s="7" t="s">
        <v>241</v>
      </c>
      <c r="S917" s="7"/>
      <c r="T917" s="7" t="s">
        <v>117</v>
      </c>
      <c r="U917" s="10">
        <v>0</v>
      </c>
      <c r="V917" s="10">
        <v>0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9">
        <v>0</v>
      </c>
      <c r="AI917" s="7" t="s">
        <v>241</v>
      </c>
      <c r="AJ917" s="7"/>
      <c r="AK917" s="7" t="s">
        <v>117</v>
      </c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9"/>
    </row>
    <row r="918" spans="1:50">
      <c r="A918" s="30" t="s">
        <v>241</v>
      </c>
      <c r="B918" s="30"/>
      <c r="C918" s="30" t="s">
        <v>118</v>
      </c>
      <c r="D918" s="31">
        <v>0</v>
      </c>
      <c r="E918" s="31">
        <v>0</v>
      </c>
      <c r="F918" s="31">
        <v>0</v>
      </c>
      <c r="G918" s="31">
        <v>0</v>
      </c>
      <c r="H918" s="31">
        <v>0</v>
      </c>
      <c r="I918" s="8"/>
      <c r="J918" s="8"/>
      <c r="K918" s="8"/>
      <c r="L918" s="8"/>
      <c r="M918" s="8"/>
      <c r="N918" s="8"/>
      <c r="O918" s="8"/>
      <c r="P918" s="39">
        <v>0</v>
      </c>
      <c r="Q918" s="24"/>
      <c r="R918" s="7" t="s">
        <v>241</v>
      </c>
      <c r="S918" s="7"/>
      <c r="T918" s="7" t="s">
        <v>118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9">
        <v>0</v>
      </c>
      <c r="AI918" s="7" t="s">
        <v>241</v>
      </c>
      <c r="AJ918" s="7"/>
      <c r="AK918" s="7" t="s">
        <v>118</v>
      </c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9"/>
    </row>
    <row r="919" spans="1:50">
      <c r="A919" s="30" t="s">
        <v>241</v>
      </c>
      <c r="B919" s="30"/>
      <c r="C919" s="30" t="s">
        <v>119</v>
      </c>
      <c r="D919" s="33">
        <v>0</v>
      </c>
      <c r="E919" s="33">
        <v>0</v>
      </c>
      <c r="F919" s="33">
        <v>0</v>
      </c>
      <c r="G919" s="33">
        <v>0</v>
      </c>
      <c r="H919" s="33">
        <v>0</v>
      </c>
      <c r="I919" s="13"/>
      <c r="J919" s="13"/>
      <c r="K919" s="13"/>
      <c r="L919" s="13"/>
      <c r="M919" s="13"/>
      <c r="N919" s="13"/>
      <c r="O919" s="13"/>
      <c r="P919" s="40">
        <v>0</v>
      </c>
      <c r="Q919" s="24"/>
      <c r="R919" s="7" t="s">
        <v>241</v>
      </c>
      <c r="S919" s="7"/>
      <c r="T919" s="7" t="s">
        <v>119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4">
        <v>0</v>
      </c>
      <c r="AI919" s="7" t="s">
        <v>241</v>
      </c>
      <c r="AJ919" s="7"/>
      <c r="AK919" s="7" t="s">
        <v>119</v>
      </c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4"/>
    </row>
    <row r="920" spans="1:50">
      <c r="A920" s="30" t="s">
        <v>241</v>
      </c>
      <c r="B920" s="30"/>
      <c r="C920" s="30" t="s">
        <v>120</v>
      </c>
      <c r="D920" s="31">
        <v>0</v>
      </c>
      <c r="E920" s="31">
        <v>0</v>
      </c>
      <c r="F920" s="31">
        <v>0</v>
      </c>
      <c r="G920" s="31">
        <v>0</v>
      </c>
      <c r="H920" s="31">
        <v>0</v>
      </c>
      <c r="I920" s="8"/>
      <c r="J920" s="8"/>
      <c r="K920" s="8"/>
      <c r="L920" s="8"/>
      <c r="M920" s="8"/>
      <c r="N920" s="8"/>
      <c r="O920" s="8"/>
      <c r="P920" s="39">
        <v>0</v>
      </c>
      <c r="Q920" s="24"/>
      <c r="R920" s="7" t="s">
        <v>241</v>
      </c>
      <c r="S920" s="7"/>
      <c r="T920" s="7" t="s">
        <v>120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9">
        <v>0</v>
      </c>
      <c r="AI920" s="7" t="s">
        <v>241</v>
      </c>
      <c r="AJ920" s="7"/>
      <c r="AK920" s="7" t="s">
        <v>120</v>
      </c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9"/>
    </row>
    <row r="921" spans="1:50">
      <c r="A921" s="30" t="s">
        <v>241</v>
      </c>
      <c r="B921" s="30"/>
      <c r="C921" s="30" t="s">
        <v>121</v>
      </c>
      <c r="D921" s="31">
        <v>0</v>
      </c>
      <c r="E921" s="31">
        <v>0</v>
      </c>
      <c r="F921" s="31">
        <v>0</v>
      </c>
      <c r="G921" s="31">
        <v>0</v>
      </c>
      <c r="H921" s="31">
        <v>0</v>
      </c>
      <c r="I921" s="8"/>
      <c r="J921" s="8"/>
      <c r="K921" s="8"/>
      <c r="L921" s="8"/>
      <c r="M921" s="8"/>
      <c r="N921" s="8"/>
      <c r="O921" s="8"/>
      <c r="P921" s="39">
        <v>0</v>
      </c>
      <c r="Q921" s="24"/>
      <c r="R921" s="7" t="s">
        <v>241</v>
      </c>
      <c r="S921" s="7"/>
      <c r="T921" s="7" t="s">
        <v>121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9">
        <v>0</v>
      </c>
      <c r="AI921" s="7" t="s">
        <v>241</v>
      </c>
      <c r="AJ921" s="7"/>
      <c r="AK921" s="7" t="s">
        <v>121</v>
      </c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9"/>
    </row>
    <row r="922" spans="1:50">
      <c r="A922" s="30" t="s">
        <v>241</v>
      </c>
      <c r="B922" s="30"/>
      <c r="C922" s="30" t="s">
        <v>122</v>
      </c>
      <c r="D922" s="31">
        <v>0</v>
      </c>
      <c r="E922" s="31">
        <v>0</v>
      </c>
      <c r="F922" s="31">
        <v>0</v>
      </c>
      <c r="G922" s="31">
        <v>0</v>
      </c>
      <c r="H922" s="31">
        <v>0</v>
      </c>
      <c r="I922" s="8"/>
      <c r="J922" s="8"/>
      <c r="K922" s="8"/>
      <c r="L922" s="8"/>
      <c r="M922" s="8"/>
      <c r="N922" s="8"/>
      <c r="O922" s="8"/>
      <c r="P922" s="39">
        <v>0</v>
      </c>
      <c r="Q922" s="24"/>
      <c r="R922" s="7" t="s">
        <v>241</v>
      </c>
      <c r="S922" s="7"/>
      <c r="T922" s="7" t="s">
        <v>122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9">
        <v>0</v>
      </c>
      <c r="AI922" s="7" t="s">
        <v>241</v>
      </c>
      <c r="AJ922" s="7"/>
      <c r="AK922" s="7" t="s">
        <v>122</v>
      </c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9"/>
    </row>
    <row r="923" spans="1:50">
      <c r="A923" s="30" t="s">
        <v>241</v>
      </c>
      <c r="B923" s="30"/>
      <c r="C923" s="30" t="s">
        <v>123</v>
      </c>
      <c r="D923" s="33">
        <v>0</v>
      </c>
      <c r="E923" s="33">
        <v>0</v>
      </c>
      <c r="F923" s="33">
        <v>0</v>
      </c>
      <c r="G923" s="33">
        <v>0</v>
      </c>
      <c r="H923" s="33">
        <v>0</v>
      </c>
      <c r="I923" s="13"/>
      <c r="J923" s="13"/>
      <c r="K923" s="13"/>
      <c r="L923" s="13"/>
      <c r="M923" s="13"/>
      <c r="N923" s="13"/>
      <c r="O923" s="13"/>
      <c r="P923" s="40">
        <v>0</v>
      </c>
      <c r="Q923" s="24"/>
      <c r="R923" s="7" t="s">
        <v>241</v>
      </c>
      <c r="S923" s="7"/>
      <c r="T923" s="7" t="s">
        <v>123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4">
        <v>0</v>
      </c>
      <c r="AI923" s="7" t="s">
        <v>241</v>
      </c>
      <c r="AJ923" s="7"/>
      <c r="AK923" s="7" t="s">
        <v>123</v>
      </c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4"/>
    </row>
    <row r="924" spans="1:50">
      <c r="A924" s="30" t="s">
        <v>241</v>
      </c>
      <c r="B924" s="30"/>
      <c r="C924" s="30" t="s">
        <v>124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15"/>
      <c r="J924" s="15"/>
      <c r="K924" s="15"/>
      <c r="L924" s="15"/>
      <c r="M924" s="15"/>
      <c r="N924" s="15"/>
      <c r="O924" s="15"/>
      <c r="P924" s="45">
        <v>0</v>
      </c>
      <c r="Q924" s="24"/>
      <c r="R924" s="7" t="s">
        <v>241</v>
      </c>
      <c r="S924" s="7"/>
      <c r="T924" s="7" t="s">
        <v>124</v>
      </c>
      <c r="U924" s="15">
        <v>0</v>
      </c>
      <c r="V924" s="15">
        <v>0</v>
      </c>
      <c r="W924" s="15">
        <v>0</v>
      </c>
      <c r="X924" s="15">
        <v>0</v>
      </c>
      <c r="Y924" s="15">
        <v>0</v>
      </c>
      <c r="Z924" s="15">
        <v>0</v>
      </c>
      <c r="AA924" s="15">
        <v>0</v>
      </c>
      <c r="AB924" s="15">
        <v>0</v>
      </c>
      <c r="AC924" s="15">
        <v>0</v>
      </c>
      <c r="AD924" s="15">
        <v>0</v>
      </c>
      <c r="AE924" s="15">
        <v>0</v>
      </c>
      <c r="AF924" s="15">
        <v>0</v>
      </c>
      <c r="AG924" s="16">
        <v>0</v>
      </c>
      <c r="AI924" s="7" t="s">
        <v>241</v>
      </c>
      <c r="AJ924" s="7"/>
      <c r="AK924" s="7" t="s">
        <v>124</v>
      </c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6"/>
    </row>
    <row r="925" spans="1:50">
      <c r="A925" s="30" t="s">
        <v>241</v>
      </c>
      <c r="B925" s="30"/>
      <c r="C925" s="30" t="s">
        <v>125</v>
      </c>
      <c r="D925" s="31">
        <v>0</v>
      </c>
      <c r="E925" s="31">
        <v>0</v>
      </c>
      <c r="F925" s="31">
        <v>0</v>
      </c>
      <c r="G925" s="31">
        <v>0</v>
      </c>
      <c r="H925" s="31">
        <v>0</v>
      </c>
      <c r="I925" s="8"/>
      <c r="J925" s="8"/>
      <c r="K925" s="8"/>
      <c r="L925" s="8"/>
      <c r="M925" s="8"/>
      <c r="N925" s="8"/>
      <c r="O925" s="8"/>
      <c r="P925" s="39">
        <v>0</v>
      </c>
      <c r="Q925" s="24"/>
      <c r="R925" s="7" t="s">
        <v>241</v>
      </c>
      <c r="S925" s="7"/>
      <c r="T925" s="7" t="s">
        <v>125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9">
        <v>0</v>
      </c>
      <c r="AI925" s="7" t="s">
        <v>241</v>
      </c>
      <c r="AJ925" s="7"/>
      <c r="AK925" s="7" t="s">
        <v>125</v>
      </c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9"/>
    </row>
    <row r="926" spans="1:50">
      <c r="A926" s="30" t="s">
        <v>241</v>
      </c>
      <c r="B926" s="30"/>
      <c r="C926" s="30" t="s">
        <v>126</v>
      </c>
      <c r="D926" s="34">
        <v>313883.96000000002</v>
      </c>
      <c r="E926" s="34">
        <v>328030.77</v>
      </c>
      <c r="F926" s="34">
        <v>335697.56</v>
      </c>
      <c r="G926" s="34">
        <v>213724.88</v>
      </c>
      <c r="H926" s="34">
        <v>328837.15000000002</v>
      </c>
      <c r="I926" s="17"/>
      <c r="J926" s="17"/>
      <c r="K926" s="17"/>
      <c r="L926" s="17"/>
      <c r="M926" s="17"/>
      <c r="N926" s="17"/>
      <c r="O926" s="17"/>
      <c r="P926" s="41">
        <v>1520174.32</v>
      </c>
      <c r="Q926" s="24"/>
      <c r="R926" s="7" t="s">
        <v>241</v>
      </c>
      <c r="S926" s="7"/>
      <c r="T926" s="7" t="s">
        <v>126</v>
      </c>
      <c r="U926" s="17">
        <v>335297.34000000003</v>
      </c>
      <c r="V926" s="17">
        <v>303897.94</v>
      </c>
      <c r="W926" s="17">
        <v>327855.99</v>
      </c>
      <c r="X926" s="17">
        <v>369265.19</v>
      </c>
      <c r="Y926" s="17">
        <v>376789.49</v>
      </c>
      <c r="Z926" s="17">
        <v>524491.39</v>
      </c>
      <c r="AA926" s="17">
        <v>786957.89</v>
      </c>
      <c r="AB926" s="17">
        <v>340039.79</v>
      </c>
      <c r="AC926" s="17">
        <v>316781.59000000003</v>
      </c>
      <c r="AD926" s="17">
        <v>379763.02</v>
      </c>
      <c r="AE926" s="17">
        <v>380795.74</v>
      </c>
      <c r="AF926" s="17">
        <v>295168.17</v>
      </c>
      <c r="AG926" s="18">
        <v>4737103.54</v>
      </c>
      <c r="AI926" s="7" t="s">
        <v>241</v>
      </c>
      <c r="AJ926" s="7"/>
      <c r="AK926" s="7" t="s">
        <v>126</v>
      </c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8"/>
    </row>
    <row r="927" spans="1:50">
      <c r="A927" s="30" t="s">
        <v>241</v>
      </c>
      <c r="B927" s="30"/>
      <c r="C927" s="30" t="s">
        <v>127</v>
      </c>
      <c r="D927" s="33">
        <v>318332.96000000002</v>
      </c>
      <c r="E927" s="33">
        <v>285361.28000000003</v>
      </c>
      <c r="F927" s="33">
        <v>340015.3</v>
      </c>
      <c r="G927" s="33">
        <v>215577.37</v>
      </c>
      <c r="H927" s="33">
        <v>330429.03000000003</v>
      </c>
      <c r="I927" s="13"/>
      <c r="J927" s="13"/>
      <c r="K927" s="13"/>
      <c r="L927" s="13"/>
      <c r="M927" s="13"/>
      <c r="N927" s="13"/>
      <c r="O927" s="13"/>
      <c r="P927" s="40">
        <v>1489715.94</v>
      </c>
      <c r="Q927" s="24"/>
      <c r="R927" s="7" t="s">
        <v>241</v>
      </c>
      <c r="S927" s="7"/>
      <c r="T927" s="7" t="s">
        <v>127</v>
      </c>
      <c r="U927" s="13">
        <v>281968.53999999998</v>
      </c>
      <c r="V927" s="13">
        <v>307750.21999999997</v>
      </c>
      <c r="W927" s="13">
        <v>331624.46999999997</v>
      </c>
      <c r="X927" s="13">
        <v>372998.69</v>
      </c>
      <c r="Y927" s="13">
        <v>380723.42</v>
      </c>
      <c r="Z927" s="13">
        <v>527337.61</v>
      </c>
      <c r="AA927" s="13">
        <v>793196.75</v>
      </c>
      <c r="AB927" s="13">
        <v>343208.96000000002</v>
      </c>
      <c r="AC927" s="13">
        <v>320539.40000000002</v>
      </c>
      <c r="AD927" s="13">
        <v>384323.53</v>
      </c>
      <c r="AE927" s="13">
        <v>385533.75</v>
      </c>
      <c r="AF927" s="13">
        <v>298302.39</v>
      </c>
      <c r="AG927" s="14">
        <v>4727507.7300000004</v>
      </c>
      <c r="AI927" s="7" t="s">
        <v>241</v>
      </c>
      <c r="AJ927" s="7"/>
      <c r="AK927" s="7" t="s">
        <v>127</v>
      </c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4"/>
    </row>
    <row r="928" spans="1:50">
      <c r="A928" s="30" t="s">
        <v>241</v>
      </c>
      <c r="B928" s="30"/>
      <c r="C928" s="30" t="s">
        <v>128</v>
      </c>
      <c r="D928" s="34">
        <v>-274445.49</v>
      </c>
      <c r="E928" s="34">
        <v>-289696.52</v>
      </c>
      <c r="F928" s="34">
        <v>-298554.5</v>
      </c>
      <c r="G928" s="34">
        <v>-188742.84</v>
      </c>
      <c r="H928" s="34">
        <v>-284026.81</v>
      </c>
      <c r="I928" s="17"/>
      <c r="J928" s="17"/>
      <c r="K928" s="17"/>
      <c r="L928" s="17"/>
      <c r="M928" s="17"/>
      <c r="N928" s="17"/>
      <c r="O928" s="17"/>
      <c r="P928" s="41">
        <v>-1335466.1599999999</v>
      </c>
      <c r="Q928" s="24"/>
      <c r="R928" s="7" t="s">
        <v>241</v>
      </c>
      <c r="S928" s="7"/>
      <c r="T928" s="7" t="s">
        <v>128</v>
      </c>
      <c r="U928" s="17">
        <v>-294792.37</v>
      </c>
      <c r="V928" s="17">
        <v>-267871.2</v>
      </c>
      <c r="W928" s="17">
        <v>-289753.28999999998</v>
      </c>
      <c r="X928" s="17">
        <v>-324625.73</v>
      </c>
      <c r="Y928" s="17">
        <v>-331791.03999999998</v>
      </c>
      <c r="Z928" s="17">
        <v>-468768.31</v>
      </c>
      <c r="AA928" s="17">
        <v>-706959.44</v>
      </c>
      <c r="AB928" s="17">
        <v>-302649.07</v>
      </c>
      <c r="AC928" s="17">
        <v>-279135.7</v>
      </c>
      <c r="AD928" s="17">
        <v>-327856.74</v>
      </c>
      <c r="AE928" s="17">
        <v>-334831.96999999997</v>
      </c>
      <c r="AF928" s="17">
        <v>-255918.56</v>
      </c>
      <c r="AG928" s="18">
        <v>-4184953.42</v>
      </c>
      <c r="AI928" s="7" t="s">
        <v>241</v>
      </c>
      <c r="AJ928" s="7"/>
      <c r="AK928" s="7" t="s">
        <v>128</v>
      </c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8"/>
    </row>
    <row r="929" spans="1:50">
      <c r="A929" s="30" t="s">
        <v>241</v>
      </c>
      <c r="B929" s="30"/>
      <c r="C929" s="30" t="s">
        <v>129</v>
      </c>
      <c r="D929" s="34">
        <v>39438.47</v>
      </c>
      <c r="E929" s="34">
        <v>38334.25</v>
      </c>
      <c r="F929" s="34">
        <v>37143.06</v>
      </c>
      <c r="G929" s="34">
        <v>24982.04</v>
      </c>
      <c r="H929" s="34">
        <v>44810.34</v>
      </c>
      <c r="I929" s="17"/>
      <c r="J929" s="17"/>
      <c r="K929" s="17"/>
      <c r="L929" s="17"/>
      <c r="M929" s="17"/>
      <c r="N929" s="17"/>
      <c r="O929" s="17"/>
      <c r="P929" s="41">
        <v>184708.16</v>
      </c>
      <c r="Q929" s="24"/>
      <c r="R929" s="7" t="s">
        <v>241</v>
      </c>
      <c r="S929" s="7"/>
      <c r="T929" s="7" t="s">
        <v>129</v>
      </c>
      <c r="U929" s="17">
        <v>40504.97</v>
      </c>
      <c r="V929" s="17">
        <v>36026.74</v>
      </c>
      <c r="W929" s="17">
        <v>38102.699999999997</v>
      </c>
      <c r="X929" s="17">
        <v>44639.46</v>
      </c>
      <c r="Y929" s="17">
        <v>44998.45</v>
      </c>
      <c r="Z929" s="17">
        <v>55723.08</v>
      </c>
      <c r="AA929" s="17">
        <v>79998.45</v>
      </c>
      <c r="AB929" s="17">
        <v>37390.720000000001</v>
      </c>
      <c r="AC929" s="17">
        <v>37645.89</v>
      </c>
      <c r="AD929" s="17">
        <v>51906.28</v>
      </c>
      <c r="AE929" s="17">
        <v>45963.77</v>
      </c>
      <c r="AF929" s="17">
        <v>39249.61</v>
      </c>
      <c r="AG929" s="18">
        <v>552150.12</v>
      </c>
      <c r="AI929" s="7" t="s">
        <v>241</v>
      </c>
      <c r="AJ929" s="7"/>
      <c r="AK929" s="7" t="s">
        <v>129</v>
      </c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8"/>
    </row>
    <row r="930" spans="1:50">
      <c r="A930" s="30" t="s">
        <v>241</v>
      </c>
      <c r="B930" s="30"/>
      <c r="C930" s="30" t="s">
        <v>130</v>
      </c>
      <c r="D930" s="38">
        <v>0.12559999999999999</v>
      </c>
      <c r="E930" s="38">
        <v>0.1169</v>
      </c>
      <c r="F930" s="38">
        <v>0.1106</v>
      </c>
      <c r="G930" s="38">
        <v>0.1169</v>
      </c>
      <c r="H930" s="38">
        <v>0.1363</v>
      </c>
      <c r="I930" s="15"/>
      <c r="J930" s="15"/>
      <c r="K930" s="15"/>
      <c r="L930" s="15"/>
      <c r="M930" s="15"/>
      <c r="N930" s="15"/>
      <c r="O930" s="15"/>
      <c r="P930" s="45">
        <v>0.1215</v>
      </c>
      <c r="Q930" s="24"/>
      <c r="R930" s="7" t="s">
        <v>241</v>
      </c>
      <c r="S930" s="7"/>
      <c r="T930" s="7" t="s">
        <v>130</v>
      </c>
      <c r="U930" s="15">
        <v>0.1208</v>
      </c>
      <c r="V930" s="15">
        <v>0.11849999999999999</v>
      </c>
      <c r="W930" s="15">
        <v>0.1162</v>
      </c>
      <c r="X930" s="15">
        <v>0.12089999999999999</v>
      </c>
      <c r="Y930" s="15">
        <v>0.11940000000000001</v>
      </c>
      <c r="Z930" s="15">
        <v>0.1062</v>
      </c>
      <c r="AA930" s="15">
        <v>0.1017</v>
      </c>
      <c r="AB930" s="15">
        <v>0.11</v>
      </c>
      <c r="AC930" s="15">
        <v>0.1188</v>
      </c>
      <c r="AD930" s="15">
        <v>0.13669999999999999</v>
      </c>
      <c r="AE930" s="15">
        <v>0.1207</v>
      </c>
      <c r="AF930" s="15">
        <v>0.13300000000000001</v>
      </c>
      <c r="AG930" s="16">
        <v>0.1166</v>
      </c>
      <c r="AI930" s="7" t="s">
        <v>241</v>
      </c>
      <c r="AJ930" s="7"/>
      <c r="AK930" s="7" t="s">
        <v>130</v>
      </c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6"/>
    </row>
    <row r="931" spans="1:50">
      <c r="A931" s="30" t="s">
        <v>241</v>
      </c>
      <c r="B931" s="30"/>
      <c r="C931" s="30" t="s">
        <v>131</v>
      </c>
      <c r="D931" s="34">
        <v>-7799.14</v>
      </c>
      <c r="E931" s="34">
        <v>-8135.61</v>
      </c>
      <c r="F931" s="34">
        <v>-8085.42</v>
      </c>
      <c r="G931" s="34">
        <v>-8187.83</v>
      </c>
      <c r="H931" s="34">
        <v>-9177.2900000000009</v>
      </c>
      <c r="I931" s="17"/>
      <c r="J931" s="17"/>
      <c r="K931" s="17"/>
      <c r="L931" s="17"/>
      <c r="M931" s="17"/>
      <c r="N931" s="17"/>
      <c r="O931" s="17"/>
      <c r="P931" s="41">
        <v>-41385.29</v>
      </c>
      <c r="Q931" s="24"/>
      <c r="R931" s="7" t="s">
        <v>241</v>
      </c>
      <c r="S931" s="7"/>
      <c r="T931" s="7" t="s">
        <v>131</v>
      </c>
      <c r="U931" s="17">
        <v>-11317.88</v>
      </c>
      <c r="V931" s="17">
        <v>-10007.35</v>
      </c>
      <c r="W931" s="17">
        <v>-9866.5709999999999</v>
      </c>
      <c r="X931" s="17">
        <v>-10073.35</v>
      </c>
      <c r="Y931" s="17">
        <v>-10249.280000000001</v>
      </c>
      <c r="Z931" s="17">
        <v>-11519.44</v>
      </c>
      <c r="AA931" s="17">
        <v>-9620.0499999999993</v>
      </c>
      <c r="AB931" s="17">
        <v>-10913.74</v>
      </c>
      <c r="AC931" s="17">
        <v>-12552.29</v>
      </c>
      <c r="AD931" s="17">
        <v>-7567.53</v>
      </c>
      <c r="AE931" s="17">
        <v>-8031.3</v>
      </c>
      <c r="AF931" s="17">
        <v>-7264.86</v>
      </c>
      <c r="AG931" s="18">
        <v>-118983.641</v>
      </c>
      <c r="AI931" s="7" t="s">
        <v>241</v>
      </c>
      <c r="AJ931" s="7"/>
      <c r="AK931" s="7" t="s">
        <v>131</v>
      </c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8"/>
    </row>
    <row r="932" spans="1:50">
      <c r="A932" s="30" t="s">
        <v>241</v>
      </c>
      <c r="B932" s="30"/>
      <c r="C932" s="30" t="s">
        <v>132</v>
      </c>
      <c r="D932" s="34">
        <v>-6599.56</v>
      </c>
      <c r="E932" s="34">
        <v>-7378.99</v>
      </c>
      <c r="F932" s="34">
        <v>-7294.62</v>
      </c>
      <c r="G932" s="34">
        <v>-7555.21</v>
      </c>
      <c r="H932" s="34">
        <v>-8752.98</v>
      </c>
      <c r="I932" s="17"/>
      <c r="J932" s="17"/>
      <c r="K932" s="17"/>
      <c r="L932" s="17"/>
      <c r="M932" s="17"/>
      <c r="N932" s="17"/>
      <c r="O932" s="17"/>
      <c r="P932" s="41">
        <v>-37581.360000000001</v>
      </c>
      <c r="Q932" s="24"/>
      <c r="R932" s="7" t="s">
        <v>241</v>
      </c>
      <c r="S932" s="7"/>
      <c r="T932" s="7" t="s">
        <v>132</v>
      </c>
      <c r="U932" s="17">
        <v>-9589.27</v>
      </c>
      <c r="V932" s="17">
        <v>-9444.52</v>
      </c>
      <c r="W932" s="17">
        <v>-9365.8610000000008</v>
      </c>
      <c r="X932" s="17">
        <v>-9548.23</v>
      </c>
      <c r="Y932" s="17">
        <v>-9535.6299999999992</v>
      </c>
      <c r="Z932" s="17">
        <v>-10839.93</v>
      </c>
      <c r="AA932" s="17">
        <v>-8725.39</v>
      </c>
      <c r="AB932" s="17">
        <v>-9410.86</v>
      </c>
      <c r="AC932" s="17">
        <v>-12123.27</v>
      </c>
      <c r="AD932" s="17">
        <v>-7196.96</v>
      </c>
      <c r="AE932" s="17">
        <v>-7143.83</v>
      </c>
      <c r="AF932" s="17">
        <v>-7365.67</v>
      </c>
      <c r="AG932" s="18">
        <v>-110289.421</v>
      </c>
      <c r="AI932" s="7" t="s">
        <v>241</v>
      </c>
      <c r="AJ932" s="7"/>
      <c r="AK932" s="7" t="s">
        <v>132</v>
      </c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8"/>
    </row>
    <row r="933" spans="1:50">
      <c r="A933" s="30" t="s">
        <v>241</v>
      </c>
      <c r="B933" s="30"/>
      <c r="C933" s="30" t="s">
        <v>133</v>
      </c>
      <c r="D933" s="32">
        <v>-4788.26</v>
      </c>
      <c r="E933" s="32">
        <v>-4784.8999999999996</v>
      </c>
      <c r="F933" s="32">
        <v>-4785.16</v>
      </c>
      <c r="G933" s="32">
        <v>-5042.12</v>
      </c>
      <c r="H933" s="32">
        <v>-6164.62</v>
      </c>
      <c r="I933" s="10"/>
      <c r="J933" s="10"/>
      <c r="K933" s="10"/>
      <c r="L933" s="10"/>
      <c r="M933" s="10"/>
      <c r="N933" s="10"/>
      <c r="O933" s="10"/>
      <c r="P933" s="39">
        <v>-25565.06</v>
      </c>
      <c r="Q933" s="24"/>
      <c r="R933" s="7" t="s">
        <v>241</v>
      </c>
      <c r="S933" s="7"/>
      <c r="T933" s="7" t="s">
        <v>133</v>
      </c>
      <c r="U933" s="10">
        <v>-6407.94</v>
      </c>
      <c r="V933" s="10">
        <v>-6299.19</v>
      </c>
      <c r="W933" s="10">
        <v>-6300.6</v>
      </c>
      <c r="X933" s="10">
        <v>-6301.29</v>
      </c>
      <c r="Y933" s="10">
        <v>-6056.55</v>
      </c>
      <c r="Z933" s="10">
        <v>-6465.32</v>
      </c>
      <c r="AA933" s="10">
        <v>-6444.31</v>
      </c>
      <c r="AB933" s="10">
        <v>-6053.99</v>
      </c>
      <c r="AC933" s="10">
        <v>-6283</v>
      </c>
      <c r="AD933" s="10">
        <v>-4690.8500000000004</v>
      </c>
      <c r="AE933" s="10">
        <v>-4691.8500000000004</v>
      </c>
      <c r="AF933" s="10">
        <v>-4700.29</v>
      </c>
      <c r="AG933" s="9">
        <v>-70695.179999999993</v>
      </c>
      <c r="AI933" s="7" t="s">
        <v>241</v>
      </c>
      <c r="AJ933" s="7"/>
      <c r="AK933" s="7" t="s">
        <v>133</v>
      </c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9"/>
    </row>
    <row r="934" spans="1:50">
      <c r="A934" s="30" t="s">
        <v>241</v>
      </c>
      <c r="B934" s="30"/>
      <c r="C934" s="30" t="s">
        <v>134</v>
      </c>
      <c r="D934" s="31">
        <v>-1745.64</v>
      </c>
      <c r="E934" s="31">
        <v>-1806.92</v>
      </c>
      <c r="F934" s="31">
        <v>-1817.88</v>
      </c>
      <c r="G934" s="31">
        <v>-1889.37</v>
      </c>
      <c r="H934" s="31">
        <v>-2163.65</v>
      </c>
      <c r="I934" s="8"/>
      <c r="J934" s="8"/>
      <c r="K934" s="8"/>
      <c r="L934" s="8"/>
      <c r="M934" s="8"/>
      <c r="N934" s="8"/>
      <c r="O934" s="8"/>
      <c r="P934" s="39">
        <v>-9423.4599999999991</v>
      </c>
      <c r="Q934" s="24"/>
      <c r="R934" s="7" t="s">
        <v>241</v>
      </c>
      <c r="S934" s="7"/>
      <c r="T934" s="7" t="s">
        <v>134</v>
      </c>
      <c r="U934" s="8">
        <v>-2308.88</v>
      </c>
      <c r="V934" s="8">
        <v>-2312.3000000000002</v>
      </c>
      <c r="W934" s="8">
        <v>-2260.2199999999998</v>
      </c>
      <c r="X934" s="8">
        <v>-2213.7199999999998</v>
      </c>
      <c r="Y934" s="8">
        <v>-2195.38</v>
      </c>
      <c r="Z934" s="8">
        <v>-2295.81</v>
      </c>
      <c r="AA934" s="8">
        <v>-1260.31</v>
      </c>
      <c r="AB934" s="8">
        <v>-2454.0300000000002</v>
      </c>
      <c r="AC934" s="8">
        <v>-2178.83</v>
      </c>
      <c r="AD934" s="8">
        <v>-1623.54</v>
      </c>
      <c r="AE934" s="8">
        <v>-1832.02</v>
      </c>
      <c r="AF934" s="8">
        <v>-1769.64</v>
      </c>
      <c r="AG934" s="9">
        <v>-24704.68</v>
      </c>
      <c r="AI934" s="7" t="s">
        <v>241</v>
      </c>
      <c r="AJ934" s="7"/>
      <c r="AK934" s="7" t="s">
        <v>134</v>
      </c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9"/>
    </row>
    <row r="935" spans="1:50">
      <c r="A935" s="30" t="s">
        <v>241</v>
      </c>
      <c r="B935" s="30"/>
      <c r="C935" s="30" t="s">
        <v>135</v>
      </c>
      <c r="D935" s="31">
        <v>0</v>
      </c>
      <c r="E935" s="31">
        <v>0</v>
      </c>
      <c r="F935" s="31">
        <v>0</v>
      </c>
      <c r="G935" s="31">
        <v>0</v>
      </c>
      <c r="H935" s="31">
        <v>0</v>
      </c>
      <c r="I935" s="8"/>
      <c r="J935" s="8"/>
      <c r="K935" s="8"/>
      <c r="L935" s="8"/>
      <c r="M935" s="8"/>
      <c r="N935" s="8"/>
      <c r="O935" s="8"/>
      <c r="P935" s="39">
        <v>0</v>
      </c>
      <c r="Q935" s="24"/>
      <c r="R935" s="7" t="s">
        <v>241</v>
      </c>
      <c r="S935" s="7"/>
      <c r="T935" s="7" t="s">
        <v>135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9">
        <v>0</v>
      </c>
      <c r="AI935" s="7" t="s">
        <v>241</v>
      </c>
      <c r="AJ935" s="7"/>
      <c r="AK935" s="7" t="s">
        <v>135</v>
      </c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9"/>
    </row>
    <row r="936" spans="1:50">
      <c r="A936" s="30" t="s">
        <v>241</v>
      </c>
      <c r="B936" s="30"/>
      <c r="C936" s="30" t="s">
        <v>136</v>
      </c>
      <c r="D936" s="31">
        <v>519.84</v>
      </c>
      <c r="E936" s="31">
        <v>-185.28</v>
      </c>
      <c r="F936" s="31">
        <v>-185.28</v>
      </c>
      <c r="G936" s="31">
        <v>-185.28</v>
      </c>
      <c r="H936" s="31">
        <v>-185.28</v>
      </c>
      <c r="I936" s="8"/>
      <c r="J936" s="8"/>
      <c r="K936" s="8"/>
      <c r="L936" s="8"/>
      <c r="M936" s="8"/>
      <c r="N936" s="8"/>
      <c r="O936" s="8"/>
      <c r="P936" s="39">
        <v>-221.28</v>
      </c>
      <c r="Q936" s="24"/>
      <c r="R936" s="7" t="s">
        <v>241</v>
      </c>
      <c r="S936" s="7"/>
      <c r="T936" s="7" t="s">
        <v>136</v>
      </c>
      <c r="U936" s="8">
        <v>-225.69</v>
      </c>
      <c r="V936" s="8">
        <v>-225.69</v>
      </c>
      <c r="W936" s="8">
        <v>-225.69</v>
      </c>
      <c r="X936" s="8">
        <v>-225.69</v>
      </c>
      <c r="Y936" s="8">
        <v>-225.68</v>
      </c>
      <c r="Z936" s="8">
        <v>-225.69</v>
      </c>
      <c r="AA936" s="8">
        <v>-225.68</v>
      </c>
      <c r="AB936" s="8">
        <v>-225.69</v>
      </c>
      <c r="AC936" s="8">
        <v>-225.69</v>
      </c>
      <c r="AD936" s="8">
        <v>-225.69</v>
      </c>
      <c r="AE936" s="8">
        <v>-202.8</v>
      </c>
      <c r="AF936" s="8">
        <v>-313.16000000000003</v>
      </c>
      <c r="AG936" s="9">
        <v>-2772.84</v>
      </c>
      <c r="AI936" s="7" t="s">
        <v>241</v>
      </c>
      <c r="AJ936" s="7"/>
      <c r="AK936" s="7" t="s">
        <v>136</v>
      </c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9"/>
    </row>
    <row r="937" spans="1:50">
      <c r="A937" s="30" t="s">
        <v>241</v>
      </c>
      <c r="B937" s="30"/>
      <c r="C937" s="30" t="s">
        <v>137</v>
      </c>
      <c r="D937" s="31">
        <v>0</v>
      </c>
      <c r="E937" s="31">
        <v>0</v>
      </c>
      <c r="F937" s="31">
        <v>0</v>
      </c>
      <c r="G937" s="31">
        <v>0</v>
      </c>
      <c r="H937" s="31">
        <v>0</v>
      </c>
      <c r="I937" s="8"/>
      <c r="J937" s="8"/>
      <c r="K937" s="8"/>
      <c r="L937" s="8"/>
      <c r="M937" s="8"/>
      <c r="N937" s="8"/>
      <c r="O937" s="8"/>
      <c r="P937" s="39">
        <v>0</v>
      </c>
      <c r="Q937" s="24"/>
      <c r="R937" s="7" t="s">
        <v>241</v>
      </c>
      <c r="S937" s="7"/>
      <c r="T937" s="7" t="s">
        <v>137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-2626.48</v>
      </c>
      <c r="AD937" s="8">
        <v>0</v>
      </c>
      <c r="AE937" s="8">
        <v>0</v>
      </c>
      <c r="AF937" s="8">
        <v>0</v>
      </c>
      <c r="AG937" s="9">
        <v>-2626.48</v>
      </c>
      <c r="AI937" s="7" t="s">
        <v>241</v>
      </c>
      <c r="AJ937" s="7"/>
      <c r="AK937" s="7" t="s">
        <v>137</v>
      </c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9"/>
    </row>
    <row r="938" spans="1:50">
      <c r="A938" s="30" t="s">
        <v>241</v>
      </c>
      <c r="B938" s="30"/>
      <c r="C938" s="30" t="s">
        <v>138</v>
      </c>
      <c r="D938" s="31">
        <v>-348.65</v>
      </c>
      <c r="E938" s="31">
        <v>-348.65</v>
      </c>
      <c r="F938" s="31">
        <v>-348.65</v>
      </c>
      <c r="G938" s="31">
        <v>-289.83</v>
      </c>
      <c r="H938" s="31">
        <v>-4.1100000000000003</v>
      </c>
      <c r="I938" s="8"/>
      <c r="J938" s="8"/>
      <c r="K938" s="8"/>
      <c r="L938" s="8"/>
      <c r="M938" s="8"/>
      <c r="N938" s="8"/>
      <c r="O938" s="8"/>
      <c r="P938" s="39">
        <v>-1339.89</v>
      </c>
      <c r="Q938" s="24"/>
      <c r="R938" s="7" t="s">
        <v>241</v>
      </c>
      <c r="S938" s="7"/>
      <c r="T938" s="7" t="s">
        <v>138</v>
      </c>
      <c r="U938" s="8">
        <v>-143.28</v>
      </c>
      <c r="V938" s="8">
        <v>-4.58</v>
      </c>
      <c r="W938" s="8">
        <v>-3.9</v>
      </c>
      <c r="X938" s="8">
        <v>-81.38</v>
      </c>
      <c r="Y938" s="8">
        <v>-351.7</v>
      </c>
      <c r="Z938" s="8">
        <v>-1577.56</v>
      </c>
      <c r="AA938" s="8">
        <v>-493.06</v>
      </c>
      <c r="AB938" s="8">
        <v>-493.06</v>
      </c>
      <c r="AC938" s="8">
        <v>-583.38</v>
      </c>
      <c r="AD938" s="8">
        <v>-350.2</v>
      </c>
      <c r="AE938" s="8">
        <v>-350.2</v>
      </c>
      <c r="AF938" s="8">
        <v>-350.2</v>
      </c>
      <c r="AG938" s="9">
        <v>-4782.5</v>
      </c>
      <c r="AI938" s="7" t="s">
        <v>241</v>
      </c>
      <c r="AJ938" s="7"/>
      <c r="AK938" s="7" t="s">
        <v>138</v>
      </c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9"/>
    </row>
    <row r="939" spans="1:50">
      <c r="A939" s="30" t="s">
        <v>241</v>
      </c>
      <c r="B939" s="30"/>
      <c r="C939" s="30" t="s">
        <v>139</v>
      </c>
      <c r="D939" s="31">
        <v>-131.69999999999999</v>
      </c>
      <c r="E939" s="31">
        <v>-87.48</v>
      </c>
      <c r="F939" s="31">
        <v>-75</v>
      </c>
      <c r="G939" s="31">
        <v>-75.010000000000005</v>
      </c>
      <c r="H939" s="31">
        <v>-75.010000000000005</v>
      </c>
      <c r="I939" s="8"/>
      <c r="J939" s="8"/>
      <c r="K939" s="8"/>
      <c r="L939" s="8"/>
      <c r="M939" s="8"/>
      <c r="N939" s="8"/>
      <c r="O939" s="8"/>
      <c r="P939" s="39">
        <v>-444.2</v>
      </c>
      <c r="Q939" s="24"/>
      <c r="R939" s="7" t="s">
        <v>241</v>
      </c>
      <c r="S939" s="7"/>
      <c r="T939" s="7" t="s">
        <v>139</v>
      </c>
      <c r="U939" s="8">
        <v>-156.91999999999999</v>
      </c>
      <c r="V939" s="8">
        <v>-90.16</v>
      </c>
      <c r="W939" s="8">
        <v>-78.361000000000004</v>
      </c>
      <c r="X939" s="8">
        <v>-75.260000000000005</v>
      </c>
      <c r="Y939" s="8">
        <v>-147.27000000000001</v>
      </c>
      <c r="Z939" s="8">
        <v>-75.260000000000005</v>
      </c>
      <c r="AA939" s="8">
        <v>-122.16</v>
      </c>
      <c r="AB939" s="8">
        <v>-110.92</v>
      </c>
      <c r="AC939" s="8">
        <v>-76.25</v>
      </c>
      <c r="AD939" s="8">
        <v>-162.16</v>
      </c>
      <c r="AE939" s="8">
        <v>-2.97</v>
      </c>
      <c r="AF939" s="8">
        <v>-104.37</v>
      </c>
      <c r="AG939" s="9">
        <v>-1202.0609999999999</v>
      </c>
      <c r="AI939" s="7" t="s">
        <v>241</v>
      </c>
      <c r="AJ939" s="7"/>
      <c r="AK939" s="7" t="s">
        <v>139</v>
      </c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9"/>
    </row>
    <row r="940" spans="1:50">
      <c r="A940" s="30" t="s">
        <v>241</v>
      </c>
      <c r="B940" s="30"/>
      <c r="C940" s="30" t="s">
        <v>140</v>
      </c>
      <c r="D940" s="31">
        <v>0</v>
      </c>
      <c r="E940" s="31">
        <v>0</v>
      </c>
      <c r="F940" s="31">
        <v>0</v>
      </c>
      <c r="G940" s="31">
        <v>-0.18</v>
      </c>
      <c r="H940" s="31">
        <v>-20</v>
      </c>
      <c r="I940" s="8"/>
      <c r="J940" s="8"/>
      <c r="K940" s="8"/>
      <c r="L940" s="8"/>
      <c r="M940" s="8"/>
      <c r="N940" s="8"/>
      <c r="O940" s="8"/>
      <c r="P940" s="39">
        <v>-20.18</v>
      </c>
      <c r="Q940" s="24"/>
      <c r="R940" s="7" t="s">
        <v>241</v>
      </c>
      <c r="S940" s="7"/>
      <c r="T940" s="7" t="s">
        <v>140</v>
      </c>
      <c r="U940" s="8">
        <v>-183.78</v>
      </c>
      <c r="V940" s="8">
        <v>-377.49</v>
      </c>
      <c r="W940" s="8">
        <v>-49.97</v>
      </c>
      <c r="X940" s="8">
        <v>-175.54</v>
      </c>
      <c r="Y940" s="8">
        <v>-378.76</v>
      </c>
      <c r="Z940" s="8">
        <v>0</v>
      </c>
      <c r="AA940" s="8">
        <v>0</v>
      </c>
      <c r="AB940" s="8">
        <v>0</v>
      </c>
      <c r="AC940" s="8">
        <v>0</v>
      </c>
      <c r="AD940" s="8">
        <v>-25</v>
      </c>
      <c r="AE940" s="8">
        <v>0</v>
      </c>
      <c r="AF940" s="8">
        <v>-27.65</v>
      </c>
      <c r="AG940" s="9">
        <v>-1218.19</v>
      </c>
      <c r="AI940" s="7" t="s">
        <v>241</v>
      </c>
      <c r="AJ940" s="7"/>
      <c r="AK940" s="7" t="s">
        <v>140</v>
      </c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9"/>
    </row>
    <row r="941" spans="1:50">
      <c r="A941" s="30" t="s">
        <v>241</v>
      </c>
      <c r="B941" s="30"/>
      <c r="C941" s="30" t="s">
        <v>141</v>
      </c>
      <c r="D941" s="31">
        <v>0</v>
      </c>
      <c r="E941" s="31">
        <v>0</v>
      </c>
      <c r="F941" s="31">
        <v>0</v>
      </c>
      <c r="G941" s="31">
        <v>0</v>
      </c>
      <c r="H941" s="31">
        <v>0</v>
      </c>
      <c r="I941" s="8"/>
      <c r="J941" s="8"/>
      <c r="K941" s="8"/>
      <c r="L941" s="8"/>
      <c r="M941" s="8"/>
      <c r="N941" s="8"/>
      <c r="O941" s="8"/>
      <c r="P941" s="39">
        <v>0</v>
      </c>
      <c r="Q941" s="24"/>
      <c r="R941" s="7" t="s">
        <v>241</v>
      </c>
      <c r="S941" s="7"/>
      <c r="T941" s="7" t="s">
        <v>141</v>
      </c>
      <c r="U941" s="8">
        <v>0</v>
      </c>
      <c r="V941" s="8">
        <v>0</v>
      </c>
      <c r="W941" s="8">
        <v>-150.71</v>
      </c>
      <c r="X941" s="8">
        <v>-356.33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9">
        <v>-507.04</v>
      </c>
      <c r="AI941" s="7" t="s">
        <v>241</v>
      </c>
      <c r="AJ941" s="7"/>
      <c r="AK941" s="7" t="s">
        <v>141</v>
      </c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9"/>
    </row>
    <row r="942" spans="1:50">
      <c r="A942" s="30" t="s">
        <v>241</v>
      </c>
      <c r="B942" s="30"/>
      <c r="C942" s="30" t="s">
        <v>142</v>
      </c>
      <c r="D942" s="31">
        <v>-105.15</v>
      </c>
      <c r="E942" s="31">
        <v>-165.76</v>
      </c>
      <c r="F942" s="31">
        <v>-82.65</v>
      </c>
      <c r="G942" s="31">
        <v>-73.42</v>
      </c>
      <c r="H942" s="31">
        <v>-140.31</v>
      </c>
      <c r="I942" s="8"/>
      <c r="J942" s="8"/>
      <c r="K942" s="8"/>
      <c r="L942" s="8"/>
      <c r="M942" s="8"/>
      <c r="N942" s="8"/>
      <c r="O942" s="8"/>
      <c r="P942" s="39">
        <v>-567.29</v>
      </c>
      <c r="Q942" s="24"/>
      <c r="R942" s="7" t="s">
        <v>241</v>
      </c>
      <c r="S942" s="7"/>
      <c r="T942" s="7" t="s">
        <v>142</v>
      </c>
      <c r="U942" s="8">
        <v>-162.78</v>
      </c>
      <c r="V942" s="8">
        <v>-135.11000000000001</v>
      </c>
      <c r="W942" s="8">
        <v>-296.41000000000003</v>
      </c>
      <c r="X942" s="8">
        <v>-119.02</v>
      </c>
      <c r="Y942" s="8">
        <v>-180.29</v>
      </c>
      <c r="Z942" s="8">
        <v>-200.29</v>
      </c>
      <c r="AA942" s="8">
        <v>-179.87</v>
      </c>
      <c r="AB942" s="8">
        <v>-73.17</v>
      </c>
      <c r="AC942" s="8">
        <v>-149.63999999999999</v>
      </c>
      <c r="AD942" s="8">
        <v>-119.52</v>
      </c>
      <c r="AE942" s="8">
        <v>-63.99</v>
      </c>
      <c r="AF942" s="8">
        <v>-100.36</v>
      </c>
      <c r="AG942" s="9">
        <v>-1780.45</v>
      </c>
      <c r="AI942" s="7" t="s">
        <v>241</v>
      </c>
      <c r="AJ942" s="7"/>
      <c r="AK942" s="7" t="s">
        <v>142</v>
      </c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9"/>
    </row>
    <row r="943" spans="1:50">
      <c r="A943" s="30" t="s">
        <v>241</v>
      </c>
      <c r="B943" s="30"/>
      <c r="C943" s="30" t="s">
        <v>143</v>
      </c>
      <c r="D943" s="31">
        <v>0</v>
      </c>
      <c r="E943" s="31">
        <v>0</v>
      </c>
      <c r="F943" s="31">
        <v>0</v>
      </c>
      <c r="G943" s="31">
        <v>0</v>
      </c>
      <c r="H943" s="31">
        <v>0</v>
      </c>
      <c r="I943" s="8"/>
      <c r="J943" s="8"/>
      <c r="K943" s="8"/>
      <c r="L943" s="8"/>
      <c r="M943" s="8"/>
      <c r="N943" s="8"/>
      <c r="O943" s="8"/>
      <c r="P943" s="39">
        <v>0</v>
      </c>
      <c r="Q943" s="24"/>
      <c r="R943" s="7" t="s">
        <v>241</v>
      </c>
      <c r="S943" s="7"/>
      <c r="T943" s="7" t="s">
        <v>143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9">
        <v>0</v>
      </c>
      <c r="AI943" s="7" t="s">
        <v>241</v>
      </c>
      <c r="AJ943" s="7"/>
      <c r="AK943" s="7" t="s">
        <v>143</v>
      </c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9"/>
    </row>
    <row r="944" spans="1:50">
      <c r="A944" s="30" t="s">
        <v>241</v>
      </c>
      <c r="B944" s="30"/>
      <c r="C944" s="30" t="s">
        <v>144</v>
      </c>
      <c r="D944" s="32">
        <v>0</v>
      </c>
      <c r="E944" s="32">
        <v>0</v>
      </c>
      <c r="F944" s="32">
        <v>0</v>
      </c>
      <c r="G944" s="32">
        <v>0</v>
      </c>
      <c r="H944" s="32">
        <v>0</v>
      </c>
      <c r="I944" s="10"/>
      <c r="J944" s="10"/>
      <c r="K944" s="10"/>
      <c r="L944" s="10"/>
      <c r="M944" s="10"/>
      <c r="N944" s="10"/>
      <c r="O944" s="10"/>
      <c r="P944" s="39">
        <v>0</v>
      </c>
      <c r="Q944" s="24"/>
      <c r="R944" s="7" t="s">
        <v>241</v>
      </c>
      <c r="S944" s="7"/>
      <c r="T944" s="7" t="s">
        <v>144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0</v>
      </c>
      <c r="AA944" s="10">
        <v>0</v>
      </c>
      <c r="AB944" s="10">
        <v>0</v>
      </c>
      <c r="AC944" s="10">
        <v>0</v>
      </c>
      <c r="AD944" s="10">
        <v>0</v>
      </c>
      <c r="AE944" s="10">
        <v>0</v>
      </c>
      <c r="AF944" s="10">
        <v>0</v>
      </c>
      <c r="AG944" s="9">
        <v>0</v>
      </c>
      <c r="AI944" s="7" t="s">
        <v>241</v>
      </c>
      <c r="AJ944" s="7"/>
      <c r="AK944" s="7" t="s">
        <v>144</v>
      </c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9"/>
    </row>
    <row r="945" spans="1:50">
      <c r="A945" s="30" t="s">
        <v>241</v>
      </c>
      <c r="B945" s="30"/>
      <c r="C945" s="30" t="s">
        <v>145</v>
      </c>
      <c r="D945" s="31">
        <v>0</v>
      </c>
      <c r="E945" s="31">
        <v>0</v>
      </c>
      <c r="F945" s="31">
        <v>0</v>
      </c>
      <c r="G945" s="31">
        <v>0</v>
      </c>
      <c r="H945" s="31">
        <v>0</v>
      </c>
      <c r="I945" s="8"/>
      <c r="J945" s="8"/>
      <c r="K945" s="8"/>
      <c r="L945" s="8"/>
      <c r="M945" s="8"/>
      <c r="N945" s="8"/>
      <c r="O945" s="8"/>
      <c r="P945" s="39">
        <v>0</v>
      </c>
      <c r="Q945" s="24"/>
      <c r="R945" s="7" t="s">
        <v>241</v>
      </c>
      <c r="S945" s="7"/>
      <c r="T945" s="7" t="s">
        <v>145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9">
        <v>0</v>
      </c>
      <c r="AI945" s="7" t="s">
        <v>241</v>
      </c>
      <c r="AJ945" s="7"/>
      <c r="AK945" s="7" t="s">
        <v>145</v>
      </c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9"/>
    </row>
    <row r="946" spans="1:50">
      <c r="A946" s="30" t="s">
        <v>241</v>
      </c>
      <c r="B946" s="30"/>
      <c r="C946" s="30" t="s">
        <v>146</v>
      </c>
      <c r="D946" s="34">
        <v>-1199.58</v>
      </c>
      <c r="E946" s="34">
        <v>-756.62</v>
      </c>
      <c r="F946" s="34">
        <v>-790.8</v>
      </c>
      <c r="G946" s="34">
        <v>-632.62</v>
      </c>
      <c r="H946" s="34">
        <v>-424.31</v>
      </c>
      <c r="I946" s="17"/>
      <c r="J946" s="17"/>
      <c r="K946" s="17"/>
      <c r="L946" s="17"/>
      <c r="M946" s="17"/>
      <c r="N946" s="17"/>
      <c r="O946" s="17"/>
      <c r="P946" s="41">
        <v>-3803.93</v>
      </c>
      <c r="Q946" s="24"/>
      <c r="R946" s="7" t="s">
        <v>241</v>
      </c>
      <c r="S946" s="7"/>
      <c r="T946" s="7" t="s">
        <v>146</v>
      </c>
      <c r="U946" s="17">
        <v>-1728.61</v>
      </c>
      <c r="V946" s="17">
        <v>-562.83000000000004</v>
      </c>
      <c r="W946" s="17">
        <v>-500.71</v>
      </c>
      <c r="X946" s="17">
        <v>-525.12</v>
      </c>
      <c r="Y946" s="17">
        <v>-713.65</v>
      </c>
      <c r="Z946" s="17">
        <v>-679.51</v>
      </c>
      <c r="AA946" s="17">
        <v>-894.66</v>
      </c>
      <c r="AB946" s="17">
        <v>-1502.88</v>
      </c>
      <c r="AC946" s="17">
        <v>-429.02</v>
      </c>
      <c r="AD946" s="17">
        <v>-370.57</v>
      </c>
      <c r="AE946" s="17">
        <v>-887.47</v>
      </c>
      <c r="AF946" s="17">
        <v>100.81</v>
      </c>
      <c r="AG946" s="18">
        <v>-8694.2199999999993</v>
      </c>
      <c r="AI946" s="7" t="s">
        <v>241</v>
      </c>
      <c r="AJ946" s="7"/>
      <c r="AK946" s="7" t="s">
        <v>146</v>
      </c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8"/>
    </row>
    <row r="947" spans="1:50">
      <c r="A947" s="30" t="s">
        <v>241</v>
      </c>
      <c r="B947" s="30"/>
      <c r="C947" s="30" t="s">
        <v>147</v>
      </c>
      <c r="D947" s="32">
        <v>-1199.58</v>
      </c>
      <c r="E947" s="32">
        <v>-756.62</v>
      </c>
      <c r="F947" s="32">
        <v>-790.8</v>
      </c>
      <c r="G947" s="32">
        <v>-632.62</v>
      </c>
      <c r="H947" s="32">
        <v>-424.31</v>
      </c>
      <c r="I947" s="10"/>
      <c r="J947" s="10"/>
      <c r="K947" s="10"/>
      <c r="L947" s="10"/>
      <c r="M947" s="10"/>
      <c r="N947" s="10"/>
      <c r="O947" s="10"/>
      <c r="P947" s="39">
        <v>-3803.93</v>
      </c>
      <c r="Q947" s="24"/>
      <c r="R947" s="7" t="s">
        <v>241</v>
      </c>
      <c r="S947" s="7"/>
      <c r="T947" s="7" t="s">
        <v>147</v>
      </c>
      <c r="U947" s="10">
        <v>-1728.61</v>
      </c>
      <c r="V947" s="10">
        <v>-562.83000000000004</v>
      </c>
      <c r="W947" s="10">
        <v>-500.71</v>
      </c>
      <c r="X947" s="10">
        <v>-525.12</v>
      </c>
      <c r="Y947" s="10">
        <v>-713.65</v>
      </c>
      <c r="Z947" s="10">
        <v>-679.51</v>
      </c>
      <c r="AA947" s="10">
        <v>-894.66</v>
      </c>
      <c r="AB947" s="10">
        <v>-1502.88</v>
      </c>
      <c r="AC947" s="10">
        <v>-429.02</v>
      </c>
      <c r="AD947" s="10">
        <v>-370.57</v>
      </c>
      <c r="AE947" s="10">
        <v>-887.47</v>
      </c>
      <c r="AF947" s="10">
        <v>100.81</v>
      </c>
      <c r="AG947" s="9">
        <v>-8694.2199999999993</v>
      </c>
      <c r="AI947" s="7" t="s">
        <v>241</v>
      </c>
      <c r="AJ947" s="7"/>
      <c r="AK947" s="7" t="s">
        <v>147</v>
      </c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9"/>
    </row>
    <row r="948" spans="1:50">
      <c r="A948" s="30" t="s">
        <v>241</v>
      </c>
      <c r="B948" s="30"/>
      <c r="C948" s="30" t="s">
        <v>148</v>
      </c>
      <c r="D948" s="34">
        <v>-2253.31</v>
      </c>
      <c r="E948" s="34">
        <v>-1815.51</v>
      </c>
      <c r="F948" s="34">
        <v>-2304.5700000000002</v>
      </c>
      <c r="G948" s="34">
        <v>-1833.82</v>
      </c>
      <c r="H948" s="34">
        <v>-2477.2399999999998</v>
      </c>
      <c r="I948" s="17"/>
      <c r="J948" s="17"/>
      <c r="K948" s="17"/>
      <c r="L948" s="17"/>
      <c r="M948" s="17"/>
      <c r="N948" s="17"/>
      <c r="O948" s="17"/>
      <c r="P948" s="41">
        <v>-10684.45</v>
      </c>
      <c r="Q948" s="24"/>
      <c r="R948" s="7" t="s">
        <v>241</v>
      </c>
      <c r="S948" s="7"/>
      <c r="T948" s="7" t="s">
        <v>148</v>
      </c>
      <c r="U948" s="17">
        <v>-2140.04</v>
      </c>
      <c r="V948" s="17">
        <v>-1738.86</v>
      </c>
      <c r="W948" s="17">
        <v>-2262.2600000000002</v>
      </c>
      <c r="X948" s="17">
        <v>-1753.87</v>
      </c>
      <c r="Y948" s="17">
        <v>-2694.06</v>
      </c>
      <c r="Z948" s="17">
        <v>-2219.27</v>
      </c>
      <c r="AA948" s="17">
        <v>-2395.87</v>
      </c>
      <c r="AB948" s="17">
        <v>-2991.91</v>
      </c>
      <c r="AC948" s="17">
        <v>-2294.29</v>
      </c>
      <c r="AD948" s="17">
        <v>-1743.78</v>
      </c>
      <c r="AE948" s="17">
        <v>-2441.0700000000002</v>
      </c>
      <c r="AF948" s="17">
        <v>-2051.4</v>
      </c>
      <c r="AG948" s="18">
        <v>-26726.68</v>
      </c>
      <c r="AI948" s="7" t="s">
        <v>241</v>
      </c>
      <c r="AJ948" s="7"/>
      <c r="AK948" s="7" t="s">
        <v>148</v>
      </c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8"/>
    </row>
    <row r="949" spans="1:50">
      <c r="A949" s="30" t="s">
        <v>241</v>
      </c>
      <c r="B949" s="30"/>
      <c r="C949" s="30" t="s">
        <v>149</v>
      </c>
      <c r="D949" s="34">
        <v>-1283.94</v>
      </c>
      <c r="E949" s="34">
        <v>-927.85</v>
      </c>
      <c r="F949" s="34">
        <v>-1378.74</v>
      </c>
      <c r="G949" s="34">
        <v>-911.86</v>
      </c>
      <c r="H949" s="34">
        <v>-1282.69</v>
      </c>
      <c r="I949" s="17"/>
      <c r="J949" s="17"/>
      <c r="K949" s="17"/>
      <c r="L949" s="17"/>
      <c r="M949" s="17"/>
      <c r="N949" s="17"/>
      <c r="O949" s="17"/>
      <c r="P949" s="41">
        <v>-5785.08</v>
      </c>
      <c r="Q949" s="24"/>
      <c r="R949" s="7" t="s">
        <v>241</v>
      </c>
      <c r="S949" s="7"/>
      <c r="T949" s="7" t="s">
        <v>149</v>
      </c>
      <c r="U949" s="17">
        <v>-1314.04</v>
      </c>
      <c r="V949" s="17">
        <v>-928.34</v>
      </c>
      <c r="W949" s="17">
        <v>-1422.9</v>
      </c>
      <c r="X949" s="17">
        <v>-899.47</v>
      </c>
      <c r="Y949" s="17">
        <v>-1462.36</v>
      </c>
      <c r="Z949" s="17">
        <v>-830.87</v>
      </c>
      <c r="AA949" s="17">
        <v>-1344.75</v>
      </c>
      <c r="AB949" s="17">
        <v>-1901.5</v>
      </c>
      <c r="AC949" s="17">
        <v>-1522.76</v>
      </c>
      <c r="AD949" s="17">
        <v>-900.18</v>
      </c>
      <c r="AE949" s="17">
        <v>-1345.78</v>
      </c>
      <c r="AF949" s="17">
        <v>-1045.42</v>
      </c>
      <c r="AG949" s="18">
        <v>-14918.37</v>
      </c>
      <c r="AI949" s="7" t="s">
        <v>241</v>
      </c>
      <c r="AJ949" s="7"/>
      <c r="AK949" s="7" t="s">
        <v>149</v>
      </c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8"/>
    </row>
    <row r="950" spans="1:50">
      <c r="A950" s="30" t="s">
        <v>241</v>
      </c>
      <c r="B950" s="30"/>
      <c r="C950" s="30" t="s">
        <v>150</v>
      </c>
      <c r="D950" s="31">
        <v>-735</v>
      </c>
      <c r="E950" s="31">
        <v>-735</v>
      </c>
      <c r="F950" s="31">
        <v>-735</v>
      </c>
      <c r="G950" s="31">
        <v>-735</v>
      </c>
      <c r="H950" s="31">
        <v>-735</v>
      </c>
      <c r="I950" s="8"/>
      <c r="J950" s="8"/>
      <c r="K950" s="8"/>
      <c r="L950" s="8"/>
      <c r="M950" s="8"/>
      <c r="N950" s="8"/>
      <c r="O950" s="8"/>
      <c r="P950" s="39">
        <v>-3675</v>
      </c>
      <c r="Q950" s="24"/>
      <c r="R950" s="7" t="s">
        <v>241</v>
      </c>
      <c r="S950" s="7"/>
      <c r="T950" s="7" t="s">
        <v>150</v>
      </c>
      <c r="U950" s="8">
        <v>-735</v>
      </c>
      <c r="V950" s="8">
        <v>-735</v>
      </c>
      <c r="W950" s="8">
        <v>-735</v>
      </c>
      <c r="X950" s="8">
        <v>-735</v>
      </c>
      <c r="Y950" s="8">
        <v>-735</v>
      </c>
      <c r="Z950" s="8">
        <v>-735</v>
      </c>
      <c r="AA950" s="8">
        <v>-735</v>
      </c>
      <c r="AB950" s="8">
        <v>-735</v>
      </c>
      <c r="AC950" s="8">
        <v>-735</v>
      </c>
      <c r="AD950" s="8">
        <v>-735</v>
      </c>
      <c r="AE950" s="8">
        <v>-735</v>
      </c>
      <c r="AF950" s="8">
        <v>-735</v>
      </c>
      <c r="AG950" s="9">
        <v>-8820</v>
      </c>
      <c r="AI950" s="7" t="s">
        <v>241</v>
      </c>
      <c r="AJ950" s="7"/>
      <c r="AK950" s="7" t="s">
        <v>150</v>
      </c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9"/>
    </row>
    <row r="951" spans="1:50">
      <c r="A951" s="30" t="s">
        <v>241</v>
      </c>
      <c r="B951" s="30"/>
      <c r="C951" s="30" t="s">
        <v>151</v>
      </c>
      <c r="D951" s="31">
        <v>-322.02999999999997</v>
      </c>
      <c r="E951" s="31">
        <v>0</v>
      </c>
      <c r="F951" s="31">
        <v>-403.76</v>
      </c>
      <c r="G951" s="31">
        <v>0</v>
      </c>
      <c r="H951" s="31">
        <v>-288.89999999999998</v>
      </c>
      <c r="I951" s="8"/>
      <c r="J951" s="8"/>
      <c r="K951" s="8"/>
      <c r="L951" s="8"/>
      <c r="M951" s="8"/>
      <c r="N951" s="8"/>
      <c r="O951" s="8"/>
      <c r="P951" s="39">
        <v>-1014.69</v>
      </c>
      <c r="Q951" s="24"/>
      <c r="R951" s="7" t="s">
        <v>241</v>
      </c>
      <c r="S951" s="7"/>
      <c r="T951" s="7" t="s">
        <v>151</v>
      </c>
      <c r="U951" s="8">
        <v>-307.67</v>
      </c>
      <c r="V951" s="8">
        <v>0</v>
      </c>
      <c r="W951" s="8">
        <v>-447.4</v>
      </c>
      <c r="X951" s="8">
        <v>0</v>
      </c>
      <c r="Y951" s="8">
        <v>-290.33</v>
      </c>
      <c r="Z951" s="8">
        <v>0</v>
      </c>
      <c r="AA951" s="8">
        <v>-322.29000000000002</v>
      </c>
      <c r="AB951" s="8">
        <v>0</v>
      </c>
      <c r="AC951" s="8">
        <v>-544.6</v>
      </c>
      <c r="AD951" s="8">
        <v>0</v>
      </c>
      <c r="AE951" s="8">
        <v>-371.11</v>
      </c>
      <c r="AF951" s="8">
        <v>0</v>
      </c>
      <c r="AG951" s="9">
        <v>-2283.4</v>
      </c>
      <c r="AI951" s="7" t="s">
        <v>241</v>
      </c>
      <c r="AJ951" s="7"/>
      <c r="AK951" s="7" t="s">
        <v>151</v>
      </c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9"/>
    </row>
    <row r="952" spans="1:50">
      <c r="A952" s="30" t="s">
        <v>241</v>
      </c>
      <c r="B952" s="30"/>
      <c r="C952" s="30" t="s">
        <v>152</v>
      </c>
      <c r="D952" s="31">
        <v>-76.03</v>
      </c>
      <c r="E952" s="31">
        <v>0</v>
      </c>
      <c r="F952" s="31">
        <v>-76.03</v>
      </c>
      <c r="G952" s="31">
        <v>0</v>
      </c>
      <c r="H952" s="31">
        <v>-76.03</v>
      </c>
      <c r="I952" s="8"/>
      <c r="J952" s="8"/>
      <c r="K952" s="8"/>
      <c r="L952" s="8"/>
      <c r="M952" s="8"/>
      <c r="N952" s="8"/>
      <c r="O952" s="8"/>
      <c r="P952" s="39">
        <v>-228.09</v>
      </c>
      <c r="Q952" s="24"/>
      <c r="R952" s="7" t="s">
        <v>241</v>
      </c>
      <c r="S952" s="7"/>
      <c r="T952" s="7" t="s">
        <v>152</v>
      </c>
      <c r="U952" s="8">
        <v>-76.03</v>
      </c>
      <c r="V952" s="8">
        <v>0</v>
      </c>
      <c r="W952" s="8">
        <v>-76.03</v>
      </c>
      <c r="X952" s="8">
        <v>0</v>
      </c>
      <c r="Y952" s="8">
        <v>-76.03</v>
      </c>
      <c r="Z952" s="8">
        <v>0</v>
      </c>
      <c r="AA952" s="8">
        <v>-76.03</v>
      </c>
      <c r="AB952" s="8">
        <v>-1002.35</v>
      </c>
      <c r="AC952" s="8">
        <v>-76.03</v>
      </c>
      <c r="AD952" s="8">
        <v>0</v>
      </c>
      <c r="AE952" s="8">
        <v>-76.03</v>
      </c>
      <c r="AF952" s="8">
        <v>0</v>
      </c>
      <c r="AG952" s="9">
        <v>-1458.53</v>
      </c>
      <c r="AI952" s="7" t="s">
        <v>241</v>
      </c>
      <c r="AJ952" s="7"/>
      <c r="AK952" s="7" t="s">
        <v>152</v>
      </c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9"/>
    </row>
    <row r="953" spans="1:50">
      <c r="A953" s="30" t="s">
        <v>241</v>
      </c>
      <c r="B953" s="30"/>
      <c r="C953" s="30" t="s">
        <v>14</v>
      </c>
      <c r="D953" s="31">
        <v>-156.52000000000001</v>
      </c>
      <c r="E953" s="31">
        <v>-156.52000000000001</v>
      </c>
      <c r="F953" s="31">
        <v>-156.52000000000001</v>
      </c>
      <c r="G953" s="31">
        <v>-156.52000000000001</v>
      </c>
      <c r="H953" s="31">
        <v>-175.32</v>
      </c>
      <c r="I953" s="8"/>
      <c r="J953" s="8"/>
      <c r="K953" s="8"/>
      <c r="L953" s="8"/>
      <c r="M953" s="8"/>
      <c r="N953" s="8"/>
      <c r="O953" s="8"/>
      <c r="P953" s="39">
        <v>-801.4</v>
      </c>
      <c r="Q953" s="24"/>
      <c r="R953" s="7" t="s">
        <v>241</v>
      </c>
      <c r="S953" s="7"/>
      <c r="T953" s="7" t="s">
        <v>14</v>
      </c>
      <c r="U953" s="8">
        <v>-156.52000000000001</v>
      </c>
      <c r="V953" s="8">
        <v>-156.52000000000001</v>
      </c>
      <c r="W953" s="8">
        <v>-156.52000000000001</v>
      </c>
      <c r="X953" s="8">
        <v>-156.52000000000001</v>
      </c>
      <c r="Y953" s="8">
        <v>-156.52000000000001</v>
      </c>
      <c r="Z953" s="8">
        <v>-156.52000000000001</v>
      </c>
      <c r="AA953" s="8">
        <v>-203.48</v>
      </c>
      <c r="AB953" s="8">
        <v>-156.52000000000001</v>
      </c>
      <c r="AC953" s="8">
        <v>-156.52000000000001</v>
      </c>
      <c r="AD953" s="8">
        <v>-156.52000000000001</v>
      </c>
      <c r="AE953" s="8">
        <v>-156.52000000000001</v>
      </c>
      <c r="AF953" s="8">
        <v>-156.52000000000001</v>
      </c>
      <c r="AG953" s="9">
        <v>-1925.2</v>
      </c>
      <c r="AI953" s="7" t="s">
        <v>241</v>
      </c>
      <c r="AJ953" s="7"/>
      <c r="AK953" s="7" t="s">
        <v>14</v>
      </c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9"/>
    </row>
    <row r="954" spans="1:50">
      <c r="A954" s="30" t="s">
        <v>241</v>
      </c>
      <c r="B954" s="30"/>
      <c r="C954" s="30" t="s">
        <v>153</v>
      </c>
      <c r="D954" s="31">
        <v>5.64</v>
      </c>
      <c r="E954" s="31">
        <v>-36.33</v>
      </c>
      <c r="F954" s="31">
        <v>-7.43</v>
      </c>
      <c r="G954" s="31">
        <v>-20.34</v>
      </c>
      <c r="H954" s="31">
        <v>-7.44</v>
      </c>
      <c r="I954" s="8"/>
      <c r="J954" s="8"/>
      <c r="K954" s="8"/>
      <c r="L954" s="8"/>
      <c r="M954" s="8"/>
      <c r="N954" s="8"/>
      <c r="O954" s="8"/>
      <c r="P954" s="39">
        <v>-65.900000000000006</v>
      </c>
      <c r="Q954" s="24"/>
      <c r="R954" s="7" t="s">
        <v>241</v>
      </c>
      <c r="S954" s="7"/>
      <c r="T954" s="7" t="s">
        <v>153</v>
      </c>
      <c r="U954" s="8">
        <v>-38.82</v>
      </c>
      <c r="V954" s="8">
        <v>-36.82</v>
      </c>
      <c r="W954" s="8">
        <v>-7.95</v>
      </c>
      <c r="X954" s="8">
        <v>-7.95</v>
      </c>
      <c r="Y954" s="8">
        <v>-204.48</v>
      </c>
      <c r="Z954" s="8">
        <v>60.65</v>
      </c>
      <c r="AA954" s="8">
        <v>-7.95</v>
      </c>
      <c r="AB954" s="8">
        <v>-7.63</v>
      </c>
      <c r="AC954" s="8">
        <v>-10.61</v>
      </c>
      <c r="AD954" s="8">
        <v>-8.66</v>
      </c>
      <c r="AE954" s="8">
        <v>-7.12</v>
      </c>
      <c r="AF954" s="8">
        <v>-153.9</v>
      </c>
      <c r="AG954" s="9">
        <v>-431.24</v>
      </c>
      <c r="AI954" s="7" t="s">
        <v>241</v>
      </c>
      <c r="AJ954" s="7"/>
      <c r="AK954" s="7" t="s">
        <v>153</v>
      </c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9"/>
    </row>
    <row r="955" spans="1:50">
      <c r="A955" s="30" t="s">
        <v>241</v>
      </c>
      <c r="B955" s="30"/>
      <c r="C955" s="30" t="s">
        <v>154</v>
      </c>
      <c r="D955" s="34">
        <v>-412.73</v>
      </c>
      <c r="E955" s="34">
        <v>-412.73</v>
      </c>
      <c r="F955" s="34">
        <v>-412.73</v>
      </c>
      <c r="G955" s="34">
        <v>-412.73</v>
      </c>
      <c r="H955" s="34">
        <v>-412.73</v>
      </c>
      <c r="I955" s="17"/>
      <c r="J955" s="17"/>
      <c r="K955" s="17"/>
      <c r="L955" s="17"/>
      <c r="M955" s="17"/>
      <c r="N955" s="17"/>
      <c r="O955" s="17"/>
      <c r="P955" s="41">
        <v>-2063.65</v>
      </c>
      <c r="Q955" s="24"/>
      <c r="R955" s="7" t="s">
        <v>241</v>
      </c>
      <c r="S955" s="7"/>
      <c r="T955" s="7" t="s">
        <v>154</v>
      </c>
      <c r="U955" s="17">
        <v>-371.1</v>
      </c>
      <c r="V955" s="17">
        <v>-371.1</v>
      </c>
      <c r="W955" s="17">
        <v>-371.1</v>
      </c>
      <c r="X955" s="17">
        <v>-390.96</v>
      </c>
      <c r="Y955" s="17">
        <v>-390.96</v>
      </c>
      <c r="Z955" s="17">
        <v>-390.96</v>
      </c>
      <c r="AA955" s="17">
        <v>-390.96</v>
      </c>
      <c r="AB955" s="17">
        <v>-412.73</v>
      </c>
      <c r="AC955" s="17">
        <v>-412.73</v>
      </c>
      <c r="AD955" s="17">
        <v>-412.73</v>
      </c>
      <c r="AE955" s="17">
        <v>-412.73</v>
      </c>
      <c r="AF955" s="17">
        <v>-412.85</v>
      </c>
      <c r="AG955" s="18">
        <v>-4740.91</v>
      </c>
      <c r="AI955" s="7" t="s">
        <v>241</v>
      </c>
      <c r="AJ955" s="7"/>
      <c r="AK955" s="7" t="s">
        <v>154</v>
      </c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8"/>
    </row>
    <row r="956" spans="1:50">
      <c r="A956" s="30" t="s">
        <v>241</v>
      </c>
      <c r="B956" s="30"/>
      <c r="C956" s="30" t="s">
        <v>155</v>
      </c>
      <c r="D956" s="31">
        <v>-412.73</v>
      </c>
      <c r="E956" s="31">
        <v>-412.73</v>
      </c>
      <c r="F956" s="31">
        <v>-412.73</v>
      </c>
      <c r="G956" s="31">
        <v>-412.73</v>
      </c>
      <c r="H956" s="31">
        <v>-412.73</v>
      </c>
      <c r="I956" s="8"/>
      <c r="J956" s="8"/>
      <c r="K956" s="8"/>
      <c r="L956" s="8"/>
      <c r="M956" s="8"/>
      <c r="N956" s="8"/>
      <c r="O956" s="8"/>
      <c r="P956" s="39">
        <v>-2063.65</v>
      </c>
      <c r="Q956" s="24"/>
      <c r="R956" s="7" t="s">
        <v>241</v>
      </c>
      <c r="S956" s="7"/>
      <c r="T956" s="7" t="s">
        <v>155</v>
      </c>
      <c r="U956" s="8">
        <v>-371.1</v>
      </c>
      <c r="V956" s="8">
        <v>-371.1</v>
      </c>
      <c r="W956" s="8">
        <v>-371.1</v>
      </c>
      <c r="X956" s="8">
        <v>-390.96</v>
      </c>
      <c r="Y956" s="8">
        <v>-390.96</v>
      </c>
      <c r="Z956" s="8">
        <v>-390.96</v>
      </c>
      <c r="AA956" s="8">
        <v>-390.96</v>
      </c>
      <c r="AB956" s="8">
        <v>-412.73</v>
      </c>
      <c r="AC956" s="8">
        <v>-412.73</v>
      </c>
      <c r="AD956" s="8">
        <v>-412.73</v>
      </c>
      <c r="AE956" s="8">
        <v>-412.73</v>
      </c>
      <c r="AF956" s="8">
        <v>-412.85</v>
      </c>
      <c r="AG956" s="9">
        <v>-4740.91</v>
      </c>
      <c r="AI956" s="7" t="s">
        <v>241</v>
      </c>
      <c r="AJ956" s="7"/>
      <c r="AK956" s="7" t="s">
        <v>155</v>
      </c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9"/>
    </row>
    <row r="957" spans="1:50">
      <c r="A957" s="30" t="s">
        <v>241</v>
      </c>
      <c r="B957" s="30"/>
      <c r="C957" s="30" t="s">
        <v>156</v>
      </c>
      <c r="D957" s="31">
        <v>0</v>
      </c>
      <c r="E957" s="31">
        <v>0</v>
      </c>
      <c r="F957" s="31">
        <v>0</v>
      </c>
      <c r="G957" s="31">
        <v>0</v>
      </c>
      <c r="H957" s="31">
        <v>0</v>
      </c>
      <c r="I957" s="8"/>
      <c r="J957" s="8"/>
      <c r="K957" s="8"/>
      <c r="L957" s="8"/>
      <c r="M957" s="8"/>
      <c r="N957" s="8"/>
      <c r="O957" s="8"/>
      <c r="P957" s="39">
        <v>0</v>
      </c>
      <c r="Q957" s="24"/>
      <c r="R957" s="7" t="s">
        <v>241</v>
      </c>
      <c r="S957" s="7"/>
      <c r="T957" s="7" t="s">
        <v>156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9">
        <v>0</v>
      </c>
      <c r="AI957" s="7" t="s">
        <v>241</v>
      </c>
      <c r="AJ957" s="7"/>
      <c r="AK957" s="7" t="s">
        <v>156</v>
      </c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9"/>
    </row>
    <row r="958" spans="1:50">
      <c r="A958" s="30" t="s">
        <v>241</v>
      </c>
      <c r="B958" s="30"/>
      <c r="C958" s="30" t="s">
        <v>157</v>
      </c>
      <c r="D958" s="34">
        <v>-513.70000000000005</v>
      </c>
      <c r="E958" s="34">
        <v>-460.72</v>
      </c>
      <c r="F958" s="34">
        <v>-480.88</v>
      </c>
      <c r="G958" s="34">
        <v>-478.66</v>
      </c>
      <c r="H958" s="34">
        <v>-512.6</v>
      </c>
      <c r="I958" s="17"/>
      <c r="J958" s="17"/>
      <c r="K958" s="17"/>
      <c r="L958" s="17"/>
      <c r="M958" s="17"/>
      <c r="N958" s="17"/>
      <c r="O958" s="17"/>
      <c r="P958" s="41">
        <v>-2446.56</v>
      </c>
      <c r="Q958" s="24"/>
      <c r="R958" s="7" t="s">
        <v>241</v>
      </c>
      <c r="S958" s="7"/>
      <c r="T958" s="7" t="s">
        <v>157</v>
      </c>
      <c r="U958" s="17">
        <v>-424.05</v>
      </c>
      <c r="V958" s="17">
        <v>-424.05</v>
      </c>
      <c r="W958" s="17">
        <v>-425.17</v>
      </c>
      <c r="X958" s="17">
        <v>-449.69</v>
      </c>
      <c r="Y958" s="17">
        <v>-588.77</v>
      </c>
      <c r="Z958" s="17">
        <v>-938.49</v>
      </c>
      <c r="AA958" s="17">
        <v>-623.51</v>
      </c>
      <c r="AB958" s="17">
        <v>-650.38</v>
      </c>
      <c r="AC958" s="17">
        <v>-344.32</v>
      </c>
      <c r="AD958" s="17">
        <v>-404.36</v>
      </c>
      <c r="AE958" s="17">
        <v>-641.02</v>
      </c>
      <c r="AF958" s="17">
        <v>-525.35</v>
      </c>
      <c r="AG958" s="18">
        <v>-6439.16</v>
      </c>
      <c r="AI958" s="7" t="s">
        <v>241</v>
      </c>
      <c r="AJ958" s="7"/>
      <c r="AK958" s="7" t="s">
        <v>157</v>
      </c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8"/>
    </row>
    <row r="959" spans="1:50">
      <c r="A959" s="30" t="s">
        <v>241</v>
      </c>
      <c r="B959" s="30"/>
      <c r="C959" s="30" t="s">
        <v>158</v>
      </c>
      <c r="D959" s="31">
        <v>-31.97</v>
      </c>
      <c r="E959" s="31">
        <v>-31.17</v>
      </c>
      <c r="F959" s="31">
        <v>-35.159999999999997</v>
      </c>
      <c r="G959" s="31">
        <v>-36.28</v>
      </c>
      <c r="H959" s="31">
        <v>-45.15</v>
      </c>
      <c r="I959" s="8"/>
      <c r="J959" s="8"/>
      <c r="K959" s="8"/>
      <c r="L959" s="8"/>
      <c r="M959" s="8"/>
      <c r="N959" s="8"/>
      <c r="O959" s="8"/>
      <c r="P959" s="39">
        <v>-179.73</v>
      </c>
      <c r="Q959" s="24"/>
      <c r="R959" s="7" t="s">
        <v>241</v>
      </c>
      <c r="S959" s="7"/>
      <c r="T959" s="7" t="s">
        <v>158</v>
      </c>
      <c r="U959" s="8">
        <v>-39.450000000000003</v>
      </c>
      <c r="V959" s="8">
        <v>-39.42</v>
      </c>
      <c r="W959" s="8">
        <v>-42.86</v>
      </c>
      <c r="X959" s="8">
        <v>-32.96</v>
      </c>
      <c r="Y959" s="8">
        <v>-39.619999999999997</v>
      </c>
      <c r="Z959" s="8">
        <v>-36.47</v>
      </c>
      <c r="AA959" s="8">
        <v>-50.28</v>
      </c>
      <c r="AB959" s="8">
        <v>-49.16</v>
      </c>
      <c r="AC959" s="8">
        <v>-38.47</v>
      </c>
      <c r="AD959" s="8">
        <v>-41.44</v>
      </c>
      <c r="AE959" s="8">
        <v>-41.58</v>
      </c>
      <c r="AF959" s="8">
        <v>-34.21</v>
      </c>
      <c r="AG959" s="9">
        <v>-485.92</v>
      </c>
      <c r="AI959" s="7" t="s">
        <v>241</v>
      </c>
      <c r="AJ959" s="7"/>
      <c r="AK959" s="7" t="s">
        <v>158</v>
      </c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9"/>
    </row>
    <row r="960" spans="1:50">
      <c r="A960" s="30" t="s">
        <v>241</v>
      </c>
      <c r="B960" s="30"/>
      <c r="C960" s="30" t="s">
        <v>159</v>
      </c>
      <c r="D960" s="31">
        <v>-72.239999999999995</v>
      </c>
      <c r="E960" s="31">
        <v>-65.11</v>
      </c>
      <c r="F960" s="31">
        <v>-62.99</v>
      </c>
      <c r="G960" s="31">
        <v>-63.62</v>
      </c>
      <c r="H960" s="31">
        <v>-84.44</v>
      </c>
      <c r="I960" s="8"/>
      <c r="J960" s="8"/>
      <c r="K960" s="8"/>
      <c r="L960" s="8"/>
      <c r="M960" s="8"/>
      <c r="N960" s="8"/>
      <c r="O960" s="8"/>
      <c r="P960" s="39">
        <v>-348.4</v>
      </c>
      <c r="Q960" s="24"/>
      <c r="R960" s="7" t="s">
        <v>241</v>
      </c>
      <c r="S960" s="7"/>
      <c r="T960" s="7" t="s">
        <v>159</v>
      </c>
      <c r="U960" s="8">
        <v>-71.819999999999993</v>
      </c>
      <c r="V960" s="8">
        <v>-73.739999999999995</v>
      </c>
      <c r="W960" s="8">
        <v>-86.57</v>
      </c>
      <c r="X960" s="8">
        <v>-79.73</v>
      </c>
      <c r="Y960" s="8">
        <v>-78.33</v>
      </c>
      <c r="Z960" s="8">
        <v>-97.97</v>
      </c>
      <c r="AA960" s="8">
        <v>-81.89</v>
      </c>
      <c r="AB960" s="8">
        <v>-100.63</v>
      </c>
      <c r="AC960" s="8">
        <v>-79.75</v>
      </c>
      <c r="AD960" s="8">
        <v>-80.13</v>
      </c>
      <c r="AE960" s="8">
        <v>-64.47</v>
      </c>
      <c r="AF960" s="8">
        <v>-70.34</v>
      </c>
      <c r="AG960" s="9">
        <v>-965.37</v>
      </c>
      <c r="AI960" s="7" t="s">
        <v>241</v>
      </c>
      <c r="AJ960" s="7"/>
      <c r="AK960" s="7" t="s">
        <v>159</v>
      </c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9"/>
    </row>
    <row r="961" spans="1:50">
      <c r="A961" s="30" t="s">
        <v>241</v>
      </c>
      <c r="B961" s="30"/>
      <c r="C961" s="30" t="s">
        <v>160</v>
      </c>
      <c r="D961" s="31">
        <v>-119.78</v>
      </c>
      <c r="E961" s="31">
        <v>-119.78</v>
      </c>
      <c r="F961" s="31">
        <v>-119.78</v>
      </c>
      <c r="G961" s="31">
        <v>-119.78</v>
      </c>
      <c r="H961" s="31">
        <v>-119.78</v>
      </c>
      <c r="I961" s="8"/>
      <c r="J961" s="8"/>
      <c r="K961" s="8"/>
      <c r="L961" s="8"/>
      <c r="M961" s="8"/>
      <c r="N961" s="8"/>
      <c r="O961" s="8"/>
      <c r="P961" s="39">
        <v>-598.9</v>
      </c>
      <c r="Q961" s="24"/>
      <c r="R961" s="7" t="s">
        <v>241</v>
      </c>
      <c r="S961" s="7"/>
      <c r="T961" s="7" t="s">
        <v>160</v>
      </c>
      <c r="U961" s="8">
        <v>-125.73</v>
      </c>
      <c r="V961" s="8">
        <v>-125.73</v>
      </c>
      <c r="W961" s="8">
        <v>-125.73</v>
      </c>
      <c r="X961" s="8">
        <v>-125.73</v>
      </c>
      <c r="Y961" s="8">
        <v>-125.73</v>
      </c>
      <c r="Z961" s="8">
        <v>-125.73</v>
      </c>
      <c r="AA961" s="8">
        <v>-125.73</v>
      </c>
      <c r="AB961" s="8">
        <v>-125.73</v>
      </c>
      <c r="AC961" s="8">
        <v>-125.73</v>
      </c>
      <c r="AD961" s="8">
        <v>-125.73</v>
      </c>
      <c r="AE961" s="8">
        <v>-125.73</v>
      </c>
      <c r="AF961" s="8">
        <v>-125.73</v>
      </c>
      <c r="AG961" s="9">
        <v>-1508.76</v>
      </c>
      <c r="AI961" s="7" t="s">
        <v>241</v>
      </c>
      <c r="AJ961" s="7"/>
      <c r="AK961" s="7" t="s">
        <v>160</v>
      </c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9"/>
    </row>
    <row r="962" spans="1:50">
      <c r="A962" s="30" t="s">
        <v>241</v>
      </c>
      <c r="B962" s="30"/>
      <c r="C962" s="30" t="s">
        <v>161</v>
      </c>
      <c r="D962" s="31">
        <v>-151.57</v>
      </c>
      <c r="E962" s="31">
        <v>-137.54</v>
      </c>
      <c r="F962" s="31">
        <v>-137.54</v>
      </c>
      <c r="G962" s="31">
        <v>-180.32</v>
      </c>
      <c r="H962" s="31">
        <v>-176.01</v>
      </c>
      <c r="I962" s="8"/>
      <c r="J962" s="8"/>
      <c r="K962" s="8"/>
      <c r="L962" s="8"/>
      <c r="M962" s="8"/>
      <c r="N962" s="8"/>
      <c r="O962" s="8"/>
      <c r="P962" s="39">
        <v>-782.98</v>
      </c>
      <c r="Q962" s="24"/>
      <c r="R962" s="7" t="s">
        <v>241</v>
      </c>
      <c r="S962" s="7"/>
      <c r="T962" s="7" t="s">
        <v>161</v>
      </c>
      <c r="U962" s="8">
        <v>-82.22</v>
      </c>
      <c r="V962" s="8">
        <v>-113.69</v>
      </c>
      <c r="W962" s="8">
        <v>-74.84</v>
      </c>
      <c r="X962" s="8">
        <v>-85.74</v>
      </c>
      <c r="Y962" s="8">
        <v>-142.76</v>
      </c>
      <c r="Z962" s="8">
        <v>-299.05</v>
      </c>
      <c r="AA962" s="8">
        <v>-215.05</v>
      </c>
      <c r="AB962" s="8">
        <v>-261.27999999999997</v>
      </c>
      <c r="AC962" s="8">
        <v>-86.02</v>
      </c>
      <c r="AD962" s="8">
        <v>-86.02</v>
      </c>
      <c r="AE962" s="8">
        <v>-315.76</v>
      </c>
      <c r="AF962" s="8">
        <v>-145.13</v>
      </c>
      <c r="AG962" s="9">
        <v>-1907.56</v>
      </c>
      <c r="AI962" s="7" t="s">
        <v>241</v>
      </c>
      <c r="AJ962" s="7"/>
      <c r="AK962" s="7" t="s">
        <v>161</v>
      </c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9"/>
    </row>
    <row r="963" spans="1:50">
      <c r="A963" s="30" t="s">
        <v>241</v>
      </c>
      <c r="B963" s="30"/>
      <c r="C963" s="30" t="s">
        <v>162</v>
      </c>
      <c r="D963" s="31">
        <v>-99.5</v>
      </c>
      <c r="E963" s="31">
        <v>-52.44</v>
      </c>
      <c r="F963" s="31">
        <v>-30.12</v>
      </c>
      <c r="G963" s="31">
        <v>-87.42</v>
      </c>
      <c r="H963" s="31">
        <v>-16.649999999999999</v>
      </c>
      <c r="I963" s="8"/>
      <c r="J963" s="8"/>
      <c r="K963" s="8"/>
      <c r="L963" s="8"/>
      <c r="M963" s="8"/>
      <c r="N963" s="8"/>
      <c r="O963" s="8"/>
      <c r="P963" s="39">
        <v>-286.13</v>
      </c>
      <c r="Q963" s="24"/>
      <c r="R963" s="7" t="s">
        <v>241</v>
      </c>
      <c r="S963" s="7"/>
      <c r="T963" s="7" t="s">
        <v>162</v>
      </c>
      <c r="U963" s="8">
        <v>-52.45</v>
      </c>
      <c r="V963" s="8">
        <v>-52.45</v>
      </c>
      <c r="W963" s="8">
        <v>-57.97</v>
      </c>
      <c r="X963" s="8">
        <v>-63.8</v>
      </c>
      <c r="Y963" s="8">
        <v>-147.1</v>
      </c>
      <c r="Z963" s="8">
        <v>-74.53</v>
      </c>
      <c r="AA963" s="8">
        <v>-92.52</v>
      </c>
      <c r="AB963" s="8">
        <v>-46.93</v>
      </c>
      <c r="AC963" s="8">
        <v>46.93</v>
      </c>
      <c r="AD963" s="8">
        <v>-46.93</v>
      </c>
      <c r="AE963" s="8">
        <v>-57.97</v>
      </c>
      <c r="AF963" s="8">
        <v>-77.489999999999995</v>
      </c>
      <c r="AG963" s="9">
        <v>-723.21</v>
      </c>
      <c r="AI963" s="7" t="s">
        <v>241</v>
      </c>
      <c r="AJ963" s="7"/>
      <c r="AK963" s="7" t="s">
        <v>162</v>
      </c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9"/>
    </row>
    <row r="964" spans="1:50">
      <c r="A964" s="30" t="s">
        <v>241</v>
      </c>
      <c r="B964" s="30"/>
      <c r="C964" s="30" t="s">
        <v>163</v>
      </c>
      <c r="D964" s="31">
        <v>-38.64</v>
      </c>
      <c r="E964" s="31">
        <v>-54.68</v>
      </c>
      <c r="F964" s="31">
        <v>-35.29</v>
      </c>
      <c r="G964" s="31">
        <v>8.76</v>
      </c>
      <c r="H964" s="31">
        <v>-66.27</v>
      </c>
      <c r="I964" s="8"/>
      <c r="J964" s="8"/>
      <c r="K964" s="8"/>
      <c r="L964" s="8"/>
      <c r="M964" s="8"/>
      <c r="N964" s="8"/>
      <c r="O964" s="8"/>
      <c r="P964" s="39">
        <v>-186.12</v>
      </c>
      <c r="Q964" s="24"/>
      <c r="R964" s="7" t="s">
        <v>241</v>
      </c>
      <c r="S964" s="7"/>
      <c r="T964" s="7" t="s">
        <v>163</v>
      </c>
      <c r="U964" s="8">
        <v>-52.38</v>
      </c>
      <c r="V964" s="8">
        <v>-19.02</v>
      </c>
      <c r="W964" s="8">
        <v>-9.94</v>
      </c>
      <c r="X964" s="8">
        <v>-61.73</v>
      </c>
      <c r="Y964" s="8">
        <v>-55.23</v>
      </c>
      <c r="Z964" s="8">
        <v>-289.02999999999997</v>
      </c>
      <c r="AA964" s="8">
        <v>-58.04</v>
      </c>
      <c r="AB964" s="8">
        <v>-66.650000000000006</v>
      </c>
      <c r="AC964" s="8">
        <v>-61.28</v>
      </c>
      <c r="AD964" s="8">
        <v>-24.11</v>
      </c>
      <c r="AE964" s="8">
        <v>-35.51</v>
      </c>
      <c r="AF964" s="8">
        <v>-68.150000000000006</v>
      </c>
      <c r="AG964" s="9">
        <v>-801.07</v>
      </c>
      <c r="AI964" s="7" t="s">
        <v>241</v>
      </c>
      <c r="AJ964" s="7"/>
      <c r="AK964" s="7" t="s">
        <v>163</v>
      </c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9"/>
    </row>
    <row r="965" spans="1:50">
      <c r="A965" s="30" t="s">
        <v>241</v>
      </c>
      <c r="B965" s="30"/>
      <c r="C965" s="30" t="s">
        <v>164</v>
      </c>
      <c r="D965" s="31">
        <v>0</v>
      </c>
      <c r="E965" s="31">
        <v>0</v>
      </c>
      <c r="F965" s="31">
        <v>0</v>
      </c>
      <c r="G965" s="31">
        <v>0</v>
      </c>
      <c r="H965" s="31">
        <v>-4.3</v>
      </c>
      <c r="I965" s="8"/>
      <c r="J965" s="8"/>
      <c r="K965" s="8"/>
      <c r="L965" s="8"/>
      <c r="M965" s="8"/>
      <c r="N965" s="8"/>
      <c r="O965" s="8"/>
      <c r="P965" s="39">
        <v>-4.3</v>
      </c>
      <c r="Q965" s="24"/>
      <c r="R965" s="7" t="s">
        <v>241</v>
      </c>
      <c r="S965" s="7"/>
      <c r="T965" s="7" t="s">
        <v>164</v>
      </c>
      <c r="U965" s="8">
        <v>0</v>
      </c>
      <c r="V965" s="8">
        <v>0</v>
      </c>
      <c r="W965" s="8">
        <v>-27.26</v>
      </c>
      <c r="X965" s="8">
        <v>0</v>
      </c>
      <c r="Y965" s="8">
        <v>0</v>
      </c>
      <c r="Z965" s="8">
        <v>-15.71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-4.3</v>
      </c>
      <c r="AG965" s="9">
        <v>-47.27</v>
      </c>
      <c r="AI965" s="7" t="s">
        <v>241</v>
      </c>
      <c r="AJ965" s="7"/>
      <c r="AK965" s="7" t="s">
        <v>164</v>
      </c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9"/>
    </row>
    <row r="966" spans="1:50">
      <c r="A966" s="30" t="s">
        <v>241</v>
      </c>
      <c r="B966" s="30"/>
      <c r="C966" s="30" t="s">
        <v>165</v>
      </c>
      <c r="D966" s="31">
        <v>0</v>
      </c>
      <c r="E966" s="31">
        <v>0</v>
      </c>
      <c r="F966" s="31">
        <v>-60</v>
      </c>
      <c r="G966" s="31">
        <v>0</v>
      </c>
      <c r="H966" s="31">
        <v>0</v>
      </c>
      <c r="I966" s="8"/>
      <c r="J966" s="8"/>
      <c r="K966" s="8"/>
      <c r="L966" s="8"/>
      <c r="M966" s="8"/>
      <c r="N966" s="8"/>
      <c r="O966" s="8"/>
      <c r="P966" s="39">
        <v>-60</v>
      </c>
      <c r="Q966" s="24"/>
      <c r="R966" s="7" t="s">
        <v>241</v>
      </c>
      <c r="S966" s="7"/>
      <c r="T966" s="7" t="s">
        <v>165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9">
        <v>0</v>
      </c>
      <c r="AI966" s="7" t="s">
        <v>241</v>
      </c>
      <c r="AJ966" s="7"/>
      <c r="AK966" s="7" t="s">
        <v>165</v>
      </c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9"/>
    </row>
    <row r="967" spans="1:50">
      <c r="A967" s="30" t="s">
        <v>241</v>
      </c>
      <c r="B967" s="30"/>
      <c r="C967" s="30" t="s">
        <v>166</v>
      </c>
      <c r="D967" s="31">
        <v>0</v>
      </c>
      <c r="E967" s="31">
        <v>0</v>
      </c>
      <c r="F967" s="31">
        <v>0</v>
      </c>
      <c r="G967" s="31">
        <v>0</v>
      </c>
      <c r="H967" s="31">
        <v>0</v>
      </c>
      <c r="I967" s="8"/>
      <c r="J967" s="8"/>
      <c r="K967" s="8"/>
      <c r="L967" s="8"/>
      <c r="M967" s="8"/>
      <c r="N967" s="8"/>
      <c r="O967" s="8"/>
      <c r="P967" s="39">
        <v>0</v>
      </c>
      <c r="Q967" s="24"/>
      <c r="R967" s="7" t="s">
        <v>241</v>
      </c>
      <c r="S967" s="7"/>
      <c r="T967" s="7" t="s">
        <v>166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9">
        <v>0</v>
      </c>
      <c r="AI967" s="7" t="s">
        <v>241</v>
      </c>
      <c r="AJ967" s="7"/>
      <c r="AK967" s="7" t="s">
        <v>166</v>
      </c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9"/>
    </row>
    <row r="968" spans="1:50">
      <c r="A968" s="30" t="s">
        <v>241</v>
      </c>
      <c r="B968" s="30"/>
      <c r="C968" s="30" t="s">
        <v>167</v>
      </c>
      <c r="D968" s="34">
        <v>-20.399999999999999</v>
      </c>
      <c r="E968" s="34">
        <v>0</v>
      </c>
      <c r="F968" s="34">
        <v>-20.64</v>
      </c>
      <c r="G968" s="34">
        <v>-20.399999999999999</v>
      </c>
      <c r="H968" s="34">
        <v>-225</v>
      </c>
      <c r="I968" s="17"/>
      <c r="J968" s="17"/>
      <c r="K968" s="17"/>
      <c r="L968" s="17"/>
      <c r="M968" s="17"/>
      <c r="N968" s="17"/>
      <c r="O968" s="17"/>
      <c r="P968" s="41">
        <v>-286.44</v>
      </c>
      <c r="Q968" s="24"/>
      <c r="R968" s="7" t="s">
        <v>241</v>
      </c>
      <c r="S968" s="7"/>
      <c r="T968" s="7" t="s">
        <v>167</v>
      </c>
      <c r="U968" s="17">
        <v>-13.7</v>
      </c>
      <c r="V968" s="17">
        <v>0</v>
      </c>
      <c r="W968" s="17">
        <v>-26.9</v>
      </c>
      <c r="X968" s="17">
        <v>0</v>
      </c>
      <c r="Y968" s="17">
        <v>-225</v>
      </c>
      <c r="Z968" s="17">
        <v>-31.61</v>
      </c>
      <c r="AA968" s="17">
        <v>-28.45</v>
      </c>
      <c r="AB968" s="17">
        <v>0</v>
      </c>
      <c r="AC968" s="17">
        <v>0</v>
      </c>
      <c r="AD968" s="17">
        <v>0</v>
      </c>
      <c r="AE968" s="17">
        <v>0</v>
      </c>
      <c r="AF968" s="17">
        <v>-50.2</v>
      </c>
      <c r="AG968" s="18">
        <v>-375.86</v>
      </c>
      <c r="AI968" s="7" t="s">
        <v>241</v>
      </c>
      <c r="AJ968" s="7"/>
      <c r="AK968" s="7" t="s">
        <v>167</v>
      </c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8"/>
    </row>
    <row r="969" spans="1:50">
      <c r="A969" s="30" t="s">
        <v>241</v>
      </c>
      <c r="B969" s="30"/>
      <c r="C969" s="30" t="s">
        <v>168</v>
      </c>
      <c r="D969" s="31">
        <v>0</v>
      </c>
      <c r="E969" s="31">
        <v>0</v>
      </c>
      <c r="F969" s="31">
        <v>0</v>
      </c>
      <c r="G969" s="31">
        <v>0</v>
      </c>
      <c r="H969" s="31">
        <v>0</v>
      </c>
      <c r="I969" s="8"/>
      <c r="J969" s="8"/>
      <c r="K969" s="8"/>
      <c r="L969" s="8"/>
      <c r="M969" s="8"/>
      <c r="N969" s="8"/>
      <c r="O969" s="8"/>
      <c r="P969" s="39">
        <v>0</v>
      </c>
      <c r="Q969" s="24"/>
      <c r="R969" s="7" t="s">
        <v>241</v>
      </c>
      <c r="S969" s="7"/>
      <c r="T969" s="7" t="s">
        <v>168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9">
        <v>0</v>
      </c>
      <c r="AI969" s="7" t="s">
        <v>241</v>
      </c>
      <c r="AJ969" s="7"/>
      <c r="AK969" s="7" t="s">
        <v>168</v>
      </c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9"/>
    </row>
    <row r="970" spans="1:50">
      <c r="A970" s="30" t="s">
        <v>241</v>
      </c>
      <c r="B970" s="30"/>
      <c r="C970" s="30" t="s">
        <v>169</v>
      </c>
      <c r="D970" s="31">
        <v>0</v>
      </c>
      <c r="E970" s="31">
        <v>0</v>
      </c>
      <c r="F970" s="31">
        <v>0</v>
      </c>
      <c r="G970" s="31">
        <v>0</v>
      </c>
      <c r="H970" s="31">
        <v>0</v>
      </c>
      <c r="I970" s="8"/>
      <c r="J970" s="8"/>
      <c r="K970" s="8"/>
      <c r="L970" s="8"/>
      <c r="M970" s="8"/>
      <c r="N970" s="8"/>
      <c r="O970" s="8"/>
      <c r="P970" s="39">
        <v>0</v>
      </c>
      <c r="Q970" s="24"/>
      <c r="R970" s="7" t="s">
        <v>241</v>
      </c>
      <c r="S970" s="7"/>
      <c r="T970" s="7" t="s">
        <v>169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9">
        <v>0</v>
      </c>
      <c r="AI970" s="7" t="s">
        <v>241</v>
      </c>
      <c r="AJ970" s="7"/>
      <c r="AK970" s="7" t="s">
        <v>169</v>
      </c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9"/>
    </row>
    <row r="971" spans="1:50">
      <c r="A971" s="30" t="s">
        <v>241</v>
      </c>
      <c r="B971" s="30"/>
      <c r="C971" s="30" t="s">
        <v>170</v>
      </c>
      <c r="D971" s="31">
        <v>-20.399999999999999</v>
      </c>
      <c r="E971" s="31">
        <v>0</v>
      </c>
      <c r="F971" s="31">
        <v>-20.64</v>
      </c>
      <c r="G971" s="31">
        <v>-20.399999999999999</v>
      </c>
      <c r="H971" s="31">
        <v>0</v>
      </c>
      <c r="I971" s="8"/>
      <c r="J971" s="8"/>
      <c r="K971" s="8"/>
      <c r="L971" s="8"/>
      <c r="M971" s="8"/>
      <c r="N971" s="8"/>
      <c r="O971" s="8"/>
      <c r="P971" s="39">
        <v>-61.44</v>
      </c>
      <c r="Q971" s="24"/>
      <c r="R971" s="7" t="s">
        <v>241</v>
      </c>
      <c r="S971" s="7"/>
      <c r="T971" s="7" t="s">
        <v>170</v>
      </c>
      <c r="U971" s="8">
        <v>-13.7</v>
      </c>
      <c r="V971" s="8">
        <v>0</v>
      </c>
      <c r="W971" s="8">
        <v>-26.9</v>
      </c>
      <c r="X971" s="8">
        <v>0</v>
      </c>
      <c r="Y971" s="8">
        <v>0</v>
      </c>
      <c r="Z971" s="8">
        <v>-31.61</v>
      </c>
      <c r="AA971" s="8">
        <v>-28.45</v>
      </c>
      <c r="AB971" s="8">
        <v>0</v>
      </c>
      <c r="AC971" s="8">
        <v>0</v>
      </c>
      <c r="AD971" s="8">
        <v>0</v>
      </c>
      <c r="AE971" s="8">
        <v>0</v>
      </c>
      <c r="AF971" s="8">
        <v>-50.2</v>
      </c>
      <c r="AG971" s="9">
        <v>-150.86000000000001</v>
      </c>
      <c r="AI971" s="7" t="s">
        <v>241</v>
      </c>
      <c r="AJ971" s="7"/>
      <c r="AK971" s="7" t="s">
        <v>170</v>
      </c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9"/>
    </row>
    <row r="972" spans="1:50">
      <c r="A972" s="30" t="s">
        <v>241</v>
      </c>
      <c r="B972" s="30"/>
      <c r="C972" s="30" t="s">
        <v>171</v>
      </c>
      <c r="D972" s="31">
        <v>0</v>
      </c>
      <c r="E972" s="31">
        <v>0</v>
      </c>
      <c r="F972" s="31">
        <v>0</v>
      </c>
      <c r="G972" s="31">
        <v>0</v>
      </c>
      <c r="H972" s="31">
        <v>0</v>
      </c>
      <c r="I972" s="8"/>
      <c r="J972" s="8"/>
      <c r="K972" s="8"/>
      <c r="L972" s="8"/>
      <c r="M972" s="8"/>
      <c r="N972" s="8"/>
      <c r="O972" s="8"/>
      <c r="P972" s="39">
        <v>0</v>
      </c>
      <c r="Q972" s="24"/>
      <c r="R972" s="7" t="s">
        <v>241</v>
      </c>
      <c r="S972" s="7"/>
      <c r="T972" s="7" t="s">
        <v>171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9">
        <v>0</v>
      </c>
      <c r="AI972" s="7" t="s">
        <v>241</v>
      </c>
      <c r="AJ972" s="7"/>
      <c r="AK972" s="7" t="s">
        <v>171</v>
      </c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9"/>
    </row>
    <row r="973" spans="1:50">
      <c r="A973" s="30" t="s">
        <v>241</v>
      </c>
      <c r="B973" s="30"/>
      <c r="C973" s="30" t="s">
        <v>172</v>
      </c>
      <c r="D973" s="31">
        <v>0</v>
      </c>
      <c r="E973" s="31">
        <v>0</v>
      </c>
      <c r="F973" s="31">
        <v>0</v>
      </c>
      <c r="G973" s="31">
        <v>0</v>
      </c>
      <c r="H973" s="31">
        <v>0</v>
      </c>
      <c r="I973" s="8"/>
      <c r="J973" s="8"/>
      <c r="K973" s="8"/>
      <c r="L973" s="8"/>
      <c r="M973" s="8"/>
      <c r="N973" s="8"/>
      <c r="O973" s="8"/>
      <c r="P973" s="39">
        <v>0</v>
      </c>
      <c r="Q973" s="24"/>
      <c r="R973" s="7" t="s">
        <v>241</v>
      </c>
      <c r="S973" s="7"/>
      <c r="T973" s="7" t="s">
        <v>172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9">
        <v>0</v>
      </c>
      <c r="AI973" s="7" t="s">
        <v>241</v>
      </c>
      <c r="AJ973" s="7"/>
      <c r="AK973" s="7" t="s">
        <v>172</v>
      </c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9"/>
    </row>
    <row r="974" spans="1:50">
      <c r="A974" s="30" t="s">
        <v>241</v>
      </c>
      <c r="B974" s="30"/>
      <c r="C974" s="30" t="s">
        <v>173</v>
      </c>
      <c r="D974" s="31">
        <v>0</v>
      </c>
      <c r="E974" s="31">
        <v>0</v>
      </c>
      <c r="F974" s="31">
        <v>0</v>
      </c>
      <c r="G974" s="31">
        <v>0</v>
      </c>
      <c r="H974" s="31">
        <v>-225</v>
      </c>
      <c r="I974" s="8"/>
      <c r="J974" s="8"/>
      <c r="K974" s="8"/>
      <c r="L974" s="8"/>
      <c r="M974" s="8"/>
      <c r="N974" s="8"/>
      <c r="O974" s="8"/>
      <c r="P974" s="39">
        <v>-225</v>
      </c>
      <c r="Q974" s="24"/>
      <c r="R974" s="7" t="s">
        <v>241</v>
      </c>
      <c r="S974" s="7"/>
      <c r="T974" s="7" t="s">
        <v>173</v>
      </c>
      <c r="U974" s="8">
        <v>0</v>
      </c>
      <c r="V974" s="8">
        <v>0</v>
      </c>
      <c r="W974" s="8">
        <v>0</v>
      </c>
      <c r="X974" s="8">
        <v>0</v>
      </c>
      <c r="Y974" s="8">
        <v>-225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9">
        <v>-225</v>
      </c>
      <c r="AI974" s="7" t="s">
        <v>241</v>
      </c>
      <c r="AJ974" s="7"/>
      <c r="AK974" s="7" t="s">
        <v>173</v>
      </c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9"/>
    </row>
    <row r="975" spans="1:50">
      <c r="A975" s="30" t="s">
        <v>241</v>
      </c>
      <c r="B975" s="30"/>
      <c r="C975" s="30" t="s">
        <v>174</v>
      </c>
      <c r="D975" s="31">
        <v>0</v>
      </c>
      <c r="E975" s="31">
        <v>0</v>
      </c>
      <c r="F975" s="31">
        <v>0</v>
      </c>
      <c r="G975" s="31">
        <v>0</v>
      </c>
      <c r="H975" s="31">
        <v>0</v>
      </c>
      <c r="I975" s="8"/>
      <c r="J975" s="8"/>
      <c r="K975" s="8"/>
      <c r="L975" s="8"/>
      <c r="M975" s="8"/>
      <c r="N975" s="8"/>
      <c r="O975" s="8"/>
      <c r="P975" s="39">
        <v>0</v>
      </c>
      <c r="Q975" s="24"/>
      <c r="R975" s="7" t="s">
        <v>241</v>
      </c>
      <c r="S975" s="7"/>
      <c r="T975" s="7" t="s">
        <v>174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9">
        <v>0</v>
      </c>
      <c r="AI975" s="7" t="s">
        <v>241</v>
      </c>
      <c r="AJ975" s="7"/>
      <c r="AK975" s="7" t="s">
        <v>174</v>
      </c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9"/>
    </row>
    <row r="976" spans="1:50">
      <c r="A976" s="30" t="s">
        <v>241</v>
      </c>
      <c r="B976" s="30"/>
      <c r="C976" s="30" t="s">
        <v>175</v>
      </c>
      <c r="D976" s="34">
        <v>-22.54</v>
      </c>
      <c r="E976" s="34">
        <v>-14.21</v>
      </c>
      <c r="F976" s="34">
        <v>-11.58</v>
      </c>
      <c r="G976" s="34">
        <v>-10.17</v>
      </c>
      <c r="H976" s="34">
        <v>-44.22</v>
      </c>
      <c r="I976" s="17"/>
      <c r="J976" s="17"/>
      <c r="K976" s="17"/>
      <c r="L976" s="17"/>
      <c r="M976" s="17"/>
      <c r="N976" s="17"/>
      <c r="O976" s="17"/>
      <c r="P976" s="41">
        <v>-102.72</v>
      </c>
      <c r="Q976" s="24"/>
      <c r="R976" s="7" t="s">
        <v>241</v>
      </c>
      <c r="S976" s="7"/>
      <c r="T976" s="7" t="s">
        <v>175</v>
      </c>
      <c r="U976" s="17">
        <v>-17.149999999999999</v>
      </c>
      <c r="V976" s="17">
        <v>-15.37</v>
      </c>
      <c r="W976" s="17">
        <v>-16.190000000000001</v>
      </c>
      <c r="X976" s="17">
        <v>-13.75</v>
      </c>
      <c r="Y976" s="17">
        <v>-26.97</v>
      </c>
      <c r="Z976" s="17">
        <v>-27.34</v>
      </c>
      <c r="AA976" s="17">
        <v>-8.1999999999999993</v>
      </c>
      <c r="AB976" s="17">
        <v>-27.3</v>
      </c>
      <c r="AC976" s="17">
        <v>-14.48</v>
      </c>
      <c r="AD976" s="17">
        <v>-26.51</v>
      </c>
      <c r="AE976" s="17">
        <v>-41.54</v>
      </c>
      <c r="AF976" s="17">
        <v>-17.579999999999998</v>
      </c>
      <c r="AG976" s="18">
        <v>-252.38</v>
      </c>
      <c r="AI976" s="7" t="s">
        <v>241</v>
      </c>
      <c r="AJ976" s="7"/>
      <c r="AK976" s="7" t="s">
        <v>175</v>
      </c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8"/>
    </row>
    <row r="977" spans="1:50">
      <c r="A977" s="30" t="s">
        <v>241</v>
      </c>
      <c r="B977" s="30"/>
      <c r="C977" s="30" t="s">
        <v>176</v>
      </c>
      <c r="D977" s="31">
        <v>0</v>
      </c>
      <c r="E977" s="31">
        <v>0</v>
      </c>
      <c r="F977" s="31">
        <v>0</v>
      </c>
      <c r="G977" s="31">
        <v>0</v>
      </c>
      <c r="H977" s="31">
        <v>0</v>
      </c>
      <c r="I977" s="8"/>
      <c r="J977" s="8"/>
      <c r="K977" s="8"/>
      <c r="L977" s="8"/>
      <c r="M977" s="8"/>
      <c r="N977" s="8"/>
      <c r="O977" s="8"/>
      <c r="P977" s="39">
        <v>0</v>
      </c>
      <c r="Q977" s="24"/>
      <c r="R977" s="7" t="s">
        <v>241</v>
      </c>
      <c r="S977" s="7"/>
      <c r="T977" s="7" t="s">
        <v>176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9">
        <v>0</v>
      </c>
      <c r="AI977" s="7" t="s">
        <v>241</v>
      </c>
      <c r="AJ977" s="7"/>
      <c r="AK977" s="7" t="s">
        <v>176</v>
      </c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9"/>
    </row>
    <row r="978" spans="1:50">
      <c r="A978" s="30" t="s">
        <v>241</v>
      </c>
      <c r="B978" s="30"/>
      <c r="C978" s="30" t="s">
        <v>177</v>
      </c>
      <c r="D978" s="31">
        <v>0</v>
      </c>
      <c r="E978" s="31">
        <v>0</v>
      </c>
      <c r="F978" s="31">
        <v>0</v>
      </c>
      <c r="G978" s="31">
        <v>0</v>
      </c>
      <c r="H978" s="31">
        <v>0</v>
      </c>
      <c r="I978" s="8"/>
      <c r="J978" s="8"/>
      <c r="K978" s="8"/>
      <c r="L978" s="8"/>
      <c r="M978" s="8"/>
      <c r="N978" s="8"/>
      <c r="O978" s="8"/>
      <c r="P978" s="39">
        <v>0</v>
      </c>
      <c r="Q978" s="24"/>
      <c r="R978" s="7" t="s">
        <v>241</v>
      </c>
      <c r="S978" s="7"/>
      <c r="T978" s="7" t="s">
        <v>177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9">
        <v>0</v>
      </c>
      <c r="AI978" s="7" t="s">
        <v>241</v>
      </c>
      <c r="AJ978" s="7"/>
      <c r="AK978" s="7" t="s">
        <v>177</v>
      </c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9"/>
    </row>
    <row r="979" spans="1:50">
      <c r="A979" s="30" t="s">
        <v>241</v>
      </c>
      <c r="B979" s="30"/>
      <c r="C979" s="30" t="s">
        <v>178</v>
      </c>
      <c r="D979" s="31">
        <v>-6.7</v>
      </c>
      <c r="E979" s="31">
        <v>-6.7</v>
      </c>
      <c r="F979" s="31">
        <v>-6.68</v>
      </c>
      <c r="G979" s="31">
        <v>-6.7</v>
      </c>
      <c r="H979" s="31">
        <v>-6.68</v>
      </c>
      <c r="I979" s="8"/>
      <c r="J979" s="8"/>
      <c r="K979" s="8"/>
      <c r="L979" s="8"/>
      <c r="M979" s="8"/>
      <c r="N979" s="8"/>
      <c r="O979" s="8"/>
      <c r="P979" s="39">
        <v>-33.46</v>
      </c>
      <c r="Q979" s="24"/>
      <c r="R979" s="7" t="s">
        <v>241</v>
      </c>
      <c r="S979" s="7"/>
      <c r="T979" s="7" t="s">
        <v>178</v>
      </c>
      <c r="U979" s="8">
        <v>-6.75</v>
      </c>
      <c r="V979" s="8">
        <v>-6.75</v>
      </c>
      <c r="W979" s="8">
        <v>-6.75</v>
      </c>
      <c r="X979" s="8">
        <v>-6.63</v>
      </c>
      <c r="Y979" s="8">
        <v>-6.7</v>
      </c>
      <c r="Z979" s="8">
        <v>-6.71</v>
      </c>
      <c r="AA979" s="8">
        <v>-6.7</v>
      </c>
      <c r="AB979" s="8">
        <v>-6.7</v>
      </c>
      <c r="AC979" s="8">
        <v>-6.73</v>
      </c>
      <c r="AD979" s="8">
        <v>-6.73</v>
      </c>
      <c r="AE979" s="8">
        <v>-6.73</v>
      </c>
      <c r="AF979" s="8">
        <v>-6.7</v>
      </c>
      <c r="AG979" s="9">
        <v>-80.58</v>
      </c>
      <c r="AI979" s="7" t="s">
        <v>241</v>
      </c>
      <c r="AJ979" s="7"/>
      <c r="AK979" s="7" t="s">
        <v>178</v>
      </c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9"/>
    </row>
    <row r="980" spans="1:50">
      <c r="A980" s="30" t="s">
        <v>241</v>
      </c>
      <c r="B980" s="30"/>
      <c r="C980" s="30" t="s">
        <v>179</v>
      </c>
      <c r="D980" s="31">
        <v>-12.98</v>
      </c>
      <c r="E980" s="31">
        <v>-6.49</v>
      </c>
      <c r="F980" s="31">
        <v>0</v>
      </c>
      <c r="G980" s="31">
        <v>0</v>
      </c>
      <c r="H980" s="31">
        <v>0</v>
      </c>
      <c r="I980" s="8"/>
      <c r="J980" s="8"/>
      <c r="K980" s="8"/>
      <c r="L980" s="8"/>
      <c r="M980" s="8"/>
      <c r="N980" s="8"/>
      <c r="O980" s="8"/>
      <c r="P980" s="39">
        <v>-19.47</v>
      </c>
      <c r="Q980" s="24"/>
      <c r="R980" s="7" t="s">
        <v>241</v>
      </c>
      <c r="S980" s="7"/>
      <c r="T980" s="7" t="s">
        <v>179</v>
      </c>
      <c r="U980" s="8">
        <v>0</v>
      </c>
      <c r="V980" s="8">
        <v>-5.9</v>
      </c>
      <c r="W980" s="8">
        <v>-5.9</v>
      </c>
      <c r="X980" s="8">
        <v>-5.9</v>
      </c>
      <c r="Y980" s="8">
        <v>-18.98</v>
      </c>
      <c r="Z980" s="8">
        <v>-6.49</v>
      </c>
      <c r="AA980" s="8">
        <v>0</v>
      </c>
      <c r="AB980" s="8">
        <v>-12.98</v>
      </c>
      <c r="AC980" s="8">
        <v>0</v>
      </c>
      <c r="AD980" s="8">
        <v>-12.98</v>
      </c>
      <c r="AE980" s="8">
        <v>-12.98</v>
      </c>
      <c r="AF980" s="8">
        <v>0</v>
      </c>
      <c r="AG980" s="9">
        <v>-82.11</v>
      </c>
      <c r="AI980" s="7" t="s">
        <v>241</v>
      </c>
      <c r="AJ980" s="7"/>
      <c r="AK980" s="7" t="s">
        <v>179</v>
      </c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9"/>
    </row>
    <row r="981" spans="1:50">
      <c r="A981" s="30" t="s">
        <v>241</v>
      </c>
      <c r="B981" s="30"/>
      <c r="C981" s="30" t="s">
        <v>180</v>
      </c>
      <c r="D981" s="31">
        <v>-2.86</v>
      </c>
      <c r="E981" s="31">
        <v>-1.02</v>
      </c>
      <c r="F981" s="31">
        <v>-4.9000000000000004</v>
      </c>
      <c r="G981" s="31">
        <v>-3.47</v>
      </c>
      <c r="H981" s="31">
        <v>-37.54</v>
      </c>
      <c r="I981" s="8"/>
      <c r="J981" s="8"/>
      <c r="K981" s="8"/>
      <c r="L981" s="8"/>
      <c r="M981" s="8"/>
      <c r="N981" s="8"/>
      <c r="O981" s="8"/>
      <c r="P981" s="39">
        <v>-49.79</v>
      </c>
      <c r="Q981" s="24"/>
      <c r="R981" s="7" t="s">
        <v>241</v>
      </c>
      <c r="S981" s="7"/>
      <c r="T981" s="7" t="s">
        <v>180</v>
      </c>
      <c r="U981" s="8">
        <v>-10.4</v>
      </c>
      <c r="V981" s="8">
        <v>-2.72</v>
      </c>
      <c r="W981" s="8">
        <v>-3.54</v>
      </c>
      <c r="X981" s="8">
        <v>-1.22</v>
      </c>
      <c r="Y981" s="8">
        <v>-1.29</v>
      </c>
      <c r="Z981" s="8">
        <v>-14.14</v>
      </c>
      <c r="AA981" s="8">
        <v>-1.5</v>
      </c>
      <c r="AB981" s="8">
        <v>-7.62</v>
      </c>
      <c r="AC981" s="8">
        <v>-7.75</v>
      </c>
      <c r="AD981" s="8">
        <v>-6.8</v>
      </c>
      <c r="AE981" s="8">
        <v>-21.83</v>
      </c>
      <c r="AF981" s="8">
        <v>-10.88</v>
      </c>
      <c r="AG981" s="9">
        <v>-89.69</v>
      </c>
      <c r="AI981" s="7" t="s">
        <v>241</v>
      </c>
      <c r="AJ981" s="7"/>
      <c r="AK981" s="7" t="s">
        <v>180</v>
      </c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9"/>
    </row>
    <row r="982" spans="1:50">
      <c r="A982" s="30" t="s">
        <v>241</v>
      </c>
      <c r="B982" s="30"/>
      <c r="C982" s="30" t="s">
        <v>181</v>
      </c>
      <c r="D982" s="31">
        <v>0</v>
      </c>
      <c r="E982" s="31">
        <v>0</v>
      </c>
      <c r="F982" s="31">
        <v>0</v>
      </c>
      <c r="G982" s="31">
        <v>0</v>
      </c>
      <c r="H982" s="31">
        <v>0</v>
      </c>
      <c r="I982" s="8"/>
      <c r="J982" s="8"/>
      <c r="K982" s="8"/>
      <c r="L982" s="8"/>
      <c r="M982" s="8"/>
      <c r="N982" s="8"/>
      <c r="O982" s="8"/>
      <c r="P982" s="39">
        <v>0</v>
      </c>
      <c r="Q982" s="24"/>
      <c r="R982" s="7" t="s">
        <v>241</v>
      </c>
      <c r="S982" s="7"/>
      <c r="T982" s="7" t="s">
        <v>181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9">
        <v>0</v>
      </c>
      <c r="AI982" s="7" t="s">
        <v>241</v>
      </c>
      <c r="AJ982" s="7"/>
      <c r="AK982" s="7" t="s">
        <v>181</v>
      </c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9"/>
    </row>
    <row r="983" spans="1:50">
      <c r="A983" s="30" t="s">
        <v>241</v>
      </c>
      <c r="B983" s="30"/>
      <c r="C983" s="30" t="s">
        <v>182</v>
      </c>
      <c r="D983" s="31">
        <v>0</v>
      </c>
      <c r="E983" s="31">
        <v>0</v>
      </c>
      <c r="F983" s="31">
        <v>0</v>
      </c>
      <c r="G983" s="31">
        <v>0</v>
      </c>
      <c r="H983" s="31">
        <v>0</v>
      </c>
      <c r="I983" s="8"/>
      <c r="J983" s="8"/>
      <c r="K983" s="8"/>
      <c r="L983" s="8"/>
      <c r="M983" s="8"/>
      <c r="N983" s="8"/>
      <c r="O983" s="8"/>
      <c r="P983" s="39">
        <v>0</v>
      </c>
      <c r="Q983" s="24"/>
      <c r="R983" s="7" t="s">
        <v>241</v>
      </c>
      <c r="S983" s="7"/>
      <c r="T983" s="7" t="s">
        <v>182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9">
        <v>0</v>
      </c>
      <c r="AI983" s="7" t="s">
        <v>241</v>
      </c>
      <c r="AJ983" s="7"/>
      <c r="AK983" s="7" t="s">
        <v>182</v>
      </c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9"/>
    </row>
    <row r="984" spans="1:50">
      <c r="A984" s="30" t="s">
        <v>241</v>
      </c>
      <c r="B984" s="30"/>
      <c r="C984" s="30" t="s">
        <v>183</v>
      </c>
      <c r="D984" s="34">
        <v>0</v>
      </c>
      <c r="E984" s="34">
        <v>0</v>
      </c>
      <c r="F984" s="34">
        <v>0</v>
      </c>
      <c r="G984" s="34">
        <v>0</v>
      </c>
      <c r="H984" s="34">
        <v>0</v>
      </c>
      <c r="I984" s="17"/>
      <c r="J984" s="17"/>
      <c r="K984" s="17"/>
      <c r="L984" s="17"/>
      <c r="M984" s="17"/>
      <c r="N984" s="17"/>
      <c r="O984" s="17"/>
      <c r="P984" s="41">
        <v>0</v>
      </c>
      <c r="Q984" s="24"/>
      <c r="R984" s="7" t="s">
        <v>241</v>
      </c>
      <c r="S984" s="7"/>
      <c r="T984" s="7" t="s">
        <v>183</v>
      </c>
      <c r="U984" s="17">
        <v>0</v>
      </c>
      <c r="V984" s="17">
        <v>0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8">
        <v>0</v>
      </c>
      <c r="AI984" s="7" t="s">
        <v>241</v>
      </c>
      <c r="AJ984" s="7"/>
      <c r="AK984" s="7" t="s">
        <v>183</v>
      </c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8"/>
    </row>
    <row r="985" spans="1:50">
      <c r="A985" s="30" t="s">
        <v>241</v>
      </c>
      <c r="B985" s="30"/>
      <c r="C985" s="30" t="s">
        <v>184</v>
      </c>
      <c r="D985" s="31">
        <v>0</v>
      </c>
      <c r="E985" s="31">
        <v>0</v>
      </c>
      <c r="F985" s="31">
        <v>0</v>
      </c>
      <c r="G985" s="31">
        <v>0</v>
      </c>
      <c r="H985" s="31">
        <v>0</v>
      </c>
      <c r="I985" s="8"/>
      <c r="J985" s="8"/>
      <c r="K985" s="8"/>
      <c r="L985" s="8"/>
      <c r="M985" s="8"/>
      <c r="N985" s="8"/>
      <c r="O985" s="8"/>
      <c r="P985" s="39">
        <v>0</v>
      </c>
      <c r="Q985" s="24"/>
      <c r="R985" s="7" t="s">
        <v>241</v>
      </c>
      <c r="S985" s="7"/>
      <c r="T985" s="7" t="s">
        <v>184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9">
        <v>0</v>
      </c>
      <c r="AI985" s="7" t="s">
        <v>241</v>
      </c>
      <c r="AJ985" s="7"/>
      <c r="AK985" s="7" t="s">
        <v>184</v>
      </c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9"/>
    </row>
    <row r="986" spans="1:50">
      <c r="A986" s="30" t="s">
        <v>241</v>
      </c>
      <c r="B986" s="30"/>
      <c r="C986" s="30" t="s">
        <v>185</v>
      </c>
      <c r="D986" s="31">
        <v>0</v>
      </c>
      <c r="E986" s="31">
        <v>0</v>
      </c>
      <c r="F986" s="31">
        <v>0</v>
      </c>
      <c r="G986" s="31">
        <v>0</v>
      </c>
      <c r="H986" s="31">
        <v>0</v>
      </c>
      <c r="I986" s="8"/>
      <c r="J986" s="8"/>
      <c r="K986" s="8"/>
      <c r="L986" s="8"/>
      <c r="M986" s="8"/>
      <c r="N986" s="8"/>
      <c r="O986" s="8"/>
      <c r="P986" s="39">
        <v>0</v>
      </c>
      <c r="Q986" s="24"/>
      <c r="R986" s="7" t="s">
        <v>241</v>
      </c>
      <c r="S986" s="7"/>
      <c r="T986" s="7" t="s">
        <v>185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9">
        <v>0</v>
      </c>
      <c r="AI986" s="7" t="s">
        <v>241</v>
      </c>
      <c r="AJ986" s="7"/>
      <c r="AK986" s="7" t="s">
        <v>185</v>
      </c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9"/>
    </row>
    <row r="987" spans="1:50">
      <c r="A987" s="30" t="s">
        <v>241</v>
      </c>
      <c r="B987" s="30"/>
      <c r="C987" s="30" t="s">
        <v>186</v>
      </c>
      <c r="D987" s="31">
        <v>0</v>
      </c>
      <c r="E987" s="31">
        <v>0</v>
      </c>
      <c r="F987" s="31">
        <v>0</v>
      </c>
      <c r="G987" s="31">
        <v>0</v>
      </c>
      <c r="H987" s="31">
        <v>0</v>
      </c>
      <c r="I987" s="8"/>
      <c r="J987" s="8"/>
      <c r="K987" s="8"/>
      <c r="L987" s="8"/>
      <c r="M987" s="8"/>
      <c r="N987" s="8"/>
      <c r="O987" s="8"/>
      <c r="P987" s="39">
        <v>0</v>
      </c>
      <c r="Q987" s="24"/>
      <c r="R987" s="7" t="s">
        <v>241</v>
      </c>
      <c r="S987" s="7"/>
      <c r="T987" s="7" t="s">
        <v>187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9">
        <v>0</v>
      </c>
      <c r="AI987" s="7" t="s">
        <v>241</v>
      </c>
      <c r="AJ987" s="7"/>
      <c r="AK987" s="7" t="s">
        <v>187</v>
      </c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9"/>
    </row>
    <row r="988" spans="1:50">
      <c r="A988" s="30" t="s">
        <v>241</v>
      </c>
      <c r="B988" s="30"/>
      <c r="C988" s="30" t="s">
        <v>188</v>
      </c>
      <c r="D988" s="31">
        <v>0</v>
      </c>
      <c r="E988" s="31">
        <v>0</v>
      </c>
      <c r="F988" s="31">
        <v>0</v>
      </c>
      <c r="G988" s="31">
        <v>0</v>
      </c>
      <c r="H988" s="31">
        <v>0</v>
      </c>
      <c r="I988" s="8"/>
      <c r="J988" s="8"/>
      <c r="K988" s="8"/>
      <c r="L988" s="8"/>
      <c r="M988" s="8"/>
      <c r="N988" s="8"/>
      <c r="O988" s="8"/>
      <c r="P988" s="39">
        <v>0</v>
      </c>
      <c r="Q988" s="24"/>
      <c r="R988" s="7" t="s">
        <v>241</v>
      </c>
      <c r="S988" s="7"/>
      <c r="T988" s="7" t="s">
        <v>189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9">
        <v>0</v>
      </c>
      <c r="AI988" s="7" t="s">
        <v>241</v>
      </c>
      <c r="AJ988" s="7"/>
      <c r="AK988" s="7" t="s">
        <v>189</v>
      </c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9"/>
    </row>
    <row r="989" spans="1:50">
      <c r="A989" s="30" t="s">
        <v>241</v>
      </c>
      <c r="B989" s="30"/>
      <c r="C989" s="30" t="s">
        <v>190</v>
      </c>
      <c r="D989" s="31">
        <v>0</v>
      </c>
      <c r="E989" s="31">
        <v>0</v>
      </c>
      <c r="F989" s="31">
        <v>0</v>
      </c>
      <c r="G989" s="31">
        <v>0</v>
      </c>
      <c r="H989" s="31">
        <v>0</v>
      </c>
      <c r="I989" s="8"/>
      <c r="J989" s="8"/>
      <c r="K989" s="8"/>
      <c r="L989" s="8"/>
      <c r="M989" s="8"/>
      <c r="N989" s="8"/>
      <c r="O989" s="8"/>
      <c r="P989" s="39">
        <v>0</v>
      </c>
      <c r="Q989" s="24"/>
      <c r="R989" s="7" t="s">
        <v>241</v>
      </c>
      <c r="S989" s="7"/>
      <c r="T989" s="7" t="s">
        <v>190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9">
        <v>0</v>
      </c>
      <c r="AI989" s="7" t="s">
        <v>241</v>
      </c>
      <c r="AJ989" s="7"/>
      <c r="AK989" s="7" t="s">
        <v>190</v>
      </c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9"/>
    </row>
    <row r="990" spans="1:50">
      <c r="A990" s="30" t="s">
        <v>241</v>
      </c>
      <c r="B990" s="30"/>
      <c r="C990" s="30" t="s">
        <v>191</v>
      </c>
      <c r="D990" s="31">
        <v>0</v>
      </c>
      <c r="E990" s="31">
        <v>0</v>
      </c>
      <c r="F990" s="31">
        <v>0</v>
      </c>
      <c r="G990" s="31">
        <v>0</v>
      </c>
      <c r="H990" s="31">
        <v>0</v>
      </c>
      <c r="I990" s="8"/>
      <c r="J990" s="8"/>
      <c r="K990" s="8"/>
      <c r="L990" s="8"/>
      <c r="M990" s="8"/>
      <c r="N990" s="8"/>
      <c r="O990" s="8"/>
      <c r="P990" s="39">
        <v>0</v>
      </c>
      <c r="Q990" s="24"/>
      <c r="R990" s="7" t="s">
        <v>241</v>
      </c>
      <c r="S990" s="7"/>
      <c r="T990" s="7" t="s">
        <v>191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9">
        <v>0</v>
      </c>
      <c r="AI990" s="7" t="s">
        <v>241</v>
      </c>
      <c r="AJ990" s="7"/>
      <c r="AK990" s="7" t="s">
        <v>191</v>
      </c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9"/>
    </row>
    <row r="991" spans="1:50">
      <c r="A991" s="30" t="s">
        <v>241</v>
      </c>
      <c r="B991" s="30"/>
      <c r="C991" s="30" t="s">
        <v>192</v>
      </c>
      <c r="D991" s="31">
        <v>0</v>
      </c>
      <c r="E991" s="31">
        <v>0</v>
      </c>
      <c r="F991" s="31">
        <v>0</v>
      </c>
      <c r="G991" s="31">
        <v>0</v>
      </c>
      <c r="H991" s="31">
        <v>0</v>
      </c>
      <c r="I991" s="8"/>
      <c r="J991" s="8"/>
      <c r="K991" s="8"/>
      <c r="L991" s="8"/>
      <c r="M991" s="8"/>
      <c r="N991" s="8"/>
      <c r="O991" s="8"/>
      <c r="P991" s="39">
        <v>0</v>
      </c>
      <c r="Q991" s="24"/>
      <c r="R991" s="7" t="s">
        <v>241</v>
      </c>
      <c r="S991" s="7"/>
      <c r="T991" s="7" t="s">
        <v>193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9">
        <v>0</v>
      </c>
      <c r="AI991" s="7" t="s">
        <v>241</v>
      </c>
      <c r="AJ991" s="7"/>
      <c r="AK991" s="7" t="s">
        <v>193</v>
      </c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9"/>
    </row>
    <row r="992" spans="1:50">
      <c r="A992" s="30" t="s">
        <v>241</v>
      </c>
      <c r="B992" s="30"/>
      <c r="C992" s="30" t="s">
        <v>194</v>
      </c>
      <c r="D992" s="31">
        <v>0</v>
      </c>
      <c r="E992" s="31">
        <v>0</v>
      </c>
      <c r="F992" s="31">
        <v>0</v>
      </c>
      <c r="G992" s="31">
        <v>0</v>
      </c>
      <c r="H992" s="31">
        <v>0</v>
      </c>
      <c r="I992" s="8"/>
      <c r="J992" s="8"/>
      <c r="K992" s="8"/>
      <c r="L992" s="8"/>
      <c r="M992" s="8"/>
      <c r="N992" s="8"/>
      <c r="O992" s="8"/>
      <c r="P992" s="39">
        <v>0</v>
      </c>
      <c r="Q992" s="24"/>
      <c r="R992" s="7" t="s">
        <v>241</v>
      </c>
      <c r="S992" s="7"/>
      <c r="T992" s="7" t="s">
        <v>195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9">
        <v>0</v>
      </c>
      <c r="AI992" s="7" t="s">
        <v>241</v>
      </c>
      <c r="AJ992" s="7"/>
      <c r="AK992" s="7" t="s">
        <v>195</v>
      </c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9"/>
    </row>
    <row r="993" spans="1:50">
      <c r="A993" s="30" t="s">
        <v>241</v>
      </c>
      <c r="B993" s="30"/>
      <c r="C993" s="30" t="s">
        <v>196</v>
      </c>
      <c r="D993" s="31">
        <v>0</v>
      </c>
      <c r="E993" s="31">
        <v>0</v>
      </c>
      <c r="F993" s="31">
        <v>0</v>
      </c>
      <c r="G993" s="31">
        <v>0</v>
      </c>
      <c r="H993" s="31">
        <v>0</v>
      </c>
      <c r="I993" s="8"/>
      <c r="J993" s="8"/>
      <c r="K993" s="8"/>
      <c r="L993" s="8"/>
      <c r="M993" s="8"/>
      <c r="N993" s="8"/>
      <c r="O993" s="8"/>
      <c r="P993" s="39">
        <v>0</v>
      </c>
      <c r="Q993" s="24"/>
      <c r="R993" s="7" t="s">
        <v>241</v>
      </c>
      <c r="S993" s="7"/>
      <c r="T993" s="7" t="s">
        <v>196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9">
        <v>0</v>
      </c>
      <c r="AI993" s="7" t="s">
        <v>241</v>
      </c>
      <c r="AJ993" s="7"/>
      <c r="AK993" s="7" t="s">
        <v>196</v>
      </c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9"/>
    </row>
    <row r="994" spans="1:50">
      <c r="A994" s="30" t="s">
        <v>241</v>
      </c>
      <c r="B994" s="30"/>
      <c r="C994" s="30" t="s">
        <v>197</v>
      </c>
      <c r="D994" s="31">
        <v>0</v>
      </c>
      <c r="E994" s="31">
        <v>0</v>
      </c>
      <c r="F994" s="31">
        <v>0</v>
      </c>
      <c r="G994" s="31">
        <v>0</v>
      </c>
      <c r="H994" s="31">
        <v>0</v>
      </c>
      <c r="I994" s="8"/>
      <c r="J994" s="8"/>
      <c r="K994" s="8"/>
      <c r="L994" s="8"/>
      <c r="M994" s="8"/>
      <c r="N994" s="8"/>
      <c r="O994" s="8"/>
      <c r="P994" s="39">
        <v>0</v>
      </c>
      <c r="Q994" s="24"/>
      <c r="R994" s="7" t="s">
        <v>241</v>
      </c>
      <c r="S994" s="7"/>
      <c r="T994" s="7" t="s">
        <v>197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9">
        <v>0</v>
      </c>
      <c r="AI994" s="7" t="s">
        <v>241</v>
      </c>
      <c r="AJ994" s="7"/>
      <c r="AK994" s="7" t="s">
        <v>197</v>
      </c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9"/>
    </row>
    <row r="995" spans="1:50">
      <c r="A995" s="30" t="s">
        <v>241</v>
      </c>
      <c r="B995" s="30"/>
      <c r="C995" s="30" t="s">
        <v>198</v>
      </c>
      <c r="D995" s="31">
        <v>0</v>
      </c>
      <c r="E995" s="31">
        <v>0</v>
      </c>
      <c r="F995" s="31">
        <v>0</v>
      </c>
      <c r="G995" s="31">
        <v>0</v>
      </c>
      <c r="H995" s="31">
        <v>0</v>
      </c>
      <c r="I995" s="8"/>
      <c r="J995" s="8"/>
      <c r="K995" s="8"/>
      <c r="L995" s="8"/>
      <c r="M995" s="8"/>
      <c r="N995" s="8"/>
      <c r="O995" s="8"/>
      <c r="P995" s="39">
        <v>0</v>
      </c>
      <c r="Q995" s="24"/>
      <c r="R995" s="7" t="s">
        <v>241</v>
      </c>
      <c r="S995" s="7"/>
      <c r="T995" s="7" t="s">
        <v>199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9">
        <v>0</v>
      </c>
      <c r="AI995" s="7" t="s">
        <v>241</v>
      </c>
      <c r="AJ995" s="7"/>
      <c r="AK995" s="7" t="s">
        <v>199</v>
      </c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9"/>
    </row>
    <row r="996" spans="1:50">
      <c r="A996" s="30" t="s">
        <v>241</v>
      </c>
      <c r="B996" s="30"/>
      <c r="C996" s="30" t="s">
        <v>200</v>
      </c>
      <c r="D996" s="31">
        <v>0</v>
      </c>
      <c r="E996" s="31">
        <v>0</v>
      </c>
      <c r="F996" s="31">
        <v>0</v>
      </c>
      <c r="G996" s="31">
        <v>0</v>
      </c>
      <c r="H996" s="31">
        <v>0</v>
      </c>
      <c r="I996" s="8"/>
      <c r="J996" s="8"/>
      <c r="K996" s="8"/>
      <c r="L996" s="8"/>
      <c r="M996" s="8"/>
      <c r="N996" s="8"/>
      <c r="O996" s="8"/>
      <c r="P996" s="39">
        <v>0</v>
      </c>
      <c r="Q996" s="24"/>
      <c r="R996" s="7" t="s">
        <v>241</v>
      </c>
      <c r="S996" s="7"/>
      <c r="T996" s="7" t="s">
        <v>200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9">
        <v>0</v>
      </c>
      <c r="AI996" s="7" t="s">
        <v>241</v>
      </c>
      <c r="AJ996" s="7"/>
      <c r="AK996" s="7" t="s">
        <v>200</v>
      </c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9"/>
    </row>
    <row r="997" spans="1:50">
      <c r="A997" s="30" t="s">
        <v>241</v>
      </c>
      <c r="B997" s="30"/>
      <c r="C997" s="30" t="s">
        <v>201</v>
      </c>
      <c r="D997" s="34">
        <v>0</v>
      </c>
      <c r="E997" s="34">
        <v>934.25</v>
      </c>
      <c r="F997" s="34">
        <v>0</v>
      </c>
      <c r="G997" s="34">
        <v>0</v>
      </c>
      <c r="H997" s="34">
        <v>-13692.37</v>
      </c>
      <c r="I997" s="17"/>
      <c r="J997" s="17"/>
      <c r="K997" s="17"/>
      <c r="L997" s="17"/>
      <c r="M997" s="17"/>
      <c r="N997" s="17"/>
      <c r="O997" s="17"/>
      <c r="P997" s="41">
        <v>-12758.12</v>
      </c>
      <c r="Q997" s="24"/>
      <c r="R997" s="7" t="s">
        <v>241</v>
      </c>
      <c r="S997" s="7"/>
      <c r="T997" s="7" t="s">
        <v>201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-95.47</v>
      </c>
      <c r="AC997" s="17">
        <v>95.47</v>
      </c>
      <c r="AD997" s="17">
        <v>0</v>
      </c>
      <c r="AE997" s="17">
        <v>0</v>
      </c>
      <c r="AF997" s="17">
        <v>-934.25</v>
      </c>
      <c r="AG997" s="18">
        <v>-934.25</v>
      </c>
      <c r="AI997" s="7" t="s">
        <v>241</v>
      </c>
      <c r="AJ997" s="7"/>
      <c r="AK997" s="7" t="s">
        <v>201</v>
      </c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8"/>
    </row>
    <row r="998" spans="1:50">
      <c r="A998" s="30" t="s">
        <v>241</v>
      </c>
      <c r="B998" s="30"/>
      <c r="C998" s="30" t="s">
        <v>202</v>
      </c>
      <c r="D998" s="32">
        <v>0</v>
      </c>
      <c r="E998" s="32">
        <v>0</v>
      </c>
      <c r="F998" s="32">
        <v>0</v>
      </c>
      <c r="G998" s="32">
        <v>0</v>
      </c>
      <c r="H998" s="32">
        <v>0</v>
      </c>
      <c r="I998" s="10"/>
      <c r="J998" s="10"/>
      <c r="K998" s="10"/>
      <c r="L998" s="10"/>
      <c r="M998" s="10"/>
      <c r="N998" s="10"/>
      <c r="O998" s="10"/>
      <c r="P998" s="39">
        <v>0</v>
      </c>
      <c r="Q998" s="24"/>
      <c r="R998" s="7" t="s">
        <v>241</v>
      </c>
      <c r="S998" s="7"/>
      <c r="T998" s="7" t="s">
        <v>202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  <c r="AG998" s="9">
        <v>0</v>
      </c>
      <c r="AI998" s="7" t="s">
        <v>241</v>
      </c>
      <c r="AJ998" s="7"/>
      <c r="AK998" s="7" t="s">
        <v>202</v>
      </c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9"/>
    </row>
    <row r="999" spans="1:50">
      <c r="A999" s="30" t="s">
        <v>241</v>
      </c>
      <c r="B999" s="30"/>
      <c r="C999" s="30" t="s">
        <v>203</v>
      </c>
      <c r="D999" s="32">
        <v>0</v>
      </c>
      <c r="E999" s="32">
        <v>934.25</v>
      </c>
      <c r="F999" s="32">
        <v>0</v>
      </c>
      <c r="G999" s="32">
        <v>0</v>
      </c>
      <c r="H999" s="32">
        <v>-13692.37</v>
      </c>
      <c r="I999" s="10"/>
      <c r="J999" s="10"/>
      <c r="K999" s="10"/>
      <c r="L999" s="10"/>
      <c r="M999" s="10"/>
      <c r="N999" s="10"/>
      <c r="O999" s="10"/>
      <c r="P999" s="39">
        <v>-12758.12</v>
      </c>
      <c r="Q999" s="24"/>
      <c r="R999" s="7" t="s">
        <v>241</v>
      </c>
      <c r="S999" s="7"/>
      <c r="T999" s="7" t="s">
        <v>203</v>
      </c>
      <c r="U999" s="10">
        <v>0</v>
      </c>
      <c r="V999" s="10">
        <v>0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-95.47</v>
      </c>
      <c r="AC999" s="10">
        <v>95.47</v>
      </c>
      <c r="AD999" s="10">
        <v>0</v>
      </c>
      <c r="AE999" s="10">
        <v>0</v>
      </c>
      <c r="AF999" s="10">
        <v>-934.25</v>
      </c>
      <c r="AG999" s="9">
        <v>-934.25</v>
      </c>
      <c r="AI999" s="7" t="s">
        <v>241</v>
      </c>
      <c r="AJ999" s="7"/>
      <c r="AK999" s="7" t="s">
        <v>203</v>
      </c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9"/>
    </row>
    <row r="1000" spans="1:50">
      <c r="A1000" s="30" t="s">
        <v>241</v>
      </c>
      <c r="B1000" s="30"/>
      <c r="C1000" s="30" t="s">
        <v>204</v>
      </c>
      <c r="D1000" s="34">
        <v>0</v>
      </c>
      <c r="E1000" s="34">
        <v>-24.19</v>
      </c>
      <c r="F1000" s="34">
        <v>0</v>
      </c>
      <c r="G1000" s="34">
        <v>753.8</v>
      </c>
      <c r="H1000" s="34">
        <v>0</v>
      </c>
      <c r="I1000" s="17"/>
      <c r="J1000" s="17"/>
      <c r="K1000" s="17"/>
      <c r="L1000" s="17"/>
      <c r="M1000" s="17"/>
      <c r="N1000" s="17"/>
      <c r="O1000" s="17"/>
      <c r="P1000" s="41">
        <v>729.61</v>
      </c>
      <c r="Q1000" s="24"/>
      <c r="R1000" s="7" t="s">
        <v>241</v>
      </c>
      <c r="S1000" s="7"/>
      <c r="T1000" s="7" t="s">
        <v>204</v>
      </c>
      <c r="U1000" s="17">
        <v>-5.63</v>
      </c>
      <c r="V1000" s="17">
        <v>92.11</v>
      </c>
      <c r="W1000" s="17">
        <v>-156.33000000000001</v>
      </c>
      <c r="X1000" s="17">
        <v>0</v>
      </c>
      <c r="Y1000" s="17">
        <v>-42</v>
      </c>
      <c r="Z1000" s="17">
        <v>0</v>
      </c>
      <c r="AA1000" s="17">
        <v>0</v>
      </c>
      <c r="AB1000" s="17">
        <v>-28.92</v>
      </c>
      <c r="AC1000" s="17">
        <v>-114.75</v>
      </c>
      <c r="AD1000" s="17">
        <v>85.91</v>
      </c>
      <c r="AE1000" s="17">
        <v>0</v>
      </c>
      <c r="AF1000" s="17">
        <v>95.48</v>
      </c>
      <c r="AG1000" s="18">
        <v>-74.13</v>
      </c>
      <c r="AI1000" s="7" t="s">
        <v>241</v>
      </c>
      <c r="AJ1000" s="7"/>
      <c r="AK1000" s="7" t="s">
        <v>204</v>
      </c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8"/>
    </row>
    <row r="1001" spans="1:50">
      <c r="A1001" s="30" t="s">
        <v>241</v>
      </c>
      <c r="B1001" s="30"/>
      <c r="C1001" s="30" t="s">
        <v>205</v>
      </c>
      <c r="D1001" s="31">
        <v>0</v>
      </c>
      <c r="E1001" s="31">
        <v>0</v>
      </c>
      <c r="F1001" s="31">
        <v>0</v>
      </c>
      <c r="G1001" s="31">
        <v>753.8</v>
      </c>
      <c r="H1001" s="31">
        <v>0</v>
      </c>
      <c r="I1001" s="8"/>
      <c r="J1001" s="8"/>
      <c r="K1001" s="8"/>
      <c r="L1001" s="8"/>
      <c r="M1001" s="8"/>
      <c r="N1001" s="8"/>
      <c r="O1001" s="8"/>
      <c r="P1001" s="39">
        <v>753.8</v>
      </c>
      <c r="Q1001" s="24"/>
      <c r="R1001" s="7" t="s">
        <v>241</v>
      </c>
      <c r="S1001" s="7"/>
      <c r="T1001" s="7" t="s">
        <v>205</v>
      </c>
      <c r="U1001" s="8">
        <v>0.02</v>
      </c>
      <c r="V1001" s="8">
        <v>95.03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20.96</v>
      </c>
      <c r="AD1001" s="8">
        <v>244.83</v>
      </c>
      <c r="AE1001" s="8">
        <v>0</v>
      </c>
      <c r="AF1001" s="8">
        <v>95.48</v>
      </c>
      <c r="AG1001" s="9">
        <v>456.32</v>
      </c>
      <c r="AI1001" s="7" t="s">
        <v>241</v>
      </c>
      <c r="AJ1001" s="7"/>
      <c r="AK1001" s="7" t="s">
        <v>205</v>
      </c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9"/>
    </row>
    <row r="1002" spans="1:50">
      <c r="A1002" s="30" t="s">
        <v>241</v>
      </c>
      <c r="B1002" s="30"/>
      <c r="C1002" s="30" t="s">
        <v>206</v>
      </c>
      <c r="D1002" s="31">
        <v>0</v>
      </c>
      <c r="E1002" s="31">
        <v>-24.19</v>
      </c>
      <c r="F1002" s="31">
        <v>0</v>
      </c>
      <c r="G1002" s="31">
        <v>0</v>
      </c>
      <c r="H1002" s="31">
        <v>0</v>
      </c>
      <c r="I1002" s="8"/>
      <c r="J1002" s="8"/>
      <c r="K1002" s="8"/>
      <c r="L1002" s="8"/>
      <c r="M1002" s="8"/>
      <c r="N1002" s="8"/>
      <c r="O1002" s="8"/>
      <c r="P1002" s="39">
        <v>-24.19</v>
      </c>
      <c r="Q1002" s="24"/>
      <c r="R1002" s="7" t="s">
        <v>241</v>
      </c>
      <c r="S1002" s="7"/>
      <c r="T1002" s="7" t="s">
        <v>206</v>
      </c>
      <c r="U1002" s="8">
        <v>-5.65</v>
      </c>
      <c r="V1002" s="8">
        <v>-2.92</v>
      </c>
      <c r="W1002" s="8">
        <v>-156.33000000000001</v>
      </c>
      <c r="X1002" s="8">
        <v>0</v>
      </c>
      <c r="Y1002" s="8">
        <v>-42</v>
      </c>
      <c r="Z1002" s="8">
        <v>0</v>
      </c>
      <c r="AA1002" s="8">
        <v>0</v>
      </c>
      <c r="AB1002" s="8">
        <v>-28.92</v>
      </c>
      <c r="AC1002" s="8">
        <v>-135.71</v>
      </c>
      <c r="AD1002" s="8">
        <v>-158.91999999999999</v>
      </c>
      <c r="AE1002" s="8">
        <v>0</v>
      </c>
      <c r="AF1002" s="8">
        <v>0</v>
      </c>
      <c r="AG1002" s="9">
        <v>-530.45000000000005</v>
      </c>
      <c r="AI1002" s="7" t="s">
        <v>241</v>
      </c>
      <c r="AJ1002" s="7"/>
      <c r="AK1002" s="7" t="s">
        <v>206</v>
      </c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9"/>
    </row>
    <row r="1003" spans="1:50">
      <c r="A1003" s="30" t="s">
        <v>241</v>
      </c>
      <c r="B1003" s="30"/>
      <c r="C1003" s="30" t="s">
        <v>207</v>
      </c>
      <c r="D1003" s="31">
        <v>0</v>
      </c>
      <c r="E1003" s="31">
        <v>0</v>
      </c>
      <c r="F1003" s="31">
        <v>0</v>
      </c>
      <c r="G1003" s="31">
        <v>0</v>
      </c>
      <c r="H1003" s="31">
        <v>0</v>
      </c>
      <c r="I1003" s="8"/>
      <c r="J1003" s="8"/>
      <c r="K1003" s="8"/>
      <c r="L1003" s="8"/>
      <c r="M1003" s="8"/>
      <c r="N1003" s="8"/>
      <c r="O1003" s="8"/>
      <c r="P1003" s="39">
        <v>0</v>
      </c>
      <c r="Q1003" s="24"/>
      <c r="R1003" s="7" t="s">
        <v>241</v>
      </c>
      <c r="S1003" s="7"/>
      <c r="T1003" s="7" t="s">
        <v>207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9">
        <v>0</v>
      </c>
      <c r="AI1003" s="7" t="s">
        <v>241</v>
      </c>
      <c r="AJ1003" s="7"/>
      <c r="AK1003" s="7" t="s">
        <v>207</v>
      </c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9"/>
    </row>
    <row r="1004" spans="1:50">
      <c r="A1004" s="30" t="s">
        <v>241</v>
      </c>
      <c r="B1004" s="30"/>
      <c r="C1004" s="30" t="s">
        <v>208</v>
      </c>
      <c r="D1004" s="34">
        <v>-10052.450000000001</v>
      </c>
      <c r="E1004" s="34">
        <v>-9041.06</v>
      </c>
      <c r="F1004" s="34">
        <v>-10389.99</v>
      </c>
      <c r="G1004" s="34">
        <v>-9267.85</v>
      </c>
      <c r="H1004" s="34">
        <v>-25346.9</v>
      </c>
      <c r="I1004" s="17"/>
      <c r="J1004" s="17"/>
      <c r="K1004" s="17"/>
      <c r="L1004" s="17"/>
      <c r="M1004" s="17"/>
      <c r="N1004" s="17"/>
      <c r="O1004" s="17"/>
      <c r="P1004" s="41">
        <v>-64098.25</v>
      </c>
      <c r="Q1004" s="24"/>
      <c r="R1004" s="7" t="s">
        <v>241</v>
      </c>
      <c r="S1004" s="7"/>
      <c r="T1004" s="7" t="s">
        <v>208</v>
      </c>
      <c r="U1004" s="17">
        <v>-13463.55</v>
      </c>
      <c r="V1004" s="17">
        <v>-11654.1</v>
      </c>
      <c r="W1004" s="17">
        <v>-12285.161</v>
      </c>
      <c r="X1004" s="17">
        <v>-11827.22</v>
      </c>
      <c r="Y1004" s="17">
        <v>-12985.34</v>
      </c>
      <c r="Z1004" s="17">
        <v>-13738.71</v>
      </c>
      <c r="AA1004" s="17">
        <v>-12015.92</v>
      </c>
      <c r="AB1004" s="17">
        <v>-14030.04</v>
      </c>
      <c r="AC1004" s="17">
        <v>-14865.86</v>
      </c>
      <c r="AD1004" s="17">
        <v>-9225.4</v>
      </c>
      <c r="AE1004" s="17">
        <v>-10472.370000000001</v>
      </c>
      <c r="AF1004" s="17">
        <v>-10155.030000000001</v>
      </c>
      <c r="AG1004" s="18">
        <v>-146718.701</v>
      </c>
      <c r="AI1004" s="7" t="s">
        <v>241</v>
      </c>
      <c r="AJ1004" s="7"/>
      <c r="AK1004" s="7" t="s">
        <v>208</v>
      </c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8"/>
    </row>
    <row r="1005" spans="1:50">
      <c r="A1005" s="30" t="s">
        <v>241</v>
      </c>
      <c r="B1005" s="30"/>
      <c r="C1005" s="30" t="s">
        <v>209</v>
      </c>
      <c r="D1005" s="34">
        <v>29386.02</v>
      </c>
      <c r="E1005" s="34">
        <v>29293.19</v>
      </c>
      <c r="F1005" s="34">
        <v>26753.07</v>
      </c>
      <c r="G1005" s="34">
        <v>15714.19</v>
      </c>
      <c r="H1005" s="34">
        <v>19463.439999999999</v>
      </c>
      <c r="I1005" s="17"/>
      <c r="J1005" s="17"/>
      <c r="K1005" s="17"/>
      <c r="L1005" s="17"/>
      <c r="M1005" s="17"/>
      <c r="N1005" s="17"/>
      <c r="O1005" s="17"/>
      <c r="P1005" s="41">
        <v>120609.91</v>
      </c>
      <c r="Q1005" s="24"/>
      <c r="R1005" s="7" t="s">
        <v>241</v>
      </c>
      <c r="S1005" s="7"/>
      <c r="T1005" s="7" t="s">
        <v>209</v>
      </c>
      <c r="U1005" s="17">
        <v>27041.42</v>
      </c>
      <c r="V1005" s="17">
        <v>24372.639999999999</v>
      </c>
      <c r="W1005" s="17">
        <v>25817.539000000001</v>
      </c>
      <c r="X1005" s="17">
        <v>32812.239999999998</v>
      </c>
      <c r="Y1005" s="17">
        <v>32013.11</v>
      </c>
      <c r="Z1005" s="17">
        <v>41984.37</v>
      </c>
      <c r="AA1005" s="17">
        <v>67982.53</v>
      </c>
      <c r="AB1005" s="17">
        <v>23360.68</v>
      </c>
      <c r="AC1005" s="17">
        <v>22780.03</v>
      </c>
      <c r="AD1005" s="17">
        <v>42680.88</v>
      </c>
      <c r="AE1005" s="17">
        <v>35491.4</v>
      </c>
      <c r="AF1005" s="17">
        <v>29094.58</v>
      </c>
      <c r="AG1005" s="18">
        <v>405431.41899999999</v>
      </c>
      <c r="AI1005" s="7" t="s">
        <v>241</v>
      </c>
      <c r="AJ1005" s="7"/>
      <c r="AK1005" s="7" t="s">
        <v>209</v>
      </c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8"/>
    </row>
    <row r="1006" spans="1:50">
      <c r="A1006" s="30" t="s">
        <v>241</v>
      </c>
      <c r="B1006" s="30"/>
      <c r="C1006" s="30" t="s">
        <v>210</v>
      </c>
      <c r="D1006" s="34">
        <v>0</v>
      </c>
      <c r="E1006" s="34">
        <v>0</v>
      </c>
      <c r="F1006" s="34">
        <v>0</v>
      </c>
      <c r="G1006" s="34">
        <v>0</v>
      </c>
      <c r="H1006" s="34">
        <v>0</v>
      </c>
      <c r="I1006" s="17"/>
      <c r="J1006" s="17"/>
      <c r="K1006" s="17"/>
      <c r="L1006" s="17"/>
      <c r="M1006" s="17"/>
      <c r="N1006" s="17"/>
      <c r="O1006" s="17"/>
      <c r="P1006" s="41">
        <v>0</v>
      </c>
      <c r="Q1006" s="24"/>
      <c r="R1006" s="7" t="s">
        <v>241</v>
      </c>
      <c r="S1006" s="7"/>
      <c r="T1006" s="7" t="s">
        <v>210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8">
        <v>0</v>
      </c>
      <c r="AI1006" s="7" t="s">
        <v>241</v>
      </c>
      <c r="AJ1006" s="7"/>
      <c r="AK1006" s="7" t="s">
        <v>210</v>
      </c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8"/>
    </row>
    <row r="1007" spans="1:50">
      <c r="A1007" s="30" t="s">
        <v>241</v>
      </c>
      <c r="B1007" s="30"/>
      <c r="C1007" s="30" t="s">
        <v>211</v>
      </c>
      <c r="D1007" s="31">
        <v>0</v>
      </c>
      <c r="E1007" s="31">
        <v>0</v>
      </c>
      <c r="F1007" s="31">
        <v>0</v>
      </c>
      <c r="G1007" s="31">
        <v>0</v>
      </c>
      <c r="H1007" s="31">
        <v>0</v>
      </c>
      <c r="I1007" s="8"/>
      <c r="J1007" s="8"/>
      <c r="K1007" s="8"/>
      <c r="L1007" s="8"/>
      <c r="M1007" s="8"/>
      <c r="N1007" s="8"/>
      <c r="O1007" s="8"/>
      <c r="P1007" s="39">
        <v>0</v>
      </c>
      <c r="Q1007" s="24"/>
      <c r="R1007" s="7" t="s">
        <v>241</v>
      </c>
      <c r="S1007" s="7"/>
      <c r="T1007" s="7" t="s">
        <v>211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9">
        <v>0</v>
      </c>
      <c r="AI1007" s="7" t="s">
        <v>241</v>
      </c>
      <c r="AJ1007" s="7"/>
      <c r="AK1007" s="7" t="s">
        <v>211</v>
      </c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9"/>
    </row>
    <row r="1008" spans="1:50">
      <c r="A1008" s="30" t="s">
        <v>241</v>
      </c>
      <c r="B1008" s="30"/>
      <c r="C1008" s="30" t="s">
        <v>212</v>
      </c>
      <c r="D1008" s="31">
        <v>0</v>
      </c>
      <c r="E1008" s="31">
        <v>0</v>
      </c>
      <c r="F1008" s="31">
        <v>0</v>
      </c>
      <c r="G1008" s="31">
        <v>0</v>
      </c>
      <c r="H1008" s="31">
        <v>0</v>
      </c>
      <c r="I1008" s="8"/>
      <c r="J1008" s="8"/>
      <c r="K1008" s="8"/>
      <c r="L1008" s="8"/>
      <c r="M1008" s="8"/>
      <c r="N1008" s="8"/>
      <c r="O1008" s="8"/>
      <c r="P1008" s="39">
        <v>0</v>
      </c>
      <c r="Q1008" s="24"/>
      <c r="R1008" s="7" t="s">
        <v>241</v>
      </c>
      <c r="S1008" s="7"/>
      <c r="T1008" s="7" t="s">
        <v>212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9">
        <v>0</v>
      </c>
      <c r="AI1008" s="7" t="s">
        <v>241</v>
      </c>
      <c r="AJ1008" s="7"/>
      <c r="AK1008" s="7" t="s">
        <v>212</v>
      </c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9"/>
    </row>
    <row r="1009" spans="1:50">
      <c r="A1009" s="30" t="s">
        <v>241</v>
      </c>
      <c r="B1009" s="30"/>
      <c r="C1009" s="30" t="s">
        <v>213</v>
      </c>
      <c r="D1009" s="34">
        <v>-9549.99</v>
      </c>
      <c r="E1009" s="34">
        <v>-8560.84</v>
      </c>
      <c r="F1009" s="34">
        <v>-10200.459999999999</v>
      </c>
      <c r="G1009" s="34">
        <v>-6467.32</v>
      </c>
      <c r="H1009" s="34">
        <v>-9912.8700000000008</v>
      </c>
      <c r="I1009" s="17"/>
      <c r="J1009" s="17"/>
      <c r="K1009" s="17"/>
      <c r="L1009" s="17"/>
      <c r="M1009" s="17"/>
      <c r="N1009" s="17"/>
      <c r="O1009" s="17"/>
      <c r="P1009" s="41">
        <v>-44691.48</v>
      </c>
      <c r="Q1009" s="24"/>
      <c r="R1009" s="7" t="s">
        <v>241</v>
      </c>
      <c r="S1009" s="7"/>
      <c r="T1009" s="7" t="s">
        <v>213</v>
      </c>
      <c r="U1009" s="17">
        <v>-8459.06</v>
      </c>
      <c r="V1009" s="17">
        <v>-9232.51</v>
      </c>
      <c r="W1009" s="17">
        <v>-9948.73</v>
      </c>
      <c r="X1009" s="17">
        <v>-11189.96</v>
      </c>
      <c r="Y1009" s="17">
        <v>-11421.7</v>
      </c>
      <c r="Z1009" s="17">
        <v>-15820.13</v>
      </c>
      <c r="AA1009" s="17">
        <v>-23793.54</v>
      </c>
      <c r="AB1009" s="17">
        <v>-10296.27</v>
      </c>
      <c r="AC1009" s="17">
        <v>-9616.19</v>
      </c>
      <c r="AD1009" s="17">
        <v>-11154.71</v>
      </c>
      <c r="AE1009" s="17">
        <v>-11566.01</v>
      </c>
      <c r="AF1009" s="17">
        <v>-8949.08</v>
      </c>
      <c r="AG1009" s="18">
        <v>-141447.89000000001</v>
      </c>
      <c r="AI1009" s="7" t="s">
        <v>241</v>
      </c>
      <c r="AJ1009" s="7"/>
      <c r="AK1009" s="7" t="s">
        <v>213</v>
      </c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8"/>
    </row>
    <row r="1010" spans="1:50">
      <c r="A1010" s="30" t="s">
        <v>241</v>
      </c>
      <c r="B1010" s="30"/>
      <c r="C1010" s="30" t="s">
        <v>214</v>
      </c>
      <c r="D1010" s="32">
        <v>-9549.99</v>
      </c>
      <c r="E1010" s="32">
        <v>-8560.84</v>
      </c>
      <c r="F1010" s="32">
        <v>-10200.459999999999</v>
      </c>
      <c r="G1010" s="32">
        <v>-6467.32</v>
      </c>
      <c r="H1010" s="32">
        <v>-9912.8700000000008</v>
      </c>
      <c r="I1010" s="10"/>
      <c r="J1010" s="10"/>
      <c r="K1010" s="10"/>
      <c r="L1010" s="10"/>
      <c r="M1010" s="10"/>
      <c r="N1010" s="10"/>
      <c r="O1010" s="10"/>
      <c r="P1010" s="39">
        <v>-44691.48</v>
      </c>
      <c r="Q1010" s="24"/>
      <c r="R1010" s="7" t="s">
        <v>241</v>
      </c>
      <c r="S1010" s="7"/>
      <c r="T1010" s="7" t="s">
        <v>214</v>
      </c>
      <c r="U1010" s="10">
        <v>-8459.06</v>
      </c>
      <c r="V1010" s="10">
        <v>-9232.51</v>
      </c>
      <c r="W1010" s="10">
        <v>-9948.73</v>
      </c>
      <c r="X1010" s="10">
        <v>-11189.96</v>
      </c>
      <c r="Y1010" s="10">
        <v>-11421.7</v>
      </c>
      <c r="Z1010" s="10">
        <v>-15820.13</v>
      </c>
      <c r="AA1010" s="10">
        <v>-23793.54</v>
      </c>
      <c r="AB1010" s="10">
        <v>-10296.27</v>
      </c>
      <c r="AC1010" s="10">
        <v>-9616.19</v>
      </c>
      <c r="AD1010" s="10">
        <v>-11154.71</v>
      </c>
      <c r="AE1010" s="10">
        <v>-11566.01</v>
      </c>
      <c r="AF1010" s="10">
        <v>-8949.08</v>
      </c>
      <c r="AG1010" s="9">
        <v>-141447.89000000001</v>
      </c>
      <c r="AI1010" s="7" t="s">
        <v>241</v>
      </c>
      <c r="AJ1010" s="7"/>
      <c r="AK1010" s="7" t="s">
        <v>214</v>
      </c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9"/>
    </row>
    <row r="1011" spans="1:50">
      <c r="A1011" s="30" t="s">
        <v>241</v>
      </c>
      <c r="B1011" s="30"/>
      <c r="C1011" s="30" t="s">
        <v>215</v>
      </c>
      <c r="D1011" s="31">
        <v>0</v>
      </c>
      <c r="E1011" s="31">
        <v>0</v>
      </c>
      <c r="F1011" s="31">
        <v>0</v>
      </c>
      <c r="G1011" s="31">
        <v>0</v>
      </c>
      <c r="H1011" s="31">
        <v>0</v>
      </c>
      <c r="I1011" s="8"/>
      <c r="J1011" s="8"/>
      <c r="K1011" s="8"/>
      <c r="L1011" s="8"/>
      <c r="M1011" s="8"/>
      <c r="N1011" s="8"/>
      <c r="O1011" s="8"/>
      <c r="P1011" s="39">
        <v>0</v>
      </c>
      <c r="Q1011" s="24"/>
      <c r="R1011" s="7" t="s">
        <v>241</v>
      </c>
      <c r="S1011" s="7"/>
      <c r="T1011" s="7" t="s">
        <v>215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9">
        <v>0</v>
      </c>
      <c r="AI1011" s="7" t="s">
        <v>241</v>
      </c>
      <c r="AJ1011" s="7"/>
      <c r="AK1011" s="7" t="s">
        <v>215</v>
      </c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9"/>
    </row>
    <row r="1012" spans="1:50">
      <c r="A1012" s="30" t="s">
        <v>241</v>
      </c>
      <c r="B1012" s="30"/>
      <c r="C1012" s="30" t="s">
        <v>216</v>
      </c>
      <c r="D1012" s="31">
        <v>0</v>
      </c>
      <c r="E1012" s="31">
        <v>0</v>
      </c>
      <c r="F1012" s="31">
        <v>0</v>
      </c>
      <c r="G1012" s="31">
        <v>0</v>
      </c>
      <c r="H1012" s="31">
        <v>0</v>
      </c>
      <c r="I1012" s="8"/>
      <c r="J1012" s="8"/>
      <c r="K1012" s="8"/>
      <c r="L1012" s="8"/>
      <c r="M1012" s="8"/>
      <c r="N1012" s="8"/>
      <c r="O1012" s="8"/>
      <c r="P1012" s="39">
        <v>0</v>
      </c>
      <c r="Q1012" s="24"/>
      <c r="R1012" s="7" t="s">
        <v>241</v>
      </c>
      <c r="S1012" s="7"/>
      <c r="T1012" s="7" t="s">
        <v>216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9">
        <v>0</v>
      </c>
      <c r="AI1012" s="7" t="s">
        <v>241</v>
      </c>
      <c r="AJ1012" s="7"/>
      <c r="AK1012" s="7" t="s">
        <v>216</v>
      </c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9"/>
    </row>
    <row r="1013" spans="1:50">
      <c r="A1013" s="30" t="s">
        <v>241</v>
      </c>
      <c r="B1013" s="30"/>
      <c r="C1013" s="30" t="s">
        <v>217</v>
      </c>
      <c r="D1013" s="35">
        <v>19836.03</v>
      </c>
      <c r="E1013" s="35">
        <v>20732.349999999999</v>
      </c>
      <c r="F1013" s="35">
        <v>16552.61</v>
      </c>
      <c r="G1013" s="35">
        <v>9246.8700000000008</v>
      </c>
      <c r="H1013" s="35">
        <v>9550.57</v>
      </c>
      <c r="I1013" s="19"/>
      <c r="J1013" s="19"/>
      <c r="K1013" s="19"/>
      <c r="L1013" s="19"/>
      <c r="M1013" s="19"/>
      <c r="N1013" s="19"/>
      <c r="O1013" s="19"/>
      <c r="P1013" s="42">
        <v>75918.429999999993</v>
      </c>
      <c r="Q1013" s="24"/>
      <c r="R1013" s="7" t="s">
        <v>241</v>
      </c>
      <c r="S1013" s="7"/>
      <c r="T1013" s="7" t="s">
        <v>217</v>
      </c>
      <c r="U1013" s="19">
        <v>18582.36</v>
      </c>
      <c r="V1013" s="19">
        <v>15140.13</v>
      </c>
      <c r="W1013" s="19">
        <v>15868.808999999999</v>
      </c>
      <c r="X1013" s="19">
        <v>21622.28</v>
      </c>
      <c r="Y1013" s="19">
        <v>20591.41</v>
      </c>
      <c r="Z1013" s="19">
        <v>26164.240000000002</v>
      </c>
      <c r="AA1013" s="19">
        <v>44188.99</v>
      </c>
      <c r="AB1013" s="19">
        <v>13064.41</v>
      </c>
      <c r="AC1013" s="19">
        <v>13163.84</v>
      </c>
      <c r="AD1013" s="19">
        <v>31526.17</v>
      </c>
      <c r="AE1013" s="19">
        <v>23925.39</v>
      </c>
      <c r="AF1013" s="19">
        <v>20145.5</v>
      </c>
      <c r="AG1013" s="20">
        <v>263983.52899999998</v>
      </c>
      <c r="AI1013" s="7" t="s">
        <v>241</v>
      </c>
      <c r="AJ1013" s="7"/>
      <c r="AK1013" s="7" t="s">
        <v>217</v>
      </c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20"/>
    </row>
    <row r="1014" spans="1:50">
      <c r="A1014" s="30" t="s">
        <v>241</v>
      </c>
      <c r="B1014" s="30"/>
      <c r="C1014" s="30" t="s">
        <v>218</v>
      </c>
      <c r="D1014" s="37">
        <v>0.503</v>
      </c>
      <c r="E1014" s="37">
        <v>0.54079999999999995</v>
      </c>
      <c r="F1014" s="37">
        <v>0.4456</v>
      </c>
      <c r="G1014" s="37">
        <v>0.37009999999999998</v>
      </c>
      <c r="H1014" s="37">
        <v>0.21310000000000001</v>
      </c>
      <c r="I1014" s="21"/>
      <c r="J1014" s="21"/>
      <c r="K1014" s="21"/>
      <c r="L1014" s="21"/>
      <c r="M1014" s="21"/>
      <c r="N1014" s="21"/>
      <c r="O1014" s="21"/>
      <c r="P1014" s="44">
        <v>0.41099999999999998</v>
      </c>
      <c r="Q1014" s="24"/>
      <c r="R1014" s="7" t="s">
        <v>241</v>
      </c>
      <c r="S1014" s="7"/>
      <c r="T1014" s="7" t="s">
        <v>218</v>
      </c>
      <c r="U1014" s="21">
        <v>0.45879999999999999</v>
      </c>
      <c r="V1014" s="21">
        <v>0.42020000000000002</v>
      </c>
      <c r="W1014" s="21">
        <v>0.41649999999999998</v>
      </c>
      <c r="X1014" s="21">
        <v>0.4844</v>
      </c>
      <c r="Y1014" s="21">
        <v>0.45760000000000001</v>
      </c>
      <c r="Z1014" s="21">
        <v>0.46949999999999997</v>
      </c>
      <c r="AA1014" s="21">
        <v>0.5524</v>
      </c>
      <c r="AB1014" s="21">
        <v>0.34939999999999999</v>
      </c>
      <c r="AC1014" s="21">
        <v>0.34970000000000001</v>
      </c>
      <c r="AD1014" s="21">
        <v>0.60740000000000005</v>
      </c>
      <c r="AE1014" s="21">
        <v>0.52049999999999996</v>
      </c>
      <c r="AF1014" s="21">
        <v>0.51329999999999998</v>
      </c>
      <c r="AG1014" s="22">
        <v>0.47810000000000002</v>
      </c>
      <c r="AI1014" s="7" t="s">
        <v>241</v>
      </c>
      <c r="AJ1014" s="7"/>
      <c r="AK1014" s="7" t="s">
        <v>218</v>
      </c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2"/>
    </row>
    <row r="1015" spans="1:50">
      <c r="A1015" s="30" t="s">
        <v>241</v>
      </c>
      <c r="B1015" s="30"/>
      <c r="C1015" s="30" t="s">
        <v>219</v>
      </c>
      <c r="D1015" s="32">
        <v>0</v>
      </c>
      <c r="E1015" s="32">
        <v>0</v>
      </c>
      <c r="F1015" s="32">
        <v>0</v>
      </c>
      <c r="G1015" s="32">
        <v>0</v>
      </c>
      <c r="H1015" s="32">
        <v>0</v>
      </c>
      <c r="I1015" s="10"/>
      <c r="J1015" s="10"/>
      <c r="K1015" s="10"/>
      <c r="L1015" s="10"/>
      <c r="M1015" s="10"/>
      <c r="N1015" s="10"/>
      <c r="O1015" s="10"/>
      <c r="P1015" s="39">
        <v>0</v>
      </c>
      <c r="Q1015" s="24"/>
      <c r="R1015" s="7" t="s">
        <v>241</v>
      </c>
      <c r="S1015" s="7"/>
      <c r="T1015" s="7" t="s">
        <v>219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9">
        <v>0</v>
      </c>
      <c r="AI1015" s="7" t="s">
        <v>241</v>
      </c>
      <c r="AJ1015" s="7"/>
      <c r="AK1015" s="7" t="s">
        <v>219</v>
      </c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9"/>
    </row>
    <row r="1016" spans="1:50">
      <c r="A1016" s="30" t="s">
        <v>241</v>
      </c>
      <c r="B1016" s="30"/>
      <c r="C1016" s="30" t="s">
        <v>220</v>
      </c>
      <c r="D1016" s="35">
        <v>19836.03</v>
      </c>
      <c r="E1016" s="35">
        <v>20732.349999999999</v>
      </c>
      <c r="F1016" s="35">
        <v>16552.61</v>
      </c>
      <c r="G1016" s="35">
        <v>9246.8700000000008</v>
      </c>
      <c r="H1016" s="35">
        <v>9550.57</v>
      </c>
      <c r="I1016" s="19"/>
      <c r="J1016" s="19"/>
      <c r="K1016" s="19"/>
      <c r="L1016" s="19"/>
      <c r="M1016" s="19"/>
      <c r="N1016" s="19"/>
      <c r="O1016" s="19"/>
      <c r="P1016" s="42">
        <v>75918.429999999993</v>
      </c>
      <c r="Q1016" s="24"/>
      <c r="R1016" s="7" t="s">
        <v>241</v>
      </c>
      <c r="S1016" s="7"/>
      <c r="T1016" s="7" t="s">
        <v>220</v>
      </c>
      <c r="U1016" s="19">
        <v>18582.36</v>
      </c>
      <c r="V1016" s="19">
        <v>15140.13</v>
      </c>
      <c r="W1016" s="19">
        <v>15868.808999999999</v>
      </c>
      <c r="X1016" s="19">
        <v>21622.28</v>
      </c>
      <c r="Y1016" s="19">
        <v>20591.41</v>
      </c>
      <c r="Z1016" s="19">
        <v>26164.240000000002</v>
      </c>
      <c r="AA1016" s="19">
        <v>44188.99</v>
      </c>
      <c r="AB1016" s="19">
        <v>13064.41</v>
      </c>
      <c r="AC1016" s="19">
        <v>13163.84</v>
      </c>
      <c r="AD1016" s="19">
        <v>31526.17</v>
      </c>
      <c r="AE1016" s="19">
        <v>23925.39</v>
      </c>
      <c r="AF1016" s="19">
        <v>20145.5</v>
      </c>
      <c r="AG1016" s="20">
        <v>263983.52899999998</v>
      </c>
      <c r="AI1016" s="7" t="s">
        <v>241</v>
      </c>
      <c r="AJ1016" s="7"/>
      <c r="AK1016" s="7" t="s">
        <v>220</v>
      </c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20"/>
    </row>
    <row r="1017" spans="1:50">
      <c r="A1017" s="30" t="s">
        <v>241</v>
      </c>
      <c r="B1017" s="30"/>
      <c r="C1017" s="30" t="s">
        <v>221</v>
      </c>
      <c r="D1017" s="31">
        <v>687299.8</v>
      </c>
      <c r="E1017" s="31">
        <v>938179.01</v>
      </c>
      <c r="F1017" s="31">
        <v>1040696.19</v>
      </c>
      <c r="G1017" s="31">
        <v>656848.43000000005</v>
      </c>
      <c r="H1017" s="31">
        <v>619314.03</v>
      </c>
      <c r="I1017" s="8"/>
      <c r="J1017" s="8"/>
      <c r="K1017" s="8"/>
      <c r="L1017" s="8"/>
      <c r="M1017" s="8"/>
      <c r="N1017" s="8"/>
      <c r="O1017" s="8"/>
      <c r="P1017" s="39" t="s">
        <v>222</v>
      </c>
      <c r="Q1017" s="24"/>
      <c r="R1017" s="7" t="s">
        <v>241</v>
      </c>
      <c r="S1017" s="7"/>
      <c r="T1017" s="7" t="s">
        <v>221</v>
      </c>
      <c r="U1017" s="8">
        <v>952449.27</v>
      </c>
      <c r="V1017" s="8">
        <v>908296.35</v>
      </c>
      <c r="W1017" s="8">
        <v>1018631.08</v>
      </c>
      <c r="X1017" s="8">
        <v>1015831.13</v>
      </c>
      <c r="Y1017" s="8">
        <v>979096.26</v>
      </c>
      <c r="Z1017" s="8">
        <v>1217895.56</v>
      </c>
      <c r="AA1017" s="8">
        <v>1327747.6299999999</v>
      </c>
      <c r="AB1017" s="8">
        <v>1284731.33</v>
      </c>
      <c r="AC1017" s="8">
        <v>964706.56</v>
      </c>
      <c r="AD1017" s="8">
        <v>752963.66</v>
      </c>
      <c r="AE1017" s="8">
        <v>841020.98</v>
      </c>
      <c r="AF1017" s="8">
        <v>744841.05</v>
      </c>
      <c r="AG1017" s="9" t="s">
        <v>222</v>
      </c>
      <c r="AI1017" s="7" t="s">
        <v>241</v>
      </c>
      <c r="AJ1017" s="7"/>
      <c r="AK1017" s="7" t="s">
        <v>221</v>
      </c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9"/>
    </row>
    <row r="1018" spans="1:50">
      <c r="A1018" s="30" t="s">
        <v>241</v>
      </c>
      <c r="B1018" s="30"/>
      <c r="C1018" s="30" t="s">
        <v>223</v>
      </c>
      <c r="D1018" s="31">
        <v>934.25</v>
      </c>
      <c r="E1018" s="31">
        <v>0</v>
      </c>
      <c r="F1018" s="31">
        <v>0</v>
      </c>
      <c r="G1018" s="31">
        <v>0</v>
      </c>
      <c r="H1018" s="31">
        <v>13692.37</v>
      </c>
      <c r="I1018" s="8"/>
      <c r="J1018" s="8"/>
      <c r="K1018" s="8"/>
      <c r="L1018" s="8"/>
      <c r="M1018" s="8"/>
      <c r="N1018" s="8"/>
      <c r="O1018" s="8"/>
      <c r="P1018" s="39" t="s">
        <v>222</v>
      </c>
      <c r="Q1018" s="24"/>
      <c r="R1018" s="7" t="s">
        <v>241</v>
      </c>
      <c r="S1018" s="7"/>
      <c r="T1018" s="7" t="s">
        <v>223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95.47</v>
      </c>
      <c r="AC1018" s="8">
        <v>0</v>
      </c>
      <c r="AD1018" s="8">
        <v>0</v>
      </c>
      <c r="AE1018" s="8">
        <v>0</v>
      </c>
      <c r="AF1018" s="8">
        <v>934.25</v>
      </c>
      <c r="AG1018" s="9" t="s">
        <v>222</v>
      </c>
      <c r="AI1018" s="7" t="s">
        <v>241</v>
      </c>
      <c r="AJ1018" s="7"/>
      <c r="AK1018" s="7" t="s">
        <v>223</v>
      </c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9"/>
    </row>
    <row r="1019" spans="1:50">
      <c r="A1019" s="30" t="s">
        <v>241</v>
      </c>
      <c r="B1019" s="30"/>
      <c r="C1019" s="30" t="s">
        <v>224</v>
      </c>
      <c r="D1019" s="32">
        <v>-934.25</v>
      </c>
      <c r="E1019" s="32">
        <v>0</v>
      </c>
      <c r="F1019" s="32">
        <v>0</v>
      </c>
      <c r="G1019" s="32">
        <v>0</v>
      </c>
      <c r="H1019" s="32">
        <v>-13692.37</v>
      </c>
      <c r="I1019" s="10"/>
      <c r="J1019" s="10"/>
      <c r="K1019" s="10"/>
      <c r="L1019" s="10"/>
      <c r="M1019" s="10"/>
      <c r="N1019" s="10"/>
      <c r="O1019" s="10"/>
      <c r="P1019" s="39" t="s">
        <v>222</v>
      </c>
      <c r="Q1019" s="24"/>
      <c r="R1019" s="7" t="s">
        <v>241</v>
      </c>
      <c r="S1019" s="7"/>
      <c r="T1019" s="7" t="s">
        <v>224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-95.47</v>
      </c>
      <c r="AC1019" s="10">
        <v>0</v>
      </c>
      <c r="AD1019" s="10">
        <v>0</v>
      </c>
      <c r="AE1019" s="10">
        <v>0</v>
      </c>
      <c r="AF1019" s="10">
        <v>-934.25</v>
      </c>
      <c r="AG1019" s="9" t="s">
        <v>222</v>
      </c>
      <c r="AI1019" s="7" t="s">
        <v>241</v>
      </c>
      <c r="AJ1019" s="7"/>
      <c r="AK1019" s="7" t="s">
        <v>224</v>
      </c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9"/>
    </row>
    <row r="1020" spans="1:50">
      <c r="A1020" s="30" t="s">
        <v>241</v>
      </c>
      <c r="B1020" s="30"/>
      <c r="C1020" s="30" t="s">
        <v>225</v>
      </c>
      <c r="D1020" s="32">
        <v>0</v>
      </c>
      <c r="E1020" s="32">
        <v>0</v>
      </c>
      <c r="F1020" s="32">
        <v>104.04</v>
      </c>
      <c r="G1020" s="32">
        <v>219.64</v>
      </c>
      <c r="H1020" s="32">
        <v>277.44</v>
      </c>
      <c r="I1020" s="10"/>
      <c r="J1020" s="10"/>
      <c r="K1020" s="10"/>
      <c r="L1020" s="10"/>
      <c r="M1020" s="10"/>
      <c r="N1020" s="10"/>
      <c r="O1020" s="10"/>
      <c r="P1020" s="39" t="s">
        <v>222</v>
      </c>
      <c r="Q1020" s="24"/>
      <c r="R1020" s="7" t="s">
        <v>241</v>
      </c>
      <c r="S1020" s="7"/>
      <c r="T1020" s="7" t="s">
        <v>225</v>
      </c>
      <c r="U1020" s="10">
        <v>0</v>
      </c>
      <c r="V1020" s="10">
        <v>0</v>
      </c>
      <c r="W1020" s="10">
        <v>0</v>
      </c>
      <c r="X1020" s="10">
        <v>0</v>
      </c>
      <c r="Y1020" s="10">
        <v>0</v>
      </c>
      <c r="Z1020" s="10">
        <v>1505.48</v>
      </c>
      <c r="AA1020" s="10">
        <v>0</v>
      </c>
      <c r="AB1020" s="10">
        <v>102.78</v>
      </c>
      <c r="AC1020" s="10">
        <v>102.78</v>
      </c>
      <c r="AD1020" s="10">
        <v>102.78</v>
      </c>
      <c r="AE1020" s="10">
        <v>0</v>
      </c>
      <c r="AF1020" s="10">
        <v>251.24</v>
      </c>
      <c r="AG1020" s="9" t="s">
        <v>222</v>
      </c>
      <c r="AI1020" s="7" t="s">
        <v>241</v>
      </c>
      <c r="AJ1020" s="7"/>
      <c r="AK1020" s="7" t="s">
        <v>225</v>
      </c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9"/>
    </row>
    <row r="1021" spans="1:50">
      <c r="A1021" s="30" t="s">
        <v>241</v>
      </c>
      <c r="B1021" s="30"/>
      <c r="C1021" s="30" t="s">
        <v>226</v>
      </c>
      <c r="D1021" s="31">
        <v>251.24</v>
      </c>
      <c r="E1021" s="31">
        <v>0</v>
      </c>
      <c r="F1021" s="31">
        <v>0</v>
      </c>
      <c r="G1021" s="31">
        <v>104.04</v>
      </c>
      <c r="H1021" s="31">
        <v>219.64</v>
      </c>
      <c r="I1021" s="8"/>
      <c r="J1021" s="8"/>
      <c r="K1021" s="8"/>
      <c r="L1021" s="8"/>
      <c r="M1021" s="8"/>
      <c r="N1021" s="8"/>
      <c r="O1021" s="8"/>
      <c r="P1021" s="39">
        <v>574.91999999999996</v>
      </c>
      <c r="Q1021" s="24"/>
      <c r="R1021" s="7" t="s">
        <v>241</v>
      </c>
      <c r="S1021" s="7"/>
      <c r="T1021" s="7" t="s">
        <v>226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1505.48</v>
      </c>
      <c r="AB1021" s="8">
        <v>0</v>
      </c>
      <c r="AC1021" s="8">
        <v>102.78</v>
      </c>
      <c r="AD1021" s="8">
        <v>102.78</v>
      </c>
      <c r="AE1021" s="8">
        <v>102.78</v>
      </c>
      <c r="AF1021" s="8">
        <v>0</v>
      </c>
      <c r="AG1021" s="9">
        <v>1813.82</v>
      </c>
      <c r="AI1021" s="7" t="s">
        <v>241</v>
      </c>
      <c r="AJ1021" s="7"/>
      <c r="AK1021" s="7" t="s">
        <v>226</v>
      </c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9"/>
    </row>
    <row r="1022" spans="1:50">
      <c r="A1022" s="30" t="s">
        <v>241</v>
      </c>
      <c r="B1022" s="30"/>
      <c r="C1022" s="30" t="s">
        <v>227</v>
      </c>
      <c r="D1022" s="32">
        <v>-4197.76</v>
      </c>
      <c r="E1022" s="32">
        <v>42669.5</v>
      </c>
      <c r="F1022" s="32">
        <v>-4421.78</v>
      </c>
      <c r="G1022" s="32">
        <v>-1968.09</v>
      </c>
      <c r="H1022" s="32">
        <v>-1649.68</v>
      </c>
      <c r="I1022" s="10"/>
      <c r="J1022" s="10"/>
      <c r="K1022" s="10"/>
      <c r="L1022" s="10"/>
      <c r="M1022" s="10"/>
      <c r="N1022" s="10"/>
      <c r="O1022" s="10"/>
      <c r="P1022" s="39">
        <v>30432.19</v>
      </c>
      <c r="Q1022" s="24"/>
      <c r="R1022" s="7" t="s">
        <v>241</v>
      </c>
      <c r="S1022" s="7"/>
      <c r="T1022" s="7" t="s">
        <v>227</v>
      </c>
      <c r="U1022" s="10">
        <v>53328.800000000003</v>
      </c>
      <c r="V1022" s="10">
        <v>-3852.28</v>
      </c>
      <c r="W1022" s="10">
        <v>-3768.48</v>
      </c>
      <c r="X1022" s="10">
        <v>-3733.5</v>
      </c>
      <c r="Y1022" s="10">
        <v>-3933.93</v>
      </c>
      <c r="Z1022" s="10">
        <v>-4351.7</v>
      </c>
      <c r="AA1022" s="10">
        <v>-4733.38</v>
      </c>
      <c r="AB1022" s="10">
        <v>-3271.95</v>
      </c>
      <c r="AC1022" s="10">
        <v>-3757.81</v>
      </c>
      <c r="AD1022" s="10">
        <v>7939.49</v>
      </c>
      <c r="AE1022" s="10">
        <v>-4635.2299999999996</v>
      </c>
      <c r="AF1022" s="10">
        <v>-3385.46</v>
      </c>
      <c r="AG1022" s="9">
        <v>21844.57</v>
      </c>
      <c r="AI1022" s="7" t="s">
        <v>241</v>
      </c>
      <c r="AJ1022" s="7"/>
      <c r="AK1022" s="7" t="s">
        <v>227</v>
      </c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9"/>
    </row>
    <row r="1023" spans="1:50">
      <c r="A1023" s="30" t="s">
        <v>241</v>
      </c>
      <c r="B1023" s="30"/>
      <c r="C1023" s="30" t="s">
        <v>228</v>
      </c>
      <c r="D1023" s="31">
        <v>385182.88</v>
      </c>
      <c r="E1023" s="31">
        <v>401949.03</v>
      </c>
      <c r="F1023" s="31">
        <v>411418.52</v>
      </c>
      <c r="G1023" s="31">
        <v>260848.6</v>
      </c>
      <c r="H1023" s="31">
        <v>398231.72</v>
      </c>
      <c r="I1023" s="8"/>
      <c r="J1023" s="8"/>
      <c r="K1023" s="8"/>
      <c r="L1023" s="8"/>
      <c r="M1023" s="8"/>
      <c r="N1023" s="8"/>
      <c r="O1023" s="8"/>
      <c r="P1023" s="39" t="s">
        <v>222</v>
      </c>
      <c r="Q1023" s="24"/>
      <c r="R1023" s="7" t="s">
        <v>241</v>
      </c>
      <c r="S1023" s="7"/>
      <c r="T1023" s="7" t="s">
        <v>228</v>
      </c>
      <c r="U1023" s="8">
        <v>397897.31</v>
      </c>
      <c r="V1023" s="8">
        <v>370005.94</v>
      </c>
      <c r="W1023" s="8">
        <v>401265.6</v>
      </c>
      <c r="X1023" s="8">
        <v>451328.4</v>
      </c>
      <c r="Y1023" s="8">
        <v>460932.85</v>
      </c>
      <c r="Z1023" s="8">
        <v>637895.21</v>
      </c>
      <c r="AA1023" s="8">
        <v>959768.09</v>
      </c>
      <c r="AB1023" s="8">
        <v>415282.83</v>
      </c>
      <c r="AC1023" s="8">
        <v>387913.67</v>
      </c>
      <c r="AD1023" s="8">
        <v>449906.48</v>
      </c>
      <c r="AE1023" s="8">
        <v>466506.97</v>
      </c>
      <c r="AF1023" s="8">
        <v>360534.26</v>
      </c>
      <c r="AG1023" s="9" t="s">
        <v>222</v>
      </c>
      <c r="AI1023" s="7" t="s">
        <v>241</v>
      </c>
      <c r="AJ1023" s="7"/>
      <c r="AK1023" s="7" t="s">
        <v>228</v>
      </c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9"/>
    </row>
    <row r="1024" spans="1:50">
      <c r="A1024" s="30" t="s">
        <v>241</v>
      </c>
      <c r="B1024" s="30"/>
      <c r="C1024" s="30" t="s">
        <v>229</v>
      </c>
      <c r="D1024" s="31">
        <v>360534.26</v>
      </c>
      <c r="E1024" s="31">
        <v>385182.88</v>
      </c>
      <c r="F1024" s="31">
        <v>401949.03</v>
      </c>
      <c r="G1024" s="31">
        <v>411418.52</v>
      </c>
      <c r="H1024" s="31">
        <v>260848.6</v>
      </c>
      <c r="I1024" s="8"/>
      <c r="J1024" s="8"/>
      <c r="K1024" s="8"/>
      <c r="L1024" s="8"/>
      <c r="M1024" s="8"/>
      <c r="N1024" s="8"/>
      <c r="O1024" s="8"/>
      <c r="P1024" s="39" t="s">
        <v>222</v>
      </c>
      <c r="Q1024" s="24"/>
      <c r="R1024" s="7" t="s">
        <v>241</v>
      </c>
      <c r="S1024" s="7"/>
      <c r="T1024" s="7" t="s">
        <v>229</v>
      </c>
      <c r="U1024" s="8">
        <v>392293.96</v>
      </c>
      <c r="V1024" s="8">
        <v>397897.31</v>
      </c>
      <c r="W1024" s="8">
        <v>370005.94</v>
      </c>
      <c r="X1024" s="8">
        <v>771271.54</v>
      </c>
      <c r="Y1024" s="8">
        <v>451328.4</v>
      </c>
      <c r="Z1024" s="8">
        <v>460932.85</v>
      </c>
      <c r="AA1024" s="8">
        <v>637895.21</v>
      </c>
      <c r="AB1024" s="8">
        <v>959768.09</v>
      </c>
      <c r="AC1024" s="8">
        <v>415282.83</v>
      </c>
      <c r="AD1024" s="8">
        <v>387913.67</v>
      </c>
      <c r="AE1024" s="8">
        <v>449906.48</v>
      </c>
      <c r="AF1024" s="8">
        <v>466506.97</v>
      </c>
      <c r="AG1024" s="9" t="s">
        <v>222</v>
      </c>
      <c r="AI1024" s="7" t="s">
        <v>241</v>
      </c>
      <c r="AJ1024" s="7"/>
      <c r="AK1024" s="7" t="s">
        <v>229</v>
      </c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9"/>
    </row>
    <row r="1025" spans="1:50">
      <c r="A1025" s="30" t="s">
        <v>241</v>
      </c>
      <c r="B1025" s="30"/>
      <c r="C1025" s="30" t="s">
        <v>230</v>
      </c>
      <c r="D1025" s="31">
        <v>466506.97</v>
      </c>
      <c r="E1025" s="31">
        <v>360534.26</v>
      </c>
      <c r="F1025" s="31">
        <v>385182.88</v>
      </c>
      <c r="G1025" s="31">
        <v>401949.03</v>
      </c>
      <c r="H1025" s="31">
        <v>411418.52</v>
      </c>
      <c r="I1025" s="8"/>
      <c r="J1025" s="8"/>
      <c r="K1025" s="8"/>
      <c r="L1025" s="8"/>
      <c r="M1025" s="8"/>
      <c r="N1025" s="8"/>
      <c r="O1025" s="8"/>
      <c r="P1025" s="39" t="s">
        <v>222</v>
      </c>
      <c r="Q1025" s="24"/>
      <c r="R1025" s="7" t="s">
        <v>241</v>
      </c>
      <c r="S1025" s="7"/>
      <c r="T1025" s="7" t="s">
        <v>230</v>
      </c>
      <c r="U1025" s="8">
        <v>530736.68000000005</v>
      </c>
      <c r="V1025" s="8">
        <v>392293.96</v>
      </c>
      <c r="W1025" s="8">
        <v>397897.31</v>
      </c>
      <c r="X1025" s="8">
        <v>0</v>
      </c>
      <c r="Y1025" s="8">
        <v>401265.6</v>
      </c>
      <c r="Z1025" s="8">
        <v>451328.4</v>
      </c>
      <c r="AA1025" s="8">
        <v>460932.85</v>
      </c>
      <c r="AB1025" s="8">
        <v>637895.21</v>
      </c>
      <c r="AC1025" s="8">
        <v>959768.09</v>
      </c>
      <c r="AD1025" s="8">
        <v>415282.83</v>
      </c>
      <c r="AE1025" s="8">
        <v>387913.67</v>
      </c>
      <c r="AF1025" s="8">
        <v>449906.48</v>
      </c>
      <c r="AG1025" s="9" t="s">
        <v>222</v>
      </c>
      <c r="AI1025" s="7" t="s">
        <v>241</v>
      </c>
      <c r="AJ1025" s="7"/>
      <c r="AK1025" s="7" t="s">
        <v>230</v>
      </c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9"/>
    </row>
    <row r="1026" spans="1:50">
      <c r="A1026" s="30" t="s">
        <v>241</v>
      </c>
      <c r="B1026" s="30"/>
      <c r="C1026" s="30" t="s">
        <v>231</v>
      </c>
      <c r="D1026" s="31">
        <v>0</v>
      </c>
      <c r="E1026" s="31">
        <v>0</v>
      </c>
      <c r="F1026" s="31">
        <v>0</v>
      </c>
      <c r="G1026" s="31">
        <v>0</v>
      </c>
      <c r="H1026" s="31">
        <v>0</v>
      </c>
      <c r="I1026" s="8"/>
      <c r="J1026" s="8"/>
      <c r="K1026" s="8"/>
      <c r="L1026" s="8"/>
      <c r="M1026" s="8"/>
      <c r="N1026" s="8"/>
      <c r="O1026" s="8"/>
      <c r="P1026" s="39" t="s">
        <v>222</v>
      </c>
      <c r="Q1026" s="24"/>
      <c r="R1026" s="7" t="s">
        <v>241</v>
      </c>
      <c r="S1026" s="7"/>
      <c r="T1026" s="7" t="s">
        <v>231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9" t="s">
        <v>222</v>
      </c>
      <c r="AI1026" s="7" t="s">
        <v>241</v>
      </c>
      <c r="AJ1026" s="7"/>
      <c r="AK1026" s="7" t="s">
        <v>231</v>
      </c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9"/>
    </row>
    <row r="1027" spans="1:50">
      <c r="A1027" s="30" t="s">
        <v>241</v>
      </c>
      <c r="B1027" s="30"/>
      <c r="C1027" s="30" t="s">
        <v>232</v>
      </c>
      <c r="D1027" s="31">
        <v>442724.13</v>
      </c>
      <c r="E1027" s="31">
        <v>149144.37</v>
      </c>
      <c r="F1027" s="31">
        <v>308901.34000000003</v>
      </c>
      <c r="G1027" s="31">
        <v>587894.37</v>
      </c>
      <c r="H1027" s="31">
        <v>422073.75</v>
      </c>
      <c r="I1027" s="8"/>
      <c r="J1027" s="8"/>
      <c r="K1027" s="8"/>
      <c r="L1027" s="8"/>
      <c r="M1027" s="8"/>
      <c r="N1027" s="8"/>
      <c r="O1027" s="8"/>
      <c r="P1027" s="39">
        <v>1910737.96</v>
      </c>
      <c r="Q1027" s="24"/>
      <c r="R1027" s="7" t="s">
        <v>241</v>
      </c>
      <c r="S1027" s="7"/>
      <c r="T1027" s="7" t="s">
        <v>232</v>
      </c>
      <c r="U1027" s="8">
        <v>584528.47</v>
      </c>
      <c r="V1027" s="8">
        <v>414141.44</v>
      </c>
      <c r="W1027" s="8">
        <v>278518.75</v>
      </c>
      <c r="X1027" s="8">
        <v>397246.65</v>
      </c>
      <c r="Y1027" s="8">
        <v>496367.72</v>
      </c>
      <c r="Z1027" s="8">
        <v>399095.91</v>
      </c>
      <c r="AA1027" s="8">
        <v>849658.51</v>
      </c>
      <c r="AB1027" s="8">
        <v>458203.66</v>
      </c>
      <c r="AC1027" s="8">
        <v>708033.91</v>
      </c>
      <c r="AD1027" s="8">
        <v>652309.31000000006</v>
      </c>
      <c r="AE1027" s="8">
        <v>378375.92</v>
      </c>
      <c r="AF1027" s="8">
        <v>455779.94</v>
      </c>
      <c r="AG1027" s="9">
        <v>6072260.1900000004</v>
      </c>
      <c r="AI1027" s="7" t="s">
        <v>241</v>
      </c>
      <c r="AJ1027" s="7"/>
      <c r="AK1027" s="7" t="s">
        <v>232</v>
      </c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9"/>
    </row>
    <row r="1028" spans="1:50">
      <c r="A1028" s="30" t="s">
        <v>241</v>
      </c>
      <c r="B1028" s="30"/>
      <c r="C1028" s="30" t="s">
        <v>233</v>
      </c>
      <c r="D1028" s="31">
        <v>3</v>
      </c>
      <c r="E1028" s="31">
        <v>3</v>
      </c>
      <c r="F1028" s="31">
        <v>3</v>
      </c>
      <c r="G1028" s="31">
        <v>3.17</v>
      </c>
      <c r="H1028" s="31">
        <v>4</v>
      </c>
      <c r="I1028" s="8"/>
      <c r="J1028" s="8"/>
      <c r="K1028" s="8"/>
      <c r="L1028" s="8"/>
      <c r="M1028" s="8"/>
      <c r="N1028" s="8"/>
      <c r="O1028" s="8"/>
      <c r="P1028" s="39">
        <v>3.234</v>
      </c>
      <c r="Q1028" s="24"/>
      <c r="R1028" s="7" t="s">
        <v>241</v>
      </c>
      <c r="S1028" s="7"/>
      <c r="T1028" s="7" t="s">
        <v>233</v>
      </c>
      <c r="U1028" s="8">
        <v>4.03</v>
      </c>
      <c r="V1028" s="8">
        <v>4</v>
      </c>
      <c r="W1028" s="8">
        <v>4</v>
      </c>
      <c r="X1028" s="8">
        <v>4</v>
      </c>
      <c r="Y1028" s="8">
        <v>4</v>
      </c>
      <c r="Z1028" s="8">
        <v>4</v>
      </c>
      <c r="AA1028" s="8">
        <v>4</v>
      </c>
      <c r="AB1028" s="8">
        <v>4</v>
      </c>
      <c r="AC1028" s="8">
        <v>4</v>
      </c>
      <c r="AD1028" s="8">
        <v>3</v>
      </c>
      <c r="AE1028" s="8">
        <v>3</v>
      </c>
      <c r="AF1028" s="8">
        <v>3</v>
      </c>
      <c r="AG1028" s="9">
        <v>3.7524999999999999</v>
      </c>
      <c r="AI1028" s="7" t="s">
        <v>241</v>
      </c>
      <c r="AJ1028" s="7"/>
      <c r="AK1028" s="7" t="s">
        <v>233</v>
      </c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9"/>
    </row>
    <row r="1029" spans="1:50">
      <c r="A1029" s="30" t="s">
        <v>241</v>
      </c>
      <c r="B1029" s="30"/>
      <c r="C1029" s="30" t="s">
        <v>234</v>
      </c>
      <c r="D1029" s="31">
        <v>2.7</v>
      </c>
      <c r="E1029" s="31">
        <v>2.7</v>
      </c>
      <c r="F1029" s="31">
        <v>2.7</v>
      </c>
      <c r="G1029" s="31">
        <v>2.87</v>
      </c>
      <c r="H1029" s="31">
        <v>3.7</v>
      </c>
      <c r="I1029" s="8"/>
      <c r="J1029" s="8"/>
      <c r="K1029" s="8"/>
      <c r="L1029" s="8"/>
      <c r="M1029" s="8"/>
      <c r="N1029" s="8"/>
      <c r="O1029" s="8"/>
      <c r="P1029" s="39">
        <v>2.9340000000000002</v>
      </c>
      <c r="Q1029" s="24"/>
      <c r="R1029" s="7" t="s">
        <v>241</v>
      </c>
      <c r="S1029" s="7"/>
      <c r="T1029" s="7" t="s">
        <v>234</v>
      </c>
      <c r="U1029" s="8">
        <v>3.73</v>
      </c>
      <c r="V1029" s="8">
        <v>3.7</v>
      </c>
      <c r="W1029" s="8">
        <v>3.7</v>
      </c>
      <c r="X1029" s="8">
        <v>3.7</v>
      </c>
      <c r="Y1029" s="8">
        <v>3.7</v>
      </c>
      <c r="Z1029" s="8">
        <v>3.95</v>
      </c>
      <c r="AA1029" s="8">
        <v>3.95</v>
      </c>
      <c r="AB1029" s="8">
        <v>3.7</v>
      </c>
      <c r="AC1029" s="8">
        <v>3.7</v>
      </c>
      <c r="AD1029" s="8">
        <v>2.7</v>
      </c>
      <c r="AE1029" s="8">
        <v>2.7</v>
      </c>
      <c r="AF1029" s="8">
        <v>2.7</v>
      </c>
      <c r="AG1029" s="9">
        <v>3.4941666666666702</v>
      </c>
      <c r="AI1029" s="7" t="s">
        <v>241</v>
      </c>
      <c r="AJ1029" s="7"/>
      <c r="AK1029" s="7" t="s">
        <v>234</v>
      </c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9"/>
    </row>
    <row r="1030" spans="1:50">
      <c r="A1030" s="30" t="s">
        <v>241</v>
      </c>
      <c r="B1030" s="30"/>
      <c r="C1030" s="30" t="s">
        <v>235</v>
      </c>
      <c r="D1030" s="31">
        <v>1</v>
      </c>
      <c r="E1030" s="31">
        <v>1</v>
      </c>
      <c r="F1030" s="31">
        <v>1</v>
      </c>
      <c r="G1030" s="31">
        <v>0.83</v>
      </c>
      <c r="H1030" s="31">
        <v>0</v>
      </c>
      <c r="I1030" s="8"/>
      <c r="J1030" s="8"/>
      <c r="K1030" s="8"/>
      <c r="L1030" s="8"/>
      <c r="M1030" s="8"/>
      <c r="N1030" s="8"/>
      <c r="O1030" s="8"/>
      <c r="P1030" s="31">
        <v>0</v>
      </c>
      <c r="Q1030" s="24"/>
      <c r="R1030" s="7" t="s">
        <v>241</v>
      </c>
      <c r="S1030" s="7"/>
      <c r="T1030" s="7" t="s">
        <v>235</v>
      </c>
      <c r="U1030" s="8">
        <v>0.57999999999999996</v>
      </c>
      <c r="V1030" s="8">
        <v>0</v>
      </c>
      <c r="W1030" s="8">
        <v>0</v>
      </c>
      <c r="X1030" s="8">
        <v>0.23</v>
      </c>
      <c r="Y1030" s="8">
        <v>1</v>
      </c>
      <c r="Z1030" s="8">
        <v>1</v>
      </c>
      <c r="AA1030" s="8">
        <v>1</v>
      </c>
      <c r="AB1030" s="8">
        <v>1</v>
      </c>
      <c r="AC1030" s="8">
        <v>1</v>
      </c>
      <c r="AD1030" s="8">
        <v>1</v>
      </c>
      <c r="AE1030" s="8">
        <v>1</v>
      </c>
      <c r="AF1030" s="8">
        <v>1</v>
      </c>
      <c r="AG1030" s="9">
        <v>0.73416666666666697</v>
      </c>
      <c r="AI1030" s="7" t="s">
        <v>241</v>
      </c>
      <c r="AJ1030" s="7"/>
      <c r="AK1030" s="7" t="s">
        <v>235</v>
      </c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9"/>
    </row>
    <row r="1031" spans="1:50">
      <c r="A1031" s="30" t="s">
        <v>241</v>
      </c>
      <c r="B1031" s="30"/>
      <c r="C1031" s="30" t="s">
        <v>236</v>
      </c>
      <c r="D1031" s="31">
        <v>1</v>
      </c>
      <c r="E1031" s="31">
        <v>1</v>
      </c>
      <c r="F1031" s="31">
        <v>1</v>
      </c>
      <c r="G1031" s="31">
        <v>1</v>
      </c>
      <c r="H1031" s="31">
        <v>1</v>
      </c>
      <c r="I1031" s="8"/>
      <c r="J1031" s="8"/>
      <c r="K1031" s="8"/>
      <c r="L1031" s="8"/>
      <c r="M1031" s="8"/>
      <c r="N1031" s="8"/>
      <c r="O1031" s="8"/>
      <c r="P1031" s="31">
        <v>0</v>
      </c>
      <c r="Q1031" s="24"/>
      <c r="R1031" s="7" t="s">
        <v>241</v>
      </c>
      <c r="S1031" s="7"/>
      <c r="T1031" s="7" t="s">
        <v>236</v>
      </c>
      <c r="U1031" s="8">
        <v>1</v>
      </c>
      <c r="V1031" s="8">
        <v>1</v>
      </c>
      <c r="W1031" s="8">
        <v>1</v>
      </c>
      <c r="X1031" s="8">
        <v>1</v>
      </c>
      <c r="Y1031" s="8">
        <v>1</v>
      </c>
      <c r="Z1031" s="8">
        <v>1</v>
      </c>
      <c r="AA1031" s="8">
        <v>1</v>
      </c>
      <c r="AB1031" s="8">
        <v>1</v>
      </c>
      <c r="AC1031" s="8">
        <v>1</v>
      </c>
      <c r="AD1031" s="8">
        <v>1</v>
      </c>
      <c r="AE1031" s="8">
        <v>1</v>
      </c>
      <c r="AF1031" s="8">
        <v>1</v>
      </c>
      <c r="AG1031" s="9">
        <v>1</v>
      </c>
      <c r="AI1031" s="7" t="s">
        <v>241</v>
      </c>
      <c r="AJ1031" s="7"/>
      <c r="AK1031" s="7" t="s">
        <v>236</v>
      </c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9"/>
    </row>
    <row r="1032" spans="1:50">
      <c r="A1032" s="30" t="s">
        <v>241</v>
      </c>
      <c r="B1032" s="30"/>
      <c r="C1032" s="30" t="s">
        <v>237</v>
      </c>
      <c r="D1032" s="31">
        <v>1</v>
      </c>
      <c r="E1032" s="31">
        <v>1</v>
      </c>
      <c r="F1032" s="31">
        <v>1</v>
      </c>
      <c r="G1032" s="31">
        <v>1</v>
      </c>
      <c r="H1032" s="31">
        <v>1</v>
      </c>
      <c r="I1032" s="8"/>
      <c r="J1032" s="8"/>
      <c r="K1032" s="8"/>
      <c r="L1032" s="8"/>
      <c r="M1032" s="8"/>
      <c r="N1032" s="8"/>
      <c r="O1032" s="8"/>
      <c r="P1032" s="31">
        <v>0</v>
      </c>
      <c r="Q1032" s="24"/>
      <c r="R1032" s="7" t="s">
        <v>241</v>
      </c>
      <c r="S1032" s="7"/>
      <c r="T1032" s="7" t="s">
        <v>237</v>
      </c>
      <c r="U1032" s="8">
        <v>1</v>
      </c>
      <c r="V1032" s="8">
        <v>1</v>
      </c>
      <c r="W1032" s="8">
        <v>1</v>
      </c>
      <c r="X1032" s="8">
        <v>1</v>
      </c>
      <c r="Y1032" s="8">
        <v>1</v>
      </c>
      <c r="Z1032" s="8">
        <v>1</v>
      </c>
      <c r="AA1032" s="8">
        <v>1</v>
      </c>
      <c r="AB1032" s="8">
        <v>1</v>
      </c>
      <c r="AC1032" s="8">
        <v>1</v>
      </c>
      <c r="AD1032" s="8">
        <v>1</v>
      </c>
      <c r="AE1032" s="8">
        <v>1</v>
      </c>
      <c r="AF1032" s="8">
        <v>1</v>
      </c>
      <c r="AG1032" s="9">
        <v>1</v>
      </c>
      <c r="AI1032" s="7" t="s">
        <v>241</v>
      </c>
      <c r="AJ1032" s="7"/>
      <c r="AK1032" s="7" t="s">
        <v>237</v>
      </c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9"/>
    </row>
    <row r="1033" spans="1:50">
      <c r="A1033" s="30" t="s">
        <v>242</v>
      </c>
      <c r="B1033" s="30"/>
      <c r="C1033" s="30" t="s">
        <v>27</v>
      </c>
      <c r="D1033" s="31">
        <v>11683.31</v>
      </c>
      <c r="E1033" s="31">
        <v>9911.98</v>
      </c>
      <c r="F1033" s="31">
        <v>12091.86</v>
      </c>
      <c r="G1033" s="31">
        <v>13169.46</v>
      </c>
      <c r="H1033" s="31">
        <v>12534.41</v>
      </c>
      <c r="I1033" s="8"/>
      <c r="J1033" s="8"/>
      <c r="K1033" s="8"/>
      <c r="L1033" s="8"/>
      <c r="M1033" s="8"/>
      <c r="N1033" s="8"/>
      <c r="O1033" s="8"/>
      <c r="P1033" s="39">
        <v>59391.02</v>
      </c>
      <c r="Q1033" s="24"/>
      <c r="R1033" s="7" t="s">
        <v>242</v>
      </c>
      <c r="S1033" s="7"/>
      <c r="T1033" s="7" t="s">
        <v>27</v>
      </c>
      <c r="U1033" s="8">
        <v>20046.11</v>
      </c>
      <c r="V1033" s="8">
        <v>14795.84</v>
      </c>
      <c r="W1033" s="8">
        <v>12177.51</v>
      </c>
      <c r="X1033" s="8">
        <v>17732.95</v>
      </c>
      <c r="Y1033" s="8">
        <v>15949.01</v>
      </c>
      <c r="Z1033" s="8">
        <v>12227.57</v>
      </c>
      <c r="AA1033" s="8">
        <v>14428.06</v>
      </c>
      <c r="AB1033" s="8">
        <v>13127.24</v>
      </c>
      <c r="AC1033" s="8">
        <v>10413.950000000001</v>
      </c>
      <c r="AD1033" s="8">
        <v>13131.15</v>
      </c>
      <c r="AE1033" s="8">
        <v>12199.4</v>
      </c>
      <c r="AF1033" s="8">
        <v>11777.63</v>
      </c>
      <c r="AG1033" s="9">
        <v>168006.42</v>
      </c>
      <c r="AI1033" s="7" t="s">
        <v>242</v>
      </c>
      <c r="AJ1033" s="7"/>
      <c r="AK1033" s="7" t="s">
        <v>27</v>
      </c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9"/>
    </row>
    <row r="1034" spans="1:50">
      <c r="A1034" s="30" t="s">
        <v>242</v>
      </c>
      <c r="B1034" s="30"/>
      <c r="C1034" s="30" t="s">
        <v>28</v>
      </c>
      <c r="D1034" s="32">
        <v>65.95</v>
      </c>
      <c r="E1034" s="32">
        <v>61.91</v>
      </c>
      <c r="F1034" s="32">
        <v>71.849999999999994</v>
      </c>
      <c r="G1034" s="32">
        <v>79.17</v>
      </c>
      <c r="H1034" s="32">
        <v>73.22</v>
      </c>
      <c r="I1034" s="10"/>
      <c r="J1034" s="10"/>
      <c r="K1034" s="10"/>
      <c r="L1034" s="10"/>
      <c r="M1034" s="10"/>
      <c r="N1034" s="10"/>
      <c r="O1034" s="10"/>
      <c r="P1034" s="32">
        <v>0</v>
      </c>
      <c r="Q1034" s="28">
        <v>0</v>
      </c>
      <c r="R1034" s="7" t="s">
        <v>242</v>
      </c>
      <c r="S1034" s="7"/>
      <c r="T1034" s="7" t="s">
        <v>28</v>
      </c>
      <c r="U1034" s="10">
        <v>115.2</v>
      </c>
      <c r="V1034" s="10">
        <v>93.41</v>
      </c>
      <c r="W1034" s="10">
        <v>72.31</v>
      </c>
      <c r="X1034" s="10">
        <v>111.31</v>
      </c>
      <c r="Y1034" s="10">
        <v>79.33</v>
      </c>
      <c r="Z1034" s="10">
        <v>68.02</v>
      </c>
      <c r="AA1034" s="10">
        <v>73.94</v>
      </c>
      <c r="AB1034" s="10">
        <v>71.88</v>
      </c>
      <c r="AC1034" s="10">
        <v>61.32</v>
      </c>
      <c r="AD1034" s="10">
        <v>74.41</v>
      </c>
      <c r="AE1034" s="10">
        <v>71.819999999999993</v>
      </c>
      <c r="AF1034" s="10">
        <v>73.930000000000007</v>
      </c>
      <c r="AG1034" s="9">
        <v>104.30500000000001</v>
      </c>
      <c r="AI1034" s="7" t="s">
        <v>242</v>
      </c>
      <c r="AJ1034" s="7"/>
      <c r="AK1034" s="7" t="s">
        <v>28</v>
      </c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9"/>
    </row>
    <row r="1035" spans="1:50">
      <c r="A1035" s="30" t="s">
        <v>242</v>
      </c>
      <c r="B1035" s="30"/>
      <c r="C1035" s="30" t="s">
        <v>29</v>
      </c>
      <c r="D1035" s="36">
        <v>52</v>
      </c>
      <c r="E1035" s="36">
        <v>51</v>
      </c>
      <c r="F1035" s="36">
        <v>55</v>
      </c>
      <c r="G1035" s="36">
        <v>46</v>
      </c>
      <c r="H1035" s="36">
        <v>58</v>
      </c>
      <c r="I1035" s="11"/>
      <c r="J1035" s="11"/>
      <c r="K1035" s="11"/>
      <c r="L1035" s="11"/>
      <c r="M1035" s="11"/>
      <c r="N1035" s="11"/>
      <c r="O1035" s="11"/>
      <c r="P1035" s="43">
        <v>52</v>
      </c>
      <c r="Q1035" s="24"/>
      <c r="R1035" s="7" t="s">
        <v>242</v>
      </c>
      <c r="S1035" s="7"/>
      <c r="T1035" s="7" t="s">
        <v>29</v>
      </c>
      <c r="U1035" s="11">
        <v>48</v>
      </c>
      <c r="V1035" s="11">
        <v>58</v>
      </c>
      <c r="W1035" s="11">
        <v>45</v>
      </c>
      <c r="X1035" s="11">
        <v>53</v>
      </c>
      <c r="Y1035" s="11">
        <v>51</v>
      </c>
      <c r="Z1035" s="11">
        <v>49</v>
      </c>
      <c r="AA1035" s="11">
        <v>51</v>
      </c>
      <c r="AB1035" s="11">
        <v>60</v>
      </c>
      <c r="AC1035" s="11">
        <v>62</v>
      </c>
      <c r="AD1035" s="11">
        <v>50</v>
      </c>
      <c r="AE1035" s="11">
        <v>53</v>
      </c>
      <c r="AF1035" s="11">
        <v>55</v>
      </c>
      <c r="AG1035" s="12">
        <v>53</v>
      </c>
      <c r="AI1035" s="7" t="s">
        <v>242</v>
      </c>
      <c r="AJ1035" s="7"/>
      <c r="AK1035" s="7" t="s">
        <v>29</v>
      </c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2"/>
    </row>
    <row r="1036" spans="1:50">
      <c r="A1036" s="30" t="s">
        <v>242</v>
      </c>
      <c r="B1036" s="30"/>
      <c r="C1036" s="30" t="s">
        <v>30</v>
      </c>
      <c r="D1036" s="33">
        <v>187147.84</v>
      </c>
      <c r="E1036" s="33">
        <v>158942.41</v>
      </c>
      <c r="F1036" s="33">
        <v>200483.75</v>
      </c>
      <c r="G1036" s="33">
        <v>215245.95</v>
      </c>
      <c r="H1036" s="33">
        <v>200962.37</v>
      </c>
      <c r="I1036" s="13"/>
      <c r="J1036" s="13"/>
      <c r="K1036" s="13"/>
      <c r="L1036" s="13"/>
      <c r="M1036" s="13"/>
      <c r="N1036" s="13"/>
      <c r="O1036" s="13"/>
      <c r="P1036" s="40">
        <v>962782.32</v>
      </c>
      <c r="Q1036" s="24"/>
      <c r="R1036" s="7" t="s">
        <v>242</v>
      </c>
      <c r="S1036" s="7"/>
      <c r="T1036" s="7" t="s">
        <v>30</v>
      </c>
      <c r="U1036" s="13">
        <v>241385.91</v>
      </c>
      <c r="V1036" s="13">
        <v>202835.97</v>
      </c>
      <c r="W1036" s="13">
        <v>183238.88</v>
      </c>
      <c r="X1036" s="13">
        <v>227488.14</v>
      </c>
      <c r="Y1036" s="13">
        <v>218765.62</v>
      </c>
      <c r="Z1036" s="13">
        <v>179280.4</v>
      </c>
      <c r="AA1036" s="13">
        <v>225028.59</v>
      </c>
      <c r="AB1036" s="13">
        <v>203683.1</v>
      </c>
      <c r="AC1036" s="13">
        <v>166847.28</v>
      </c>
      <c r="AD1036" s="13">
        <v>210852.86</v>
      </c>
      <c r="AE1036" s="13">
        <v>197438.88</v>
      </c>
      <c r="AF1036" s="13">
        <v>187333.64</v>
      </c>
      <c r="AG1036" s="14">
        <v>2444179.27</v>
      </c>
      <c r="AI1036" s="7" t="s">
        <v>242</v>
      </c>
      <c r="AJ1036" s="7"/>
      <c r="AK1036" s="7" t="s">
        <v>30</v>
      </c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4"/>
    </row>
    <row r="1037" spans="1:50">
      <c r="A1037" s="30" t="s">
        <v>242</v>
      </c>
      <c r="B1037" s="30"/>
      <c r="C1037" s="30" t="s">
        <v>31</v>
      </c>
      <c r="D1037" s="32">
        <v>187858.08</v>
      </c>
      <c r="E1037" s="32">
        <v>159241.42000000001</v>
      </c>
      <c r="F1037" s="32">
        <v>200418.49</v>
      </c>
      <c r="G1037" s="32">
        <v>215771.17</v>
      </c>
      <c r="H1037" s="32">
        <v>201106.78</v>
      </c>
      <c r="I1037" s="10"/>
      <c r="J1037" s="10"/>
      <c r="K1037" s="10"/>
      <c r="L1037" s="10"/>
      <c r="M1037" s="10"/>
      <c r="N1037" s="10"/>
      <c r="O1037" s="10"/>
      <c r="P1037" s="39">
        <v>964395.94</v>
      </c>
      <c r="Q1037" s="24"/>
      <c r="R1037" s="7" t="s">
        <v>242</v>
      </c>
      <c r="S1037" s="7"/>
      <c r="T1037" s="7" t="s">
        <v>31</v>
      </c>
      <c r="U1037" s="10">
        <v>241393.01</v>
      </c>
      <c r="V1037" s="10">
        <v>202884.35</v>
      </c>
      <c r="W1037" s="10">
        <v>182442.89</v>
      </c>
      <c r="X1037" s="10">
        <v>228419.44</v>
      </c>
      <c r="Y1037" s="10">
        <v>216782.52</v>
      </c>
      <c r="Z1037" s="10">
        <v>181036.13</v>
      </c>
      <c r="AA1037" s="10">
        <v>224866.98</v>
      </c>
      <c r="AB1037" s="10">
        <v>203875.69</v>
      </c>
      <c r="AC1037" s="10">
        <v>167748.84</v>
      </c>
      <c r="AD1037" s="10">
        <v>210664.54</v>
      </c>
      <c r="AE1037" s="10">
        <v>198288.18</v>
      </c>
      <c r="AF1037" s="10">
        <v>186922.27</v>
      </c>
      <c r="AG1037" s="9">
        <v>2445324.84</v>
      </c>
      <c r="AI1037" s="7" t="s">
        <v>242</v>
      </c>
      <c r="AJ1037" s="7"/>
      <c r="AK1037" s="7" t="s">
        <v>31</v>
      </c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9"/>
    </row>
    <row r="1038" spans="1:50">
      <c r="A1038" s="30" t="s">
        <v>242</v>
      </c>
      <c r="B1038" s="30"/>
      <c r="C1038" s="30" t="s">
        <v>32</v>
      </c>
      <c r="D1038" s="32">
        <v>-230.6</v>
      </c>
      <c r="E1038" s="32">
        <v>-197.21</v>
      </c>
      <c r="F1038" s="32">
        <v>-170.53</v>
      </c>
      <c r="G1038" s="32">
        <v>-208.51</v>
      </c>
      <c r="H1038" s="32">
        <v>-144.41</v>
      </c>
      <c r="I1038" s="10"/>
      <c r="J1038" s="10"/>
      <c r="K1038" s="10"/>
      <c r="L1038" s="10"/>
      <c r="M1038" s="10"/>
      <c r="N1038" s="10"/>
      <c r="O1038" s="10"/>
      <c r="P1038" s="39">
        <v>-951.26</v>
      </c>
      <c r="Q1038" s="24"/>
      <c r="R1038" s="7" t="s">
        <v>242</v>
      </c>
      <c r="S1038" s="7"/>
      <c r="T1038" s="7" t="s">
        <v>32</v>
      </c>
      <c r="U1038" s="10">
        <v>-38.78</v>
      </c>
      <c r="V1038" s="10">
        <v>-16.7</v>
      </c>
      <c r="W1038" s="10">
        <v>-22.05</v>
      </c>
      <c r="X1038" s="10">
        <v>-113.26</v>
      </c>
      <c r="Y1038" s="10">
        <v>-233.55</v>
      </c>
      <c r="Z1038" s="10">
        <v>-162.88</v>
      </c>
      <c r="AA1038" s="10">
        <v>-149.19999999999999</v>
      </c>
      <c r="AB1038" s="10">
        <v>-234.39</v>
      </c>
      <c r="AC1038" s="10">
        <v>-187.81</v>
      </c>
      <c r="AD1038" s="10">
        <v>-404.05</v>
      </c>
      <c r="AE1038" s="10">
        <v>-245.51</v>
      </c>
      <c r="AF1038" s="10">
        <v>0.25</v>
      </c>
      <c r="AG1038" s="9">
        <v>-1807.93</v>
      </c>
      <c r="AI1038" s="7" t="s">
        <v>242</v>
      </c>
      <c r="AJ1038" s="7"/>
      <c r="AK1038" s="7" t="s">
        <v>32</v>
      </c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9"/>
    </row>
    <row r="1039" spans="1:50">
      <c r="A1039" s="30" t="s">
        <v>242</v>
      </c>
      <c r="B1039" s="30"/>
      <c r="C1039" s="30" t="s">
        <v>33</v>
      </c>
      <c r="D1039" s="32">
        <v>-479.64</v>
      </c>
      <c r="E1039" s="32">
        <v>-101.8</v>
      </c>
      <c r="F1039" s="32">
        <v>235.79</v>
      </c>
      <c r="G1039" s="32">
        <v>-316.70999999999998</v>
      </c>
      <c r="H1039" s="32">
        <v>0</v>
      </c>
      <c r="I1039" s="10"/>
      <c r="J1039" s="10"/>
      <c r="K1039" s="10"/>
      <c r="L1039" s="10"/>
      <c r="M1039" s="10"/>
      <c r="N1039" s="10"/>
      <c r="O1039" s="10"/>
      <c r="P1039" s="39">
        <v>-662.36</v>
      </c>
      <c r="Q1039" s="24"/>
      <c r="R1039" s="7" t="s">
        <v>242</v>
      </c>
      <c r="S1039" s="7"/>
      <c r="T1039" s="7" t="s">
        <v>33</v>
      </c>
      <c r="U1039" s="10">
        <v>31.68</v>
      </c>
      <c r="V1039" s="10">
        <v>-31.68</v>
      </c>
      <c r="W1039" s="10">
        <v>818.04</v>
      </c>
      <c r="X1039" s="10">
        <v>-818.04</v>
      </c>
      <c r="Y1039" s="10">
        <v>2216.65</v>
      </c>
      <c r="Z1039" s="10">
        <v>-1592.85</v>
      </c>
      <c r="AA1039" s="10">
        <v>310.81</v>
      </c>
      <c r="AB1039" s="10">
        <v>41.8</v>
      </c>
      <c r="AC1039" s="10">
        <v>-713.75</v>
      </c>
      <c r="AD1039" s="10">
        <v>592.37</v>
      </c>
      <c r="AE1039" s="10">
        <v>-603.79</v>
      </c>
      <c r="AF1039" s="10">
        <v>411.12</v>
      </c>
      <c r="AG1039" s="9">
        <v>662.36</v>
      </c>
      <c r="AI1039" s="7" t="s">
        <v>242</v>
      </c>
      <c r="AJ1039" s="7"/>
      <c r="AK1039" s="7" t="s">
        <v>33</v>
      </c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9"/>
    </row>
    <row r="1040" spans="1:50">
      <c r="A1040" s="30" t="s">
        <v>242</v>
      </c>
      <c r="B1040" s="30"/>
      <c r="C1040" s="30" t="s">
        <v>34</v>
      </c>
      <c r="D1040" s="33">
        <v>-158787.51999999999</v>
      </c>
      <c r="E1040" s="33">
        <v>-133818.15</v>
      </c>
      <c r="F1040" s="33">
        <v>-168031.85</v>
      </c>
      <c r="G1040" s="33">
        <v>-181879.08</v>
      </c>
      <c r="H1040" s="33">
        <v>-171613.64</v>
      </c>
      <c r="I1040" s="13"/>
      <c r="J1040" s="13"/>
      <c r="K1040" s="13"/>
      <c r="L1040" s="13"/>
      <c r="M1040" s="13"/>
      <c r="N1040" s="13"/>
      <c r="O1040" s="13"/>
      <c r="P1040" s="40">
        <v>-814130.24</v>
      </c>
      <c r="Q1040" s="24"/>
      <c r="R1040" s="7" t="s">
        <v>242</v>
      </c>
      <c r="S1040" s="7"/>
      <c r="T1040" s="7" t="s">
        <v>34</v>
      </c>
      <c r="U1040" s="13">
        <v>-208551.95</v>
      </c>
      <c r="V1040" s="13">
        <v>-176991.2</v>
      </c>
      <c r="W1040" s="13">
        <v>-156150.43</v>
      </c>
      <c r="X1040" s="13">
        <v>-196990.33</v>
      </c>
      <c r="Y1040" s="13">
        <v>-190793.05499999999</v>
      </c>
      <c r="Z1040" s="13">
        <v>-155730.39000000001</v>
      </c>
      <c r="AA1040" s="13">
        <v>-191205.53</v>
      </c>
      <c r="AB1040" s="13">
        <v>-177360.18</v>
      </c>
      <c r="AC1040" s="13">
        <v>-143747.07999999999</v>
      </c>
      <c r="AD1040" s="13">
        <v>-177221.86</v>
      </c>
      <c r="AE1040" s="13">
        <v>-169357.33</v>
      </c>
      <c r="AF1040" s="13">
        <v>-158630.62</v>
      </c>
      <c r="AG1040" s="14">
        <v>-2102729.9550000001</v>
      </c>
      <c r="AI1040" s="7" t="s">
        <v>242</v>
      </c>
      <c r="AJ1040" s="7"/>
      <c r="AK1040" s="7" t="s">
        <v>34</v>
      </c>
      <c r="AL1040" s="13"/>
      <c r="AM1040" s="13"/>
      <c r="AN1040" s="13"/>
      <c r="AO1040" s="13"/>
      <c r="AP1040" s="13"/>
      <c r="AQ1040" s="13"/>
      <c r="AR1040" s="13"/>
      <c r="AS1040" s="13"/>
      <c r="AT1040" s="13"/>
      <c r="AU1040" s="13"/>
      <c r="AV1040" s="13"/>
      <c r="AW1040" s="13"/>
      <c r="AX1040" s="14"/>
    </row>
    <row r="1041" spans="1:50">
      <c r="A1041" s="30" t="s">
        <v>242</v>
      </c>
      <c r="B1041" s="30"/>
      <c r="C1041" s="30" t="s">
        <v>35</v>
      </c>
      <c r="D1041" s="31">
        <v>-111754.61</v>
      </c>
      <c r="E1041" s="31">
        <v>-93972.73</v>
      </c>
      <c r="F1041" s="31">
        <v>-119679.52</v>
      </c>
      <c r="G1041" s="31">
        <v>-128294.73</v>
      </c>
      <c r="H1041" s="31">
        <v>-120446.79</v>
      </c>
      <c r="I1041" s="8"/>
      <c r="J1041" s="8"/>
      <c r="K1041" s="8"/>
      <c r="L1041" s="8"/>
      <c r="M1041" s="8"/>
      <c r="N1041" s="8"/>
      <c r="O1041" s="8"/>
      <c r="P1041" s="39">
        <v>-574148.38</v>
      </c>
      <c r="Q1041" s="24"/>
      <c r="R1041" s="7" t="s">
        <v>242</v>
      </c>
      <c r="S1041" s="7"/>
      <c r="T1041" s="7" t="s">
        <v>35</v>
      </c>
      <c r="U1041" s="8">
        <v>-156732.51999999999</v>
      </c>
      <c r="V1041" s="8">
        <v>-127673.25</v>
      </c>
      <c r="W1041" s="8">
        <v>-112895.7</v>
      </c>
      <c r="X1041" s="8">
        <v>-146242.51</v>
      </c>
      <c r="Y1041" s="8">
        <v>-137281.49</v>
      </c>
      <c r="Z1041" s="8">
        <v>-109654.94</v>
      </c>
      <c r="AA1041" s="8">
        <v>-135919.88</v>
      </c>
      <c r="AB1041" s="8">
        <v>-125774.18</v>
      </c>
      <c r="AC1041" s="8">
        <v>-99701.54</v>
      </c>
      <c r="AD1041" s="8">
        <v>-126599.13</v>
      </c>
      <c r="AE1041" s="8">
        <v>-117322.98</v>
      </c>
      <c r="AF1041" s="8">
        <v>-112818.42</v>
      </c>
      <c r="AG1041" s="9">
        <v>-1508616.54</v>
      </c>
      <c r="AI1041" s="7" t="s">
        <v>242</v>
      </c>
      <c r="AJ1041" s="7"/>
      <c r="AK1041" s="7" t="s">
        <v>35</v>
      </c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9"/>
    </row>
    <row r="1042" spans="1:50">
      <c r="A1042" s="30" t="s">
        <v>242</v>
      </c>
      <c r="B1042" s="30"/>
      <c r="C1042" s="30" t="s">
        <v>36</v>
      </c>
      <c r="D1042" s="31">
        <v>-37614.269999999997</v>
      </c>
      <c r="E1042" s="31">
        <v>-32423.49</v>
      </c>
      <c r="F1042" s="31">
        <v>-41455.42</v>
      </c>
      <c r="G1042" s="31">
        <v>-44443.06</v>
      </c>
      <c r="H1042" s="31">
        <v>-42142.99</v>
      </c>
      <c r="I1042" s="8"/>
      <c r="J1042" s="8"/>
      <c r="K1042" s="8"/>
      <c r="L1042" s="8"/>
      <c r="M1042" s="8"/>
      <c r="N1042" s="8"/>
      <c r="O1042" s="8"/>
      <c r="P1042" s="39">
        <v>-198079.23</v>
      </c>
      <c r="Q1042" s="24"/>
      <c r="R1042" s="7" t="s">
        <v>242</v>
      </c>
      <c r="S1042" s="7"/>
      <c r="T1042" s="7" t="s">
        <v>36</v>
      </c>
      <c r="U1042" s="8">
        <v>-42113.73</v>
      </c>
      <c r="V1042" s="8">
        <v>-40365.699999999997</v>
      </c>
      <c r="W1042" s="8">
        <v>-36766.49</v>
      </c>
      <c r="X1042" s="8">
        <v>-41556.300000000003</v>
      </c>
      <c r="Y1042" s="8">
        <v>-42423.83</v>
      </c>
      <c r="Z1042" s="8">
        <v>-34130.949999999997</v>
      </c>
      <c r="AA1042" s="8">
        <v>-42315.95</v>
      </c>
      <c r="AB1042" s="8">
        <v>-39415.760000000002</v>
      </c>
      <c r="AC1042" s="8">
        <v>-32776.46</v>
      </c>
      <c r="AD1042" s="8">
        <v>-40971.67</v>
      </c>
      <c r="AE1042" s="8">
        <v>-39474.93</v>
      </c>
      <c r="AF1042" s="8">
        <v>-36532.269999999997</v>
      </c>
      <c r="AG1042" s="9">
        <v>-468844.04</v>
      </c>
      <c r="AI1042" s="7" t="s">
        <v>242</v>
      </c>
      <c r="AJ1042" s="7"/>
      <c r="AK1042" s="7" t="s">
        <v>36</v>
      </c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9"/>
    </row>
    <row r="1043" spans="1:50">
      <c r="A1043" s="30" t="s">
        <v>242</v>
      </c>
      <c r="B1043" s="30"/>
      <c r="C1043" s="30" t="s">
        <v>37</v>
      </c>
      <c r="D1043" s="31">
        <v>-1520.67</v>
      </c>
      <c r="E1043" s="31">
        <v>-920.49</v>
      </c>
      <c r="F1043" s="31">
        <v>-1059.47</v>
      </c>
      <c r="G1043" s="31">
        <v>-1338.02</v>
      </c>
      <c r="H1043" s="31">
        <v>-1056.74</v>
      </c>
      <c r="I1043" s="8"/>
      <c r="J1043" s="8"/>
      <c r="K1043" s="8"/>
      <c r="L1043" s="8"/>
      <c r="M1043" s="8"/>
      <c r="N1043" s="8"/>
      <c r="O1043" s="8"/>
      <c r="P1043" s="39">
        <v>-5895.39</v>
      </c>
      <c r="Q1043" s="24"/>
      <c r="R1043" s="7" t="s">
        <v>242</v>
      </c>
      <c r="S1043" s="7"/>
      <c r="T1043" s="7" t="s">
        <v>37</v>
      </c>
      <c r="U1043" s="8">
        <v>-1424.07</v>
      </c>
      <c r="V1043" s="8">
        <v>-1242.01</v>
      </c>
      <c r="W1043" s="8">
        <v>-1385.57</v>
      </c>
      <c r="X1043" s="8">
        <v>-1406.06</v>
      </c>
      <c r="Y1043" s="8">
        <v>-3030.75</v>
      </c>
      <c r="Z1043" s="8">
        <v>-4638.57</v>
      </c>
      <c r="AA1043" s="8">
        <v>-4105.28</v>
      </c>
      <c r="AB1043" s="8">
        <v>-3129.9</v>
      </c>
      <c r="AC1043" s="8">
        <v>-3573.12</v>
      </c>
      <c r="AD1043" s="8">
        <v>-3681.08</v>
      </c>
      <c r="AE1043" s="8">
        <v>-3404.44</v>
      </c>
      <c r="AF1043" s="8">
        <v>-1194.06</v>
      </c>
      <c r="AG1043" s="9">
        <v>-32214.91</v>
      </c>
      <c r="AI1043" s="7" t="s">
        <v>242</v>
      </c>
      <c r="AJ1043" s="7"/>
      <c r="AK1043" s="7" t="s">
        <v>37</v>
      </c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9"/>
    </row>
    <row r="1044" spans="1:50">
      <c r="A1044" s="30" t="s">
        <v>242</v>
      </c>
      <c r="B1044" s="30"/>
      <c r="C1044" s="30" t="s">
        <v>38</v>
      </c>
      <c r="D1044" s="32">
        <v>-3212.28</v>
      </c>
      <c r="E1044" s="32">
        <v>-2872.41</v>
      </c>
      <c r="F1044" s="32">
        <v>-2691.51</v>
      </c>
      <c r="G1044" s="32">
        <v>-3873.67</v>
      </c>
      <c r="H1044" s="32">
        <v>-3430.06</v>
      </c>
      <c r="I1044" s="10"/>
      <c r="J1044" s="10"/>
      <c r="K1044" s="10"/>
      <c r="L1044" s="10"/>
      <c r="M1044" s="10"/>
      <c r="N1044" s="10"/>
      <c r="O1044" s="10"/>
      <c r="P1044" s="39">
        <v>-16079.93</v>
      </c>
      <c r="Q1044" s="24"/>
      <c r="R1044" s="7" t="s">
        <v>242</v>
      </c>
      <c r="S1044" s="7"/>
      <c r="T1044" s="7" t="s">
        <v>38</v>
      </c>
      <c r="U1044" s="10">
        <v>-4550.0600000000004</v>
      </c>
      <c r="V1044" s="10">
        <v>-3495.09</v>
      </c>
      <c r="W1044" s="10">
        <v>-2258.7600000000002</v>
      </c>
      <c r="X1044" s="10">
        <v>-4596.01</v>
      </c>
      <c r="Y1044" s="10">
        <v>-4231.8100000000004</v>
      </c>
      <c r="Z1044" s="10">
        <v>-3282.02</v>
      </c>
      <c r="AA1044" s="10">
        <v>-4029.01</v>
      </c>
      <c r="AB1044" s="10">
        <v>-3727.83</v>
      </c>
      <c r="AC1044" s="10">
        <v>-2890.95</v>
      </c>
      <c r="AD1044" s="10">
        <v>-2761.49</v>
      </c>
      <c r="AE1044" s="10">
        <v>-3375.37</v>
      </c>
      <c r="AF1044" s="10">
        <v>-3279</v>
      </c>
      <c r="AG1044" s="9">
        <v>-42477.4</v>
      </c>
      <c r="AI1044" s="7" t="s">
        <v>242</v>
      </c>
      <c r="AJ1044" s="7"/>
      <c r="AK1044" s="7" t="s">
        <v>38</v>
      </c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9"/>
    </row>
    <row r="1045" spans="1:50">
      <c r="A1045" s="30" t="s">
        <v>242</v>
      </c>
      <c r="B1045" s="30"/>
      <c r="C1045" s="30" t="s">
        <v>39</v>
      </c>
      <c r="D1045" s="31">
        <v>0</v>
      </c>
      <c r="E1045" s="31">
        <v>0</v>
      </c>
      <c r="F1045" s="31">
        <v>0</v>
      </c>
      <c r="G1045" s="31">
        <v>0</v>
      </c>
      <c r="H1045" s="31">
        <v>0</v>
      </c>
      <c r="I1045" s="8"/>
      <c r="J1045" s="8"/>
      <c r="K1045" s="8"/>
      <c r="L1045" s="8"/>
      <c r="M1045" s="8"/>
      <c r="N1045" s="8"/>
      <c r="O1045" s="8"/>
      <c r="P1045" s="39">
        <v>0</v>
      </c>
      <c r="Q1045" s="24"/>
      <c r="R1045" s="7" t="s">
        <v>242</v>
      </c>
      <c r="S1045" s="7"/>
      <c r="T1045" s="7" t="s">
        <v>39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9">
        <v>0</v>
      </c>
      <c r="AI1045" s="7" t="s">
        <v>242</v>
      </c>
      <c r="AJ1045" s="7"/>
      <c r="AK1045" s="7" t="s">
        <v>39</v>
      </c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9"/>
    </row>
    <row r="1046" spans="1:50">
      <c r="A1046" s="30" t="s">
        <v>242</v>
      </c>
      <c r="B1046" s="30"/>
      <c r="C1046" s="30" t="s">
        <v>40</v>
      </c>
      <c r="D1046" s="31">
        <v>-1452.16</v>
      </c>
      <c r="E1046" s="31">
        <v>-1220.46</v>
      </c>
      <c r="F1046" s="31">
        <v>-1392.16</v>
      </c>
      <c r="G1046" s="31">
        <v>-1602.45</v>
      </c>
      <c r="H1046" s="31">
        <v>-1505.57</v>
      </c>
      <c r="I1046" s="8"/>
      <c r="J1046" s="8"/>
      <c r="K1046" s="8"/>
      <c r="L1046" s="8"/>
      <c r="M1046" s="8"/>
      <c r="N1046" s="8"/>
      <c r="O1046" s="8"/>
      <c r="P1046" s="39">
        <v>-7172.8</v>
      </c>
      <c r="Q1046" s="24"/>
      <c r="R1046" s="7" t="s">
        <v>242</v>
      </c>
      <c r="S1046" s="7"/>
      <c r="T1046" s="7" t="s">
        <v>40</v>
      </c>
      <c r="U1046" s="8">
        <v>-2036.17</v>
      </c>
      <c r="V1046" s="8">
        <v>-1659.98</v>
      </c>
      <c r="W1046" s="8">
        <v>-1467.67</v>
      </c>
      <c r="X1046" s="8">
        <v>-1901.14</v>
      </c>
      <c r="Y1046" s="8">
        <v>-1784.74</v>
      </c>
      <c r="Z1046" s="8">
        <v>-1425.51</v>
      </c>
      <c r="AA1046" s="8">
        <v>-1766.95</v>
      </c>
      <c r="AB1046" s="8">
        <v>-1635.23</v>
      </c>
      <c r="AC1046" s="8">
        <v>-1296.1600000000001</v>
      </c>
      <c r="AD1046" s="8">
        <v>-1645.67</v>
      </c>
      <c r="AE1046" s="8">
        <v>-1525.26</v>
      </c>
      <c r="AF1046" s="8">
        <v>-1466.34</v>
      </c>
      <c r="AG1046" s="9">
        <v>-19610.82</v>
      </c>
      <c r="AI1046" s="7" t="s">
        <v>242</v>
      </c>
      <c r="AJ1046" s="7"/>
      <c r="AK1046" s="7" t="s">
        <v>40</v>
      </c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9"/>
    </row>
    <row r="1047" spans="1:50">
      <c r="A1047" s="30" t="s">
        <v>242</v>
      </c>
      <c r="B1047" s="30"/>
      <c r="C1047" s="30" t="s">
        <v>41</v>
      </c>
      <c r="D1047" s="31">
        <v>-30.13</v>
      </c>
      <c r="E1047" s="31">
        <v>-26.17</v>
      </c>
      <c r="F1047" s="31">
        <v>-32.159999999999997</v>
      </c>
      <c r="G1047" s="31">
        <v>-35.35</v>
      </c>
      <c r="H1047" s="31">
        <v>-34.229999999999997</v>
      </c>
      <c r="I1047" s="8"/>
      <c r="J1047" s="8"/>
      <c r="K1047" s="8"/>
      <c r="L1047" s="8"/>
      <c r="M1047" s="8"/>
      <c r="N1047" s="8"/>
      <c r="O1047" s="8"/>
      <c r="P1047" s="39">
        <v>-158.04</v>
      </c>
      <c r="Q1047" s="24"/>
      <c r="R1047" s="7" t="s">
        <v>242</v>
      </c>
      <c r="S1047" s="7"/>
      <c r="T1047" s="7" t="s">
        <v>41</v>
      </c>
      <c r="U1047" s="8">
        <v>-58.68</v>
      </c>
      <c r="V1047" s="8">
        <v>-43.92</v>
      </c>
      <c r="W1047" s="8">
        <v>-35.89</v>
      </c>
      <c r="X1047" s="8">
        <v>-51.53</v>
      </c>
      <c r="Y1047" s="8">
        <v>-45.64</v>
      </c>
      <c r="Z1047" s="8">
        <v>-31.3</v>
      </c>
      <c r="AA1047" s="8">
        <v>-35.75</v>
      </c>
      <c r="AB1047" s="8">
        <v>-33.47</v>
      </c>
      <c r="AC1047" s="8">
        <v>-25.93</v>
      </c>
      <c r="AD1047" s="8">
        <v>-35.119999999999997</v>
      </c>
      <c r="AE1047" s="8">
        <v>-31.64</v>
      </c>
      <c r="AF1047" s="8">
        <v>-30.4</v>
      </c>
      <c r="AG1047" s="9">
        <v>-459.27</v>
      </c>
      <c r="AI1047" s="7" t="s">
        <v>242</v>
      </c>
      <c r="AJ1047" s="7"/>
      <c r="AK1047" s="7" t="s">
        <v>41</v>
      </c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9"/>
    </row>
    <row r="1048" spans="1:50">
      <c r="A1048" s="30" t="s">
        <v>242</v>
      </c>
      <c r="B1048" s="30"/>
      <c r="C1048" s="30" t="s">
        <v>42</v>
      </c>
      <c r="D1048" s="31">
        <v>-46.87</v>
      </c>
      <c r="E1048" s="31">
        <v>-39.78</v>
      </c>
      <c r="F1048" s="31">
        <v>-50.08</v>
      </c>
      <c r="G1048" s="31">
        <v>-53.94</v>
      </c>
      <c r="H1048" s="31">
        <v>-50.26</v>
      </c>
      <c r="I1048" s="8"/>
      <c r="J1048" s="8"/>
      <c r="K1048" s="8"/>
      <c r="L1048" s="8"/>
      <c r="M1048" s="8"/>
      <c r="N1048" s="8"/>
      <c r="O1048" s="8"/>
      <c r="P1048" s="39">
        <v>-240.93</v>
      </c>
      <c r="Q1048" s="24"/>
      <c r="R1048" s="7" t="s">
        <v>242</v>
      </c>
      <c r="S1048" s="7"/>
      <c r="T1048" s="7" t="s">
        <v>42</v>
      </c>
      <c r="U1048" s="8">
        <v>-60.3</v>
      </c>
      <c r="V1048" s="8">
        <v>-50.68</v>
      </c>
      <c r="W1048" s="8">
        <v>-45.57</v>
      </c>
      <c r="X1048" s="8">
        <v>-57.14</v>
      </c>
      <c r="Y1048" s="8">
        <v>-54.22</v>
      </c>
      <c r="Z1048" s="8">
        <v>-45.25</v>
      </c>
      <c r="AA1048" s="8">
        <v>-56.2</v>
      </c>
      <c r="AB1048" s="8">
        <v>-50.97</v>
      </c>
      <c r="AC1048" s="8">
        <v>-41.93</v>
      </c>
      <c r="AD1048" s="8">
        <v>-52.66</v>
      </c>
      <c r="AE1048" s="8">
        <v>-49.37</v>
      </c>
      <c r="AF1048" s="8">
        <v>-46.75</v>
      </c>
      <c r="AG1048" s="9">
        <v>-611.04</v>
      </c>
      <c r="AI1048" s="7" t="s">
        <v>242</v>
      </c>
      <c r="AJ1048" s="7"/>
      <c r="AK1048" s="7" t="s">
        <v>42</v>
      </c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9"/>
    </row>
    <row r="1049" spans="1:50">
      <c r="A1049" s="30" t="s">
        <v>242</v>
      </c>
      <c r="B1049" s="30"/>
      <c r="C1049" s="30" t="s">
        <v>43</v>
      </c>
      <c r="D1049" s="31">
        <v>-55.07</v>
      </c>
      <c r="E1049" s="31">
        <v>0</v>
      </c>
      <c r="F1049" s="31">
        <v>-160.26</v>
      </c>
      <c r="G1049" s="31">
        <v>0</v>
      </c>
      <c r="H1049" s="31">
        <v>-113.03</v>
      </c>
      <c r="I1049" s="8"/>
      <c r="J1049" s="8"/>
      <c r="K1049" s="8"/>
      <c r="L1049" s="8"/>
      <c r="M1049" s="8"/>
      <c r="N1049" s="8"/>
      <c r="O1049" s="8"/>
      <c r="P1049" s="39">
        <v>-328.36</v>
      </c>
      <c r="Q1049" s="24"/>
      <c r="R1049" s="7" t="s">
        <v>242</v>
      </c>
      <c r="S1049" s="7"/>
      <c r="T1049" s="7" t="s">
        <v>43</v>
      </c>
      <c r="U1049" s="8">
        <v>-202.55</v>
      </c>
      <c r="V1049" s="8">
        <v>-43.2</v>
      </c>
      <c r="W1049" s="8">
        <v>-237.1</v>
      </c>
      <c r="X1049" s="8">
        <v>0</v>
      </c>
      <c r="Y1049" s="8">
        <v>-75.38</v>
      </c>
      <c r="Z1049" s="8">
        <v>-56.46</v>
      </c>
      <c r="AA1049" s="8">
        <v>-50.72</v>
      </c>
      <c r="AB1049" s="8">
        <v>0</v>
      </c>
      <c r="AC1049" s="8">
        <v>0</v>
      </c>
      <c r="AD1049" s="8">
        <v>0</v>
      </c>
      <c r="AE1049" s="8">
        <v>-11.91</v>
      </c>
      <c r="AF1049" s="8">
        <v>0</v>
      </c>
      <c r="AG1049" s="9">
        <v>-677.32</v>
      </c>
      <c r="AI1049" s="7" t="s">
        <v>242</v>
      </c>
      <c r="AJ1049" s="7"/>
      <c r="AK1049" s="7" t="s">
        <v>43</v>
      </c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9"/>
    </row>
    <row r="1050" spans="1:50">
      <c r="A1050" s="30" t="s">
        <v>242</v>
      </c>
      <c r="B1050" s="30"/>
      <c r="C1050" s="30" t="s">
        <v>44</v>
      </c>
      <c r="D1050" s="31">
        <v>-1349.62</v>
      </c>
      <c r="E1050" s="31">
        <v>-1419.13</v>
      </c>
      <c r="F1050" s="31">
        <v>-1398.27</v>
      </c>
      <c r="G1050" s="31">
        <v>-1021.45</v>
      </c>
      <c r="H1050" s="31">
        <v>-1871.72</v>
      </c>
      <c r="I1050" s="8"/>
      <c r="J1050" s="8"/>
      <c r="K1050" s="8"/>
      <c r="L1050" s="8"/>
      <c r="M1050" s="8"/>
      <c r="N1050" s="8"/>
      <c r="O1050" s="8"/>
      <c r="P1050" s="39">
        <v>-7060.19</v>
      </c>
      <c r="Q1050" s="24"/>
      <c r="R1050" s="7" t="s">
        <v>242</v>
      </c>
      <c r="S1050" s="7"/>
      <c r="T1050" s="7" t="s">
        <v>44</v>
      </c>
      <c r="U1050" s="8">
        <v>-1234.75</v>
      </c>
      <c r="V1050" s="8">
        <v>-2347.81</v>
      </c>
      <c r="W1050" s="8">
        <v>-988.12</v>
      </c>
      <c r="X1050" s="8">
        <v>-1198.42</v>
      </c>
      <c r="Y1050" s="8">
        <v>-1272.4849999999999</v>
      </c>
      <c r="Z1050" s="8">
        <v>-1416.08</v>
      </c>
      <c r="AA1050" s="8">
        <v>-1218.69</v>
      </c>
      <c r="AB1050" s="8">
        <v>-2136.84</v>
      </c>
      <c r="AC1050" s="8">
        <v>-2123.27</v>
      </c>
      <c r="AD1050" s="8">
        <v>-1150.68</v>
      </c>
      <c r="AE1050" s="8">
        <v>-1614.04</v>
      </c>
      <c r="AF1050" s="8">
        <v>-1625.7</v>
      </c>
      <c r="AG1050" s="9">
        <v>-18326.884999999998</v>
      </c>
      <c r="AI1050" s="7" t="s">
        <v>242</v>
      </c>
      <c r="AJ1050" s="7"/>
      <c r="AK1050" s="7" t="s">
        <v>44</v>
      </c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9"/>
    </row>
    <row r="1051" spans="1:50">
      <c r="A1051" s="30" t="s">
        <v>242</v>
      </c>
      <c r="B1051" s="30"/>
      <c r="C1051" s="30" t="s">
        <v>45</v>
      </c>
      <c r="D1051" s="31">
        <v>-191</v>
      </c>
      <c r="E1051" s="31">
        <v>-105</v>
      </c>
      <c r="F1051" s="31">
        <v>-113</v>
      </c>
      <c r="G1051" s="31">
        <v>-522</v>
      </c>
      <c r="H1051" s="31">
        <v>-245</v>
      </c>
      <c r="I1051" s="8"/>
      <c r="J1051" s="8"/>
      <c r="K1051" s="8"/>
      <c r="L1051" s="8"/>
      <c r="M1051" s="8"/>
      <c r="N1051" s="8"/>
      <c r="O1051" s="8"/>
      <c r="P1051" s="39">
        <v>-1176</v>
      </c>
      <c r="Q1051" s="24"/>
      <c r="R1051" s="7" t="s">
        <v>242</v>
      </c>
      <c r="S1051" s="7"/>
      <c r="T1051" s="7" t="s">
        <v>45</v>
      </c>
      <c r="U1051" s="8">
        <v>-139.12</v>
      </c>
      <c r="V1051" s="8">
        <v>-69.56</v>
      </c>
      <c r="W1051" s="8">
        <v>-69.56</v>
      </c>
      <c r="X1051" s="8">
        <v>0</v>
      </c>
      <c r="Y1051" s="8">
        <v>-315</v>
      </c>
      <c r="Z1051" s="8">
        <v>-175</v>
      </c>
      <c r="AA1051" s="8">
        <v>-210</v>
      </c>
      <c r="AB1051" s="8">
        <v>-70</v>
      </c>
      <c r="AC1051" s="8">
        <v>-35</v>
      </c>
      <c r="AD1051" s="8">
        <v>-105</v>
      </c>
      <c r="AE1051" s="8">
        <v>-315</v>
      </c>
      <c r="AF1051" s="8">
        <v>-70</v>
      </c>
      <c r="AG1051" s="9">
        <v>-1573.24</v>
      </c>
      <c r="AI1051" s="7" t="s">
        <v>242</v>
      </c>
      <c r="AJ1051" s="7"/>
      <c r="AK1051" s="7" t="s">
        <v>45</v>
      </c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9"/>
    </row>
    <row r="1052" spans="1:50">
      <c r="A1052" s="30" t="s">
        <v>242</v>
      </c>
      <c r="B1052" s="30"/>
      <c r="C1052" s="30" t="s">
        <v>46</v>
      </c>
      <c r="D1052" s="31">
        <v>-1560.84</v>
      </c>
      <c r="E1052" s="31">
        <v>-818.49</v>
      </c>
      <c r="F1052" s="31">
        <v>0</v>
      </c>
      <c r="G1052" s="31">
        <v>-694.41</v>
      </c>
      <c r="H1052" s="31">
        <v>-717.25</v>
      </c>
      <c r="I1052" s="8"/>
      <c r="J1052" s="8"/>
      <c r="K1052" s="8"/>
      <c r="L1052" s="8"/>
      <c r="M1052" s="8"/>
      <c r="N1052" s="8"/>
      <c r="O1052" s="8"/>
      <c r="P1052" s="39">
        <v>-3790.99</v>
      </c>
      <c r="Q1052" s="24"/>
      <c r="R1052" s="7" t="s">
        <v>242</v>
      </c>
      <c r="S1052" s="7"/>
      <c r="T1052" s="7" t="s">
        <v>46</v>
      </c>
      <c r="U1052" s="8">
        <v>0</v>
      </c>
      <c r="V1052" s="8">
        <v>0</v>
      </c>
      <c r="W1052" s="8">
        <v>0</v>
      </c>
      <c r="X1052" s="8">
        <v>18.78</v>
      </c>
      <c r="Y1052" s="8">
        <v>-277.70999999999998</v>
      </c>
      <c r="Z1052" s="8">
        <v>-874.31</v>
      </c>
      <c r="AA1052" s="8">
        <v>-1497.1</v>
      </c>
      <c r="AB1052" s="8">
        <v>-1386</v>
      </c>
      <c r="AC1052" s="8">
        <v>-1282.72</v>
      </c>
      <c r="AD1052" s="8">
        <v>-219.36</v>
      </c>
      <c r="AE1052" s="8">
        <v>-2232.39</v>
      </c>
      <c r="AF1052" s="8">
        <v>-1567.68</v>
      </c>
      <c r="AG1052" s="9">
        <v>-9318.49</v>
      </c>
      <c r="AI1052" s="7" t="s">
        <v>242</v>
      </c>
      <c r="AJ1052" s="7"/>
      <c r="AK1052" s="7" t="s">
        <v>46</v>
      </c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9"/>
    </row>
    <row r="1053" spans="1:50">
      <c r="A1053" s="30" t="s">
        <v>242</v>
      </c>
      <c r="B1053" s="30"/>
      <c r="C1053" s="30" t="s">
        <v>47</v>
      </c>
      <c r="D1053" s="33">
        <v>28360.32</v>
      </c>
      <c r="E1053" s="33">
        <v>25124.26</v>
      </c>
      <c r="F1053" s="33">
        <v>32451.9</v>
      </c>
      <c r="G1053" s="33">
        <v>33366.870000000003</v>
      </c>
      <c r="H1053" s="33">
        <v>29348.73</v>
      </c>
      <c r="I1053" s="13"/>
      <c r="J1053" s="13"/>
      <c r="K1053" s="13"/>
      <c r="L1053" s="13"/>
      <c r="M1053" s="13"/>
      <c r="N1053" s="13"/>
      <c r="O1053" s="13"/>
      <c r="P1053" s="40">
        <v>148652.07999999999</v>
      </c>
      <c r="Q1053" s="24"/>
      <c r="R1053" s="7" t="s">
        <v>242</v>
      </c>
      <c r="S1053" s="7"/>
      <c r="T1053" s="7" t="s">
        <v>47</v>
      </c>
      <c r="U1053" s="13">
        <v>32833.96</v>
      </c>
      <c r="V1053" s="13">
        <v>25844.77</v>
      </c>
      <c r="W1053" s="13">
        <v>27088.45</v>
      </c>
      <c r="X1053" s="13">
        <v>30497.81</v>
      </c>
      <c r="Y1053" s="13">
        <v>27972.564999999999</v>
      </c>
      <c r="Z1053" s="13">
        <v>23550.01</v>
      </c>
      <c r="AA1053" s="13">
        <v>33823.06</v>
      </c>
      <c r="AB1053" s="13">
        <v>26322.92</v>
      </c>
      <c r="AC1053" s="13">
        <v>23100.2</v>
      </c>
      <c r="AD1053" s="13">
        <v>33631</v>
      </c>
      <c r="AE1053" s="13">
        <v>28081.55</v>
      </c>
      <c r="AF1053" s="13">
        <v>28703.02</v>
      </c>
      <c r="AG1053" s="14">
        <v>341449.315</v>
      </c>
      <c r="AI1053" s="7" t="s">
        <v>242</v>
      </c>
      <c r="AJ1053" s="7"/>
      <c r="AK1053" s="7" t="s">
        <v>47</v>
      </c>
      <c r="AL1053" s="13"/>
      <c r="AM1053" s="13"/>
      <c r="AN1053" s="13"/>
      <c r="AO1053" s="13"/>
      <c r="AP1053" s="13"/>
      <c r="AQ1053" s="13"/>
      <c r="AR1053" s="13"/>
      <c r="AS1053" s="13"/>
      <c r="AT1053" s="13"/>
      <c r="AU1053" s="13"/>
      <c r="AV1053" s="13"/>
      <c r="AW1053" s="13"/>
      <c r="AX1053" s="14"/>
    </row>
    <row r="1054" spans="1:50">
      <c r="A1054" s="30" t="s">
        <v>242</v>
      </c>
      <c r="B1054" s="30"/>
      <c r="C1054" s="30" t="s">
        <v>48</v>
      </c>
      <c r="D1054" s="38">
        <v>0.1515</v>
      </c>
      <c r="E1054" s="38">
        <v>0.15809999999999999</v>
      </c>
      <c r="F1054" s="38">
        <v>0.16189999999999999</v>
      </c>
      <c r="G1054" s="38">
        <v>0.155</v>
      </c>
      <c r="H1054" s="38">
        <v>0.14599999999999999</v>
      </c>
      <c r="I1054" s="15"/>
      <c r="J1054" s="15"/>
      <c r="K1054" s="15"/>
      <c r="L1054" s="15"/>
      <c r="M1054" s="15"/>
      <c r="N1054" s="15"/>
      <c r="O1054" s="15"/>
      <c r="P1054" s="45">
        <v>0.15440000000000001</v>
      </c>
      <c r="Q1054" s="24"/>
      <c r="R1054" s="7" t="s">
        <v>242</v>
      </c>
      <c r="S1054" s="7"/>
      <c r="T1054" s="7" t="s">
        <v>48</v>
      </c>
      <c r="U1054" s="15">
        <v>0.13600000000000001</v>
      </c>
      <c r="V1054" s="15">
        <v>0.12740000000000001</v>
      </c>
      <c r="W1054" s="15">
        <v>0.14779999999999999</v>
      </c>
      <c r="X1054" s="15">
        <v>0.1341</v>
      </c>
      <c r="Y1054" s="15">
        <v>0.12790000000000001</v>
      </c>
      <c r="Z1054" s="15">
        <v>0.13139999999999999</v>
      </c>
      <c r="AA1054" s="15">
        <v>0.15029999999999999</v>
      </c>
      <c r="AB1054" s="15">
        <v>0.12920000000000001</v>
      </c>
      <c r="AC1054" s="15">
        <v>0.13850000000000001</v>
      </c>
      <c r="AD1054" s="15">
        <v>0.1595</v>
      </c>
      <c r="AE1054" s="15">
        <v>0.14219999999999999</v>
      </c>
      <c r="AF1054" s="15">
        <v>0.1532</v>
      </c>
      <c r="AG1054" s="16">
        <v>0.13969999999999999</v>
      </c>
      <c r="AI1054" s="7" t="s">
        <v>242</v>
      </c>
      <c r="AJ1054" s="7"/>
      <c r="AK1054" s="7" t="s">
        <v>48</v>
      </c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6"/>
    </row>
    <row r="1055" spans="1:50">
      <c r="A1055" s="30" t="s">
        <v>242</v>
      </c>
      <c r="B1055" s="30"/>
      <c r="C1055" s="30" t="s">
        <v>49</v>
      </c>
      <c r="D1055" s="33">
        <v>5385</v>
      </c>
      <c r="E1055" s="33">
        <v>4641.08</v>
      </c>
      <c r="F1055" s="33">
        <v>4130</v>
      </c>
      <c r="G1055" s="33">
        <v>2800</v>
      </c>
      <c r="H1055" s="33">
        <v>4125</v>
      </c>
      <c r="I1055" s="13"/>
      <c r="J1055" s="13"/>
      <c r="K1055" s="13"/>
      <c r="L1055" s="13"/>
      <c r="M1055" s="13"/>
      <c r="N1055" s="13"/>
      <c r="O1055" s="13"/>
      <c r="P1055" s="40">
        <v>21081.08</v>
      </c>
      <c r="Q1055" s="24"/>
      <c r="R1055" s="7" t="s">
        <v>242</v>
      </c>
      <c r="S1055" s="7"/>
      <c r="T1055" s="7" t="s">
        <v>49</v>
      </c>
      <c r="U1055" s="13">
        <v>4000</v>
      </c>
      <c r="V1055" s="13">
        <v>4100</v>
      </c>
      <c r="W1055" s="13">
        <v>11825.8</v>
      </c>
      <c r="X1055" s="13">
        <v>5023.25</v>
      </c>
      <c r="Y1055" s="13">
        <v>7199.37</v>
      </c>
      <c r="Z1055" s="13">
        <v>3932.43</v>
      </c>
      <c r="AA1055" s="13">
        <v>5109</v>
      </c>
      <c r="AB1055" s="13">
        <v>1450</v>
      </c>
      <c r="AC1055" s="13">
        <v>4864</v>
      </c>
      <c r="AD1055" s="13">
        <v>3825</v>
      </c>
      <c r="AE1055" s="13">
        <v>2950</v>
      </c>
      <c r="AF1055" s="13">
        <v>1300</v>
      </c>
      <c r="AG1055" s="14">
        <v>55578.85</v>
      </c>
      <c r="AI1055" s="7" t="s">
        <v>242</v>
      </c>
      <c r="AJ1055" s="7"/>
      <c r="AK1055" s="7" t="s">
        <v>49</v>
      </c>
      <c r="AL1055" s="13"/>
      <c r="AM1055" s="13"/>
      <c r="AN1055" s="13"/>
      <c r="AO1055" s="13"/>
      <c r="AP1055" s="13"/>
      <c r="AQ1055" s="13"/>
      <c r="AR1055" s="13"/>
      <c r="AS1055" s="13"/>
      <c r="AT1055" s="13"/>
      <c r="AU1055" s="13"/>
      <c r="AV1055" s="13"/>
      <c r="AW1055" s="13"/>
      <c r="AX1055" s="14"/>
    </row>
    <row r="1056" spans="1:50">
      <c r="A1056" s="30" t="s">
        <v>242</v>
      </c>
      <c r="B1056" s="30"/>
      <c r="C1056" s="30" t="s">
        <v>50</v>
      </c>
      <c r="D1056" s="32">
        <v>5435</v>
      </c>
      <c r="E1056" s="32">
        <v>4641.08</v>
      </c>
      <c r="F1056" s="32">
        <v>4130</v>
      </c>
      <c r="G1056" s="32">
        <v>2800</v>
      </c>
      <c r="H1056" s="32">
        <v>4125</v>
      </c>
      <c r="I1056" s="10"/>
      <c r="J1056" s="10"/>
      <c r="K1056" s="10"/>
      <c r="L1056" s="10"/>
      <c r="M1056" s="10"/>
      <c r="N1056" s="10"/>
      <c r="O1056" s="10"/>
      <c r="P1056" s="39">
        <v>21131.08</v>
      </c>
      <c r="Q1056" s="24"/>
      <c r="R1056" s="7" t="s">
        <v>242</v>
      </c>
      <c r="S1056" s="7"/>
      <c r="T1056" s="7" t="s">
        <v>50</v>
      </c>
      <c r="U1056" s="10">
        <v>4000</v>
      </c>
      <c r="V1056" s="10">
        <v>4100</v>
      </c>
      <c r="W1056" s="10">
        <v>11825.8</v>
      </c>
      <c r="X1056" s="10">
        <v>5023.25</v>
      </c>
      <c r="Y1056" s="10">
        <v>7199.37</v>
      </c>
      <c r="Z1056" s="10">
        <v>3982.43</v>
      </c>
      <c r="AA1056" s="10">
        <v>5109</v>
      </c>
      <c r="AB1056" s="10">
        <v>1500</v>
      </c>
      <c r="AC1056" s="10">
        <v>4914</v>
      </c>
      <c r="AD1056" s="10">
        <v>3825</v>
      </c>
      <c r="AE1056" s="10">
        <v>2950</v>
      </c>
      <c r="AF1056" s="10">
        <v>1300</v>
      </c>
      <c r="AG1056" s="9">
        <v>55728.85</v>
      </c>
      <c r="AI1056" s="7" t="s">
        <v>242</v>
      </c>
      <c r="AJ1056" s="7"/>
      <c r="AK1056" s="7" t="s">
        <v>50</v>
      </c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9"/>
    </row>
    <row r="1057" spans="1:50">
      <c r="A1057" s="30" t="s">
        <v>242</v>
      </c>
      <c r="B1057" s="30"/>
      <c r="C1057" s="30" t="s">
        <v>51</v>
      </c>
      <c r="D1057" s="32">
        <v>-50</v>
      </c>
      <c r="E1057" s="32">
        <v>0</v>
      </c>
      <c r="F1057" s="32">
        <v>0</v>
      </c>
      <c r="G1057" s="32">
        <v>0</v>
      </c>
      <c r="H1057" s="32">
        <v>0</v>
      </c>
      <c r="I1057" s="10"/>
      <c r="J1057" s="10"/>
      <c r="K1057" s="10"/>
      <c r="L1057" s="10"/>
      <c r="M1057" s="10"/>
      <c r="N1057" s="10"/>
      <c r="O1057" s="10"/>
      <c r="P1057" s="39">
        <v>-50</v>
      </c>
      <c r="Q1057" s="24"/>
      <c r="R1057" s="7" t="s">
        <v>242</v>
      </c>
      <c r="S1057" s="7"/>
      <c r="T1057" s="7" t="s">
        <v>51</v>
      </c>
      <c r="U1057" s="10">
        <v>0</v>
      </c>
      <c r="V1057" s="10">
        <v>0</v>
      </c>
      <c r="W1057" s="10">
        <v>0</v>
      </c>
      <c r="X1057" s="10">
        <v>0</v>
      </c>
      <c r="Y1057" s="10">
        <v>0</v>
      </c>
      <c r="Z1057" s="10">
        <v>-50</v>
      </c>
      <c r="AA1057" s="10">
        <v>0</v>
      </c>
      <c r="AB1057" s="10">
        <v>-50</v>
      </c>
      <c r="AC1057" s="10">
        <v>-50</v>
      </c>
      <c r="AD1057" s="10">
        <v>0</v>
      </c>
      <c r="AE1057" s="10">
        <v>0</v>
      </c>
      <c r="AF1057" s="10">
        <v>0</v>
      </c>
      <c r="AG1057" s="9">
        <v>-150</v>
      </c>
      <c r="AI1057" s="7" t="s">
        <v>242</v>
      </c>
      <c r="AJ1057" s="7"/>
      <c r="AK1057" s="7" t="s">
        <v>51</v>
      </c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9"/>
    </row>
    <row r="1058" spans="1:50">
      <c r="A1058" s="30" t="s">
        <v>242</v>
      </c>
      <c r="B1058" s="30"/>
      <c r="C1058" s="30" t="s">
        <v>52</v>
      </c>
      <c r="D1058" s="31">
        <v>0</v>
      </c>
      <c r="E1058" s="31">
        <v>0</v>
      </c>
      <c r="F1058" s="31">
        <v>0</v>
      </c>
      <c r="G1058" s="31">
        <v>0</v>
      </c>
      <c r="H1058" s="31">
        <v>0</v>
      </c>
      <c r="I1058" s="8"/>
      <c r="J1058" s="8"/>
      <c r="K1058" s="8"/>
      <c r="L1058" s="8"/>
      <c r="M1058" s="8"/>
      <c r="N1058" s="8"/>
      <c r="O1058" s="8"/>
      <c r="P1058" s="39">
        <v>0</v>
      </c>
      <c r="Q1058" s="24"/>
      <c r="R1058" s="7" t="s">
        <v>242</v>
      </c>
      <c r="S1058" s="7"/>
      <c r="T1058" s="7" t="s">
        <v>52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9">
        <v>0</v>
      </c>
      <c r="AI1058" s="7" t="s">
        <v>242</v>
      </c>
      <c r="AJ1058" s="7"/>
      <c r="AK1058" s="7" t="s">
        <v>52</v>
      </c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9"/>
    </row>
    <row r="1059" spans="1:50">
      <c r="A1059" s="30" t="s">
        <v>242</v>
      </c>
      <c r="B1059" s="30"/>
      <c r="C1059" s="30" t="s">
        <v>53</v>
      </c>
      <c r="D1059" s="33">
        <v>-1.37</v>
      </c>
      <c r="E1059" s="33">
        <v>-23.18</v>
      </c>
      <c r="F1059" s="33">
        <v>-1.04</v>
      </c>
      <c r="G1059" s="33">
        <v>-25.2</v>
      </c>
      <c r="H1059" s="33">
        <v>-47.7</v>
      </c>
      <c r="I1059" s="13"/>
      <c r="J1059" s="13"/>
      <c r="K1059" s="13"/>
      <c r="L1059" s="13"/>
      <c r="M1059" s="13"/>
      <c r="N1059" s="13"/>
      <c r="O1059" s="13"/>
      <c r="P1059" s="40">
        <v>-98.49</v>
      </c>
      <c r="Q1059" s="24"/>
      <c r="R1059" s="7" t="s">
        <v>242</v>
      </c>
      <c r="S1059" s="7"/>
      <c r="T1059" s="7" t="s">
        <v>53</v>
      </c>
      <c r="U1059" s="13">
        <v>-15.37</v>
      </c>
      <c r="V1059" s="13">
        <v>-31.27</v>
      </c>
      <c r="W1059" s="13">
        <v>-29.18</v>
      </c>
      <c r="X1059" s="13">
        <v>-103.53</v>
      </c>
      <c r="Y1059" s="13">
        <v>-1.81</v>
      </c>
      <c r="Z1059" s="13">
        <v>-21.15</v>
      </c>
      <c r="AA1059" s="13">
        <v>-38.909999999999997</v>
      </c>
      <c r="AB1059" s="13">
        <v>-57.74</v>
      </c>
      <c r="AC1059" s="13">
        <v>-35.200000000000003</v>
      </c>
      <c r="AD1059" s="13">
        <v>-16.079999999999998</v>
      </c>
      <c r="AE1059" s="13">
        <v>-0.74</v>
      </c>
      <c r="AF1059" s="13">
        <v>-0.33</v>
      </c>
      <c r="AG1059" s="14">
        <v>-351.31</v>
      </c>
      <c r="AI1059" s="7" t="s">
        <v>242</v>
      </c>
      <c r="AJ1059" s="7"/>
      <c r="AK1059" s="7" t="s">
        <v>53</v>
      </c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4"/>
    </row>
    <row r="1060" spans="1:50">
      <c r="A1060" s="30" t="s">
        <v>242</v>
      </c>
      <c r="B1060" s="30"/>
      <c r="C1060" s="30" t="s">
        <v>54</v>
      </c>
      <c r="D1060" s="31">
        <v>0</v>
      </c>
      <c r="E1060" s="31">
        <v>-22.02</v>
      </c>
      <c r="F1060" s="31">
        <v>0</v>
      </c>
      <c r="G1060" s="31">
        <v>-24.49</v>
      </c>
      <c r="H1060" s="31">
        <v>-46.67</v>
      </c>
      <c r="I1060" s="8"/>
      <c r="J1060" s="8"/>
      <c r="K1060" s="8"/>
      <c r="L1060" s="8"/>
      <c r="M1060" s="8"/>
      <c r="N1060" s="8"/>
      <c r="O1060" s="8"/>
      <c r="P1060" s="39">
        <v>-93.18</v>
      </c>
      <c r="Q1060" s="24"/>
      <c r="R1060" s="7" t="s">
        <v>242</v>
      </c>
      <c r="S1060" s="7"/>
      <c r="T1060" s="7" t="s">
        <v>54</v>
      </c>
      <c r="U1060" s="8">
        <v>-14.36</v>
      </c>
      <c r="V1060" s="8">
        <v>-30.24</v>
      </c>
      <c r="W1060" s="8">
        <v>-26.21</v>
      </c>
      <c r="X1060" s="8">
        <v>-102.31</v>
      </c>
      <c r="Y1060" s="8">
        <v>0</v>
      </c>
      <c r="Z1060" s="8">
        <v>-20.149999999999999</v>
      </c>
      <c r="AA1060" s="8">
        <v>-37.619999999999997</v>
      </c>
      <c r="AB1060" s="8">
        <v>-57.37</v>
      </c>
      <c r="AC1060" s="8">
        <v>-33.97</v>
      </c>
      <c r="AD1060" s="8">
        <v>-15.12</v>
      </c>
      <c r="AE1060" s="8">
        <v>0</v>
      </c>
      <c r="AF1060" s="8">
        <v>0</v>
      </c>
      <c r="AG1060" s="9">
        <v>-337.35</v>
      </c>
      <c r="AI1060" s="7" t="s">
        <v>242</v>
      </c>
      <c r="AJ1060" s="7"/>
      <c r="AK1060" s="7" t="s">
        <v>54</v>
      </c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9"/>
    </row>
    <row r="1061" spans="1:50">
      <c r="A1061" s="30" t="s">
        <v>242</v>
      </c>
      <c r="B1061" s="30"/>
      <c r="C1061" s="30" t="s">
        <v>55</v>
      </c>
      <c r="D1061" s="31">
        <v>0</v>
      </c>
      <c r="E1061" s="31">
        <v>0</v>
      </c>
      <c r="F1061" s="31">
        <v>0</v>
      </c>
      <c r="G1061" s="31">
        <v>0</v>
      </c>
      <c r="H1061" s="31">
        <v>0</v>
      </c>
      <c r="I1061" s="8"/>
      <c r="J1061" s="8"/>
      <c r="K1061" s="8"/>
      <c r="L1061" s="8"/>
      <c r="M1061" s="8"/>
      <c r="N1061" s="8"/>
      <c r="O1061" s="8"/>
      <c r="P1061" s="39">
        <v>0</v>
      </c>
      <c r="Q1061" s="24"/>
      <c r="R1061" s="7" t="s">
        <v>242</v>
      </c>
      <c r="S1061" s="7"/>
      <c r="T1061" s="7" t="s">
        <v>55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9">
        <v>0</v>
      </c>
      <c r="AI1061" s="7" t="s">
        <v>242</v>
      </c>
      <c r="AJ1061" s="7"/>
      <c r="AK1061" s="7" t="s">
        <v>55</v>
      </c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9"/>
    </row>
    <row r="1062" spans="1:50">
      <c r="A1062" s="30" t="s">
        <v>242</v>
      </c>
      <c r="B1062" s="30"/>
      <c r="C1062" s="30" t="s">
        <v>56</v>
      </c>
      <c r="D1062" s="31">
        <v>-1.37</v>
      </c>
      <c r="E1062" s="31">
        <v>-1.1599999999999999</v>
      </c>
      <c r="F1062" s="31">
        <v>-1.04</v>
      </c>
      <c r="G1062" s="31">
        <v>-0.71</v>
      </c>
      <c r="H1062" s="31">
        <v>-1.03</v>
      </c>
      <c r="I1062" s="8"/>
      <c r="J1062" s="8"/>
      <c r="K1062" s="8"/>
      <c r="L1062" s="8"/>
      <c r="M1062" s="8"/>
      <c r="N1062" s="8"/>
      <c r="O1062" s="8"/>
      <c r="P1062" s="39">
        <v>-5.31</v>
      </c>
      <c r="Q1062" s="24"/>
      <c r="R1062" s="7" t="s">
        <v>242</v>
      </c>
      <c r="S1062" s="7"/>
      <c r="T1062" s="7" t="s">
        <v>56</v>
      </c>
      <c r="U1062" s="8">
        <v>-1.01</v>
      </c>
      <c r="V1062" s="8">
        <v>-1.03</v>
      </c>
      <c r="W1062" s="8">
        <v>-2.97</v>
      </c>
      <c r="X1062" s="8">
        <v>-1.22</v>
      </c>
      <c r="Y1062" s="8">
        <v>-1.81</v>
      </c>
      <c r="Z1062" s="8">
        <v>-1</v>
      </c>
      <c r="AA1062" s="8">
        <v>-1.29</v>
      </c>
      <c r="AB1062" s="8">
        <v>-0.37</v>
      </c>
      <c r="AC1062" s="8">
        <v>-1.23</v>
      </c>
      <c r="AD1062" s="8">
        <v>-0.96</v>
      </c>
      <c r="AE1062" s="8">
        <v>-0.74</v>
      </c>
      <c r="AF1062" s="8">
        <v>-0.33</v>
      </c>
      <c r="AG1062" s="9">
        <v>-13.96</v>
      </c>
      <c r="AI1062" s="7" t="s">
        <v>242</v>
      </c>
      <c r="AJ1062" s="7"/>
      <c r="AK1062" s="7" t="s">
        <v>56</v>
      </c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9"/>
    </row>
    <row r="1063" spans="1:50">
      <c r="A1063" s="30" t="s">
        <v>242</v>
      </c>
      <c r="B1063" s="30"/>
      <c r="C1063" s="30" t="s">
        <v>57</v>
      </c>
      <c r="D1063" s="33">
        <v>5383.63</v>
      </c>
      <c r="E1063" s="33">
        <v>4617.8999999999996</v>
      </c>
      <c r="F1063" s="33">
        <v>4128.96</v>
      </c>
      <c r="G1063" s="33">
        <v>2774.8</v>
      </c>
      <c r="H1063" s="33">
        <v>4077.3</v>
      </c>
      <c r="I1063" s="13"/>
      <c r="J1063" s="13"/>
      <c r="K1063" s="13"/>
      <c r="L1063" s="13"/>
      <c r="M1063" s="13"/>
      <c r="N1063" s="13"/>
      <c r="O1063" s="13"/>
      <c r="P1063" s="40">
        <v>20982.59</v>
      </c>
      <c r="Q1063" s="24"/>
      <c r="R1063" s="7" t="s">
        <v>242</v>
      </c>
      <c r="S1063" s="7"/>
      <c r="T1063" s="7" t="s">
        <v>57</v>
      </c>
      <c r="U1063" s="13">
        <v>3984.63</v>
      </c>
      <c r="V1063" s="13">
        <v>4068.73</v>
      </c>
      <c r="W1063" s="13">
        <v>11796.62</v>
      </c>
      <c r="X1063" s="13">
        <v>4919.72</v>
      </c>
      <c r="Y1063" s="13">
        <v>7197.56</v>
      </c>
      <c r="Z1063" s="13">
        <v>3911.28</v>
      </c>
      <c r="AA1063" s="13">
        <v>5070.09</v>
      </c>
      <c r="AB1063" s="13">
        <v>1392.26</v>
      </c>
      <c r="AC1063" s="13">
        <v>4828.8</v>
      </c>
      <c r="AD1063" s="13">
        <v>3808.92</v>
      </c>
      <c r="AE1063" s="13">
        <v>2949.26</v>
      </c>
      <c r="AF1063" s="13">
        <v>1299.67</v>
      </c>
      <c r="AG1063" s="14">
        <v>55227.54</v>
      </c>
      <c r="AI1063" s="7" t="s">
        <v>242</v>
      </c>
      <c r="AJ1063" s="7"/>
      <c r="AK1063" s="7" t="s">
        <v>57</v>
      </c>
      <c r="AL1063" s="13"/>
      <c r="AM1063" s="13"/>
      <c r="AN1063" s="13"/>
      <c r="AO1063" s="13"/>
      <c r="AP1063" s="13"/>
      <c r="AQ1063" s="13"/>
      <c r="AR1063" s="13"/>
      <c r="AS1063" s="13"/>
      <c r="AT1063" s="13"/>
      <c r="AU1063" s="13"/>
      <c r="AV1063" s="13"/>
      <c r="AW1063" s="13"/>
      <c r="AX1063" s="14"/>
    </row>
    <row r="1064" spans="1:50">
      <c r="A1064" s="30" t="s">
        <v>242</v>
      </c>
      <c r="B1064" s="30"/>
      <c r="C1064" s="30" t="s">
        <v>58</v>
      </c>
      <c r="D1064" s="38">
        <v>0.99970000000000003</v>
      </c>
      <c r="E1064" s="38">
        <v>0.995</v>
      </c>
      <c r="F1064" s="38">
        <v>0.99970000000000003</v>
      </c>
      <c r="G1064" s="38">
        <v>0.99099999999999999</v>
      </c>
      <c r="H1064" s="38">
        <v>0.98839999999999995</v>
      </c>
      <c r="I1064" s="15"/>
      <c r="J1064" s="15"/>
      <c r="K1064" s="15"/>
      <c r="L1064" s="15"/>
      <c r="M1064" s="15"/>
      <c r="N1064" s="15"/>
      <c r="O1064" s="15"/>
      <c r="P1064" s="45">
        <v>0.99529999999999996</v>
      </c>
      <c r="Q1064" s="24"/>
      <c r="R1064" s="7" t="s">
        <v>242</v>
      </c>
      <c r="S1064" s="7"/>
      <c r="T1064" s="7" t="s">
        <v>58</v>
      </c>
      <c r="U1064" s="15">
        <v>0.99619999999999997</v>
      </c>
      <c r="V1064" s="15">
        <v>0.99239999999999995</v>
      </c>
      <c r="W1064" s="15">
        <v>0.99750000000000005</v>
      </c>
      <c r="X1064" s="15">
        <v>0.97940000000000005</v>
      </c>
      <c r="Y1064" s="15">
        <v>0.99970000000000003</v>
      </c>
      <c r="Z1064" s="15">
        <v>0.99460000000000004</v>
      </c>
      <c r="AA1064" s="15">
        <v>0.99239999999999995</v>
      </c>
      <c r="AB1064" s="15">
        <v>0.96020000000000005</v>
      </c>
      <c r="AC1064" s="15">
        <v>0.99280000000000002</v>
      </c>
      <c r="AD1064" s="15">
        <v>0.99580000000000002</v>
      </c>
      <c r="AE1064" s="15">
        <v>0.99970000000000003</v>
      </c>
      <c r="AF1064" s="15">
        <v>0.99970000000000003</v>
      </c>
      <c r="AG1064" s="16">
        <v>0.99370000000000003</v>
      </c>
      <c r="AI1064" s="7" t="s">
        <v>242</v>
      </c>
      <c r="AJ1064" s="7"/>
      <c r="AK1064" s="7" t="s">
        <v>58</v>
      </c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6"/>
    </row>
    <row r="1065" spans="1:50">
      <c r="A1065" s="30" t="s">
        <v>242</v>
      </c>
      <c r="B1065" s="30"/>
      <c r="C1065" s="30" t="s">
        <v>59</v>
      </c>
      <c r="D1065" s="33">
        <v>0</v>
      </c>
      <c r="E1065" s="33">
        <v>0</v>
      </c>
      <c r="F1065" s="33">
        <v>0</v>
      </c>
      <c r="G1065" s="33">
        <v>0</v>
      </c>
      <c r="H1065" s="33">
        <v>0</v>
      </c>
      <c r="I1065" s="13"/>
      <c r="J1065" s="13"/>
      <c r="K1065" s="13"/>
      <c r="L1065" s="13"/>
      <c r="M1065" s="13"/>
      <c r="N1065" s="13"/>
      <c r="O1065" s="13"/>
      <c r="P1065" s="40">
        <v>0</v>
      </c>
      <c r="Q1065" s="24"/>
      <c r="R1065" s="7" t="s">
        <v>242</v>
      </c>
      <c r="S1065" s="7"/>
      <c r="T1065" s="7" t="s">
        <v>59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4">
        <v>0</v>
      </c>
      <c r="AI1065" s="7" t="s">
        <v>242</v>
      </c>
      <c r="AJ1065" s="7"/>
      <c r="AK1065" s="7" t="s">
        <v>59</v>
      </c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4"/>
    </row>
    <row r="1066" spans="1:50">
      <c r="A1066" s="30" t="s">
        <v>242</v>
      </c>
      <c r="B1066" s="30"/>
      <c r="C1066" s="30" t="s">
        <v>60</v>
      </c>
      <c r="D1066" s="32">
        <v>0</v>
      </c>
      <c r="E1066" s="32">
        <v>0</v>
      </c>
      <c r="F1066" s="32">
        <v>0</v>
      </c>
      <c r="G1066" s="32">
        <v>0</v>
      </c>
      <c r="H1066" s="32">
        <v>0</v>
      </c>
      <c r="I1066" s="10"/>
      <c r="J1066" s="10"/>
      <c r="K1066" s="10"/>
      <c r="L1066" s="10"/>
      <c r="M1066" s="10"/>
      <c r="N1066" s="10"/>
      <c r="O1066" s="10"/>
      <c r="P1066" s="39">
        <v>0</v>
      </c>
      <c r="Q1066" s="24"/>
      <c r="R1066" s="7" t="s">
        <v>242</v>
      </c>
      <c r="S1066" s="7"/>
      <c r="T1066" s="7" t="s">
        <v>60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9">
        <v>0</v>
      </c>
      <c r="AI1066" s="7" t="s">
        <v>242</v>
      </c>
      <c r="AJ1066" s="7"/>
      <c r="AK1066" s="7" t="s">
        <v>60</v>
      </c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9"/>
    </row>
    <row r="1067" spans="1:50">
      <c r="A1067" s="30" t="s">
        <v>242</v>
      </c>
      <c r="B1067" s="30"/>
      <c r="C1067" s="30" t="s">
        <v>61</v>
      </c>
      <c r="D1067" s="32">
        <v>0</v>
      </c>
      <c r="E1067" s="32">
        <v>0</v>
      </c>
      <c r="F1067" s="32">
        <v>0</v>
      </c>
      <c r="G1067" s="32">
        <v>0</v>
      </c>
      <c r="H1067" s="32">
        <v>0</v>
      </c>
      <c r="I1067" s="10"/>
      <c r="J1067" s="10"/>
      <c r="K1067" s="10"/>
      <c r="L1067" s="10"/>
      <c r="M1067" s="10"/>
      <c r="N1067" s="10"/>
      <c r="O1067" s="10"/>
      <c r="P1067" s="39">
        <v>0</v>
      </c>
      <c r="Q1067" s="24"/>
      <c r="R1067" s="7" t="s">
        <v>242</v>
      </c>
      <c r="S1067" s="7"/>
      <c r="T1067" s="7" t="s">
        <v>61</v>
      </c>
      <c r="U1067" s="10">
        <v>0</v>
      </c>
      <c r="V1067" s="10">
        <v>0</v>
      </c>
      <c r="W1067" s="10">
        <v>0</v>
      </c>
      <c r="X1067" s="10">
        <v>0</v>
      </c>
      <c r="Y1067" s="10">
        <v>0</v>
      </c>
      <c r="Z1067" s="10">
        <v>0</v>
      </c>
      <c r="AA1067" s="10">
        <v>0</v>
      </c>
      <c r="AB1067" s="10">
        <v>0</v>
      </c>
      <c r="AC1067" s="10">
        <v>0</v>
      </c>
      <c r="AD1067" s="10">
        <v>0</v>
      </c>
      <c r="AE1067" s="10">
        <v>0</v>
      </c>
      <c r="AF1067" s="10">
        <v>0</v>
      </c>
      <c r="AG1067" s="9">
        <v>0</v>
      </c>
      <c r="AI1067" s="7" t="s">
        <v>242</v>
      </c>
      <c r="AJ1067" s="7"/>
      <c r="AK1067" s="7" t="s">
        <v>61</v>
      </c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9"/>
    </row>
    <row r="1068" spans="1:50">
      <c r="A1068" s="30" t="s">
        <v>242</v>
      </c>
      <c r="B1068" s="30"/>
      <c r="C1068" s="30" t="s">
        <v>62</v>
      </c>
      <c r="D1068" s="31">
        <v>0</v>
      </c>
      <c r="E1068" s="31">
        <v>0</v>
      </c>
      <c r="F1068" s="31">
        <v>0</v>
      </c>
      <c r="G1068" s="31">
        <v>0</v>
      </c>
      <c r="H1068" s="31">
        <v>0</v>
      </c>
      <c r="I1068" s="8"/>
      <c r="J1068" s="8"/>
      <c r="K1068" s="8"/>
      <c r="L1068" s="8"/>
      <c r="M1068" s="8"/>
      <c r="N1068" s="8"/>
      <c r="O1068" s="8"/>
      <c r="P1068" s="39">
        <v>0</v>
      </c>
      <c r="Q1068" s="24"/>
      <c r="R1068" s="7" t="s">
        <v>242</v>
      </c>
      <c r="S1068" s="7"/>
      <c r="T1068" s="7" t="s">
        <v>62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9">
        <v>0</v>
      </c>
      <c r="AI1068" s="7" t="s">
        <v>242</v>
      </c>
      <c r="AJ1068" s="7"/>
      <c r="AK1068" s="7" t="s">
        <v>62</v>
      </c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9"/>
    </row>
    <row r="1069" spans="1:50">
      <c r="A1069" s="30" t="s">
        <v>242</v>
      </c>
      <c r="B1069" s="30"/>
      <c r="C1069" s="30" t="s">
        <v>63</v>
      </c>
      <c r="D1069" s="33">
        <v>0</v>
      </c>
      <c r="E1069" s="33">
        <v>0</v>
      </c>
      <c r="F1069" s="33">
        <v>0</v>
      </c>
      <c r="G1069" s="33">
        <v>0</v>
      </c>
      <c r="H1069" s="33">
        <v>0</v>
      </c>
      <c r="I1069" s="13"/>
      <c r="J1069" s="13"/>
      <c r="K1069" s="13"/>
      <c r="L1069" s="13"/>
      <c r="M1069" s="13"/>
      <c r="N1069" s="13"/>
      <c r="O1069" s="13"/>
      <c r="P1069" s="40">
        <v>0</v>
      </c>
      <c r="Q1069" s="24"/>
      <c r="R1069" s="7" t="s">
        <v>242</v>
      </c>
      <c r="S1069" s="7"/>
      <c r="T1069" s="7" t="s">
        <v>63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4">
        <v>0</v>
      </c>
      <c r="AI1069" s="7" t="s">
        <v>242</v>
      </c>
      <c r="AJ1069" s="7"/>
      <c r="AK1069" s="7" t="s">
        <v>63</v>
      </c>
      <c r="AL1069" s="13"/>
      <c r="AM1069" s="13"/>
      <c r="AN1069" s="13"/>
      <c r="AO1069" s="13"/>
      <c r="AP1069" s="13"/>
      <c r="AQ1069" s="13"/>
      <c r="AR1069" s="13"/>
      <c r="AS1069" s="13"/>
      <c r="AT1069" s="13"/>
      <c r="AU1069" s="13"/>
      <c r="AV1069" s="13"/>
      <c r="AW1069" s="13"/>
      <c r="AX1069" s="14"/>
    </row>
    <row r="1070" spans="1:50">
      <c r="A1070" s="30" t="s">
        <v>242</v>
      </c>
      <c r="B1070" s="30"/>
      <c r="C1070" s="30" t="s">
        <v>64</v>
      </c>
      <c r="D1070" s="32">
        <v>0</v>
      </c>
      <c r="E1070" s="32">
        <v>0</v>
      </c>
      <c r="F1070" s="32">
        <v>0</v>
      </c>
      <c r="G1070" s="32">
        <v>0</v>
      </c>
      <c r="H1070" s="32">
        <v>0</v>
      </c>
      <c r="I1070" s="10"/>
      <c r="J1070" s="10"/>
      <c r="K1070" s="10"/>
      <c r="L1070" s="10"/>
      <c r="M1070" s="10"/>
      <c r="N1070" s="10"/>
      <c r="O1070" s="10"/>
      <c r="P1070" s="39">
        <v>0</v>
      </c>
      <c r="Q1070" s="24"/>
      <c r="R1070" s="7" t="s">
        <v>242</v>
      </c>
      <c r="S1070" s="7"/>
      <c r="T1070" s="7" t="s">
        <v>64</v>
      </c>
      <c r="U1070" s="10">
        <v>0</v>
      </c>
      <c r="V1070" s="10">
        <v>0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0</v>
      </c>
      <c r="AE1070" s="10">
        <v>0</v>
      </c>
      <c r="AF1070" s="10">
        <v>0</v>
      </c>
      <c r="AG1070" s="9">
        <v>0</v>
      </c>
      <c r="AI1070" s="7" t="s">
        <v>242</v>
      </c>
      <c r="AJ1070" s="7"/>
      <c r="AK1070" s="7" t="s">
        <v>64</v>
      </c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9"/>
    </row>
    <row r="1071" spans="1:50">
      <c r="A1071" s="30" t="s">
        <v>242</v>
      </c>
      <c r="B1071" s="30"/>
      <c r="C1071" s="30" t="s">
        <v>65</v>
      </c>
      <c r="D1071" s="31">
        <v>0</v>
      </c>
      <c r="E1071" s="31">
        <v>0</v>
      </c>
      <c r="F1071" s="31">
        <v>0</v>
      </c>
      <c r="G1071" s="31">
        <v>0</v>
      </c>
      <c r="H1071" s="31">
        <v>0</v>
      </c>
      <c r="I1071" s="8"/>
      <c r="J1071" s="8"/>
      <c r="K1071" s="8"/>
      <c r="L1071" s="8"/>
      <c r="M1071" s="8"/>
      <c r="N1071" s="8"/>
      <c r="O1071" s="8"/>
      <c r="P1071" s="39">
        <v>0</v>
      </c>
      <c r="Q1071" s="24"/>
      <c r="R1071" s="7" t="s">
        <v>242</v>
      </c>
      <c r="S1071" s="7"/>
      <c r="T1071" s="7" t="s">
        <v>65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9">
        <v>0</v>
      </c>
      <c r="AI1071" s="7" t="s">
        <v>242</v>
      </c>
      <c r="AJ1071" s="7"/>
      <c r="AK1071" s="7" t="s">
        <v>65</v>
      </c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9"/>
    </row>
    <row r="1072" spans="1:50">
      <c r="A1072" s="30" t="s">
        <v>242</v>
      </c>
      <c r="B1072" s="30"/>
      <c r="C1072" s="30" t="s">
        <v>66</v>
      </c>
      <c r="D1072" s="31">
        <v>0</v>
      </c>
      <c r="E1072" s="31">
        <v>0</v>
      </c>
      <c r="F1072" s="31">
        <v>0</v>
      </c>
      <c r="G1072" s="31">
        <v>0</v>
      </c>
      <c r="H1072" s="31">
        <v>0</v>
      </c>
      <c r="I1072" s="8"/>
      <c r="J1072" s="8"/>
      <c r="K1072" s="8"/>
      <c r="L1072" s="8"/>
      <c r="M1072" s="8"/>
      <c r="N1072" s="8"/>
      <c r="O1072" s="8"/>
      <c r="P1072" s="39">
        <v>0</v>
      </c>
      <c r="Q1072" s="24"/>
      <c r="R1072" s="7" t="s">
        <v>242</v>
      </c>
      <c r="S1072" s="7"/>
      <c r="T1072" s="7" t="s">
        <v>66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9">
        <v>0</v>
      </c>
      <c r="AI1072" s="7" t="s">
        <v>242</v>
      </c>
      <c r="AJ1072" s="7"/>
      <c r="AK1072" s="7" t="s">
        <v>66</v>
      </c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9"/>
    </row>
    <row r="1073" spans="1:50">
      <c r="A1073" s="30" t="s">
        <v>242</v>
      </c>
      <c r="B1073" s="30"/>
      <c r="C1073" s="30" t="s">
        <v>67</v>
      </c>
      <c r="D1073" s="31">
        <v>0</v>
      </c>
      <c r="E1073" s="31">
        <v>0</v>
      </c>
      <c r="F1073" s="31">
        <v>0</v>
      </c>
      <c r="G1073" s="31">
        <v>0</v>
      </c>
      <c r="H1073" s="31">
        <v>0</v>
      </c>
      <c r="I1073" s="8"/>
      <c r="J1073" s="8"/>
      <c r="K1073" s="8"/>
      <c r="L1073" s="8"/>
      <c r="M1073" s="8"/>
      <c r="N1073" s="8"/>
      <c r="O1073" s="8"/>
      <c r="P1073" s="39">
        <v>0</v>
      </c>
      <c r="Q1073" s="24"/>
      <c r="R1073" s="7" t="s">
        <v>242</v>
      </c>
      <c r="S1073" s="7"/>
      <c r="T1073" s="7" t="s">
        <v>67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9">
        <v>0</v>
      </c>
      <c r="AI1073" s="7" t="s">
        <v>242</v>
      </c>
      <c r="AJ1073" s="7"/>
      <c r="AK1073" s="7" t="s">
        <v>67</v>
      </c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9"/>
    </row>
    <row r="1074" spans="1:50">
      <c r="A1074" s="30" t="s">
        <v>242</v>
      </c>
      <c r="B1074" s="30"/>
      <c r="C1074" s="30" t="s">
        <v>68</v>
      </c>
      <c r="D1074" s="32">
        <v>0</v>
      </c>
      <c r="E1074" s="32">
        <v>0</v>
      </c>
      <c r="F1074" s="32">
        <v>0</v>
      </c>
      <c r="G1074" s="32">
        <v>0</v>
      </c>
      <c r="H1074" s="32">
        <v>0</v>
      </c>
      <c r="I1074" s="10"/>
      <c r="J1074" s="10"/>
      <c r="K1074" s="10"/>
      <c r="L1074" s="10"/>
      <c r="M1074" s="10"/>
      <c r="N1074" s="10"/>
      <c r="O1074" s="10"/>
      <c r="P1074" s="39">
        <v>0</v>
      </c>
      <c r="Q1074" s="24"/>
      <c r="R1074" s="7" t="s">
        <v>242</v>
      </c>
      <c r="S1074" s="7"/>
      <c r="T1074" s="7" t="s">
        <v>68</v>
      </c>
      <c r="U1074" s="10">
        <v>0</v>
      </c>
      <c r="V1074" s="10">
        <v>0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  <c r="AG1074" s="9">
        <v>0</v>
      </c>
      <c r="AI1074" s="7" t="s">
        <v>242</v>
      </c>
      <c r="AJ1074" s="7"/>
      <c r="AK1074" s="7" t="s">
        <v>68</v>
      </c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9"/>
    </row>
    <row r="1075" spans="1:50">
      <c r="A1075" s="30" t="s">
        <v>242</v>
      </c>
      <c r="B1075" s="30"/>
      <c r="C1075" s="30" t="s">
        <v>69</v>
      </c>
      <c r="D1075" s="31">
        <v>0</v>
      </c>
      <c r="E1075" s="31">
        <v>0</v>
      </c>
      <c r="F1075" s="31">
        <v>0</v>
      </c>
      <c r="G1075" s="31">
        <v>0</v>
      </c>
      <c r="H1075" s="31">
        <v>0</v>
      </c>
      <c r="I1075" s="8"/>
      <c r="J1075" s="8"/>
      <c r="K1075" s="8"/>
      <c r="L1075" s="8"/>
      <c r="M1075" s="8"/>
      <c r="N1075" s="8"/>
      <c r="O1075" s="8"/>
      <c r="P1075" s="39">
        <v>0</v>
      </c>
      <c r="Q1075" s="24"/>
      <c r="R1075" s="7" t="s">
        <v>242</v>
      </c>
      <c r="S1075" s="7"/>
      <c r="T1075" s="7" t="s">
        <v>69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9">
        <v>0</v>
      </c>
      <c r="AI1075" s="7" t="s">
        <v>242</v>
      </c>
      <c r="AJ1075" s="7"/>
      <c r="AK1075" s="7" t="s">
        <v>69</v>
      </c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9"/>
    </row>
    <row r="1076" spans="1:50">
      <c r="A1076" s="30" t="s">
        <v>242</v>
      </c>
      <c r="B1076" s="30"/>
      <c r="C1076" s="30" t="s">
        <v>70</v>
      </c>
      <c r="D1076" s="31">
        <v>0</v>
      </c>
      <c r="E1076" s="31">
        <v>0</v>
      </c>
      <c r="F1076" s="31">
        <v>0</v>
      </c>
      <c r="G1076" s="31">
        <v>0</v>
      </c>
      <c r="H1076" s="31">
        <v>0</v>
      </c>
      <c r="I1076" s="8"/>
      <c r="J1076" s="8"/>
      <c r="K1076" s="8"/>
      <c r="L1076" s="8"/>
      <c r="M1076" s="8"/>
      <c r="N1076" s="8"/>
      <c r="O1076" s="8"/>
      <c r="P1076" s="39">
        <v>0</v>
      </c>
      <c r="Q1076" s="24"/>
      <c r="R1076" s="7" t="s">
        <v>242</v>
      </c>
      <c r="S1076" s="7"/>
      <c r="T1076" s="7" t="s">
        <v>70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9">
        <v>0</v>
      </c>
      <c r="AI1076" s="7" t="s">
        <v>242</v>
      </c>
      <c r="AJ1076" s="7"/>
      <c r="AK1076" s="7" t="s">
        <v>70</v>
      </c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9"/>
    </row>
    <row r="1077" spans="1:50">
      <c r="A1077" s="30" t="s">
        <v>242</v>
      </c>
      <c r="B1077" s="30"/>
      <c r="C1077" s="30" t="s">
        <v>71</v>
      </c>
      <c r="D1077" s="31">
        <v>0</v>
      </c>
      <c r="E1077" s="31">
        <v>0</v>
      </c>
      <c r="F1077" s="31">
        <v>0</v>
      </c>
      <c r="G1077" s="31">
        <v>0</v>
      </c>
      <c r="H1077" s="31">
        <v>0</v>
      </c>
      <c r="I1077" s="8"/>
      <c r="J1077" s="8"/>
      <c r="K1077" s="8"/>
      <c r="L1077" s="8"/>
      <c r="M1077" s="8"/>
      <c r="N1077" s="8"/>
      <c r="O1077" s="8"/>
      <c r="P1077" s="39">
        <v>0</v>
      </c>
      <c r="Q1077" s="24"/>
      <c r="R1077" s="7" t="s">
        <v>242</v>
      </c>
      <c r="S1077" s="7"/>
      <c r="T1077" s="7" t="s">
        <v>71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9">
        <v>0</v>
      </c>
      <c r="AI1077" s="7" t="s">
        <v>242</v>
      </c>
      <c r="AJ1077" s="7"/>
      <c r="AK1077" s="7" t="s">
        <v>71</v>
      </c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9"/>
    </row>
    <row r="1078" spans="1:50">
      <c r="A1078" s="30" t="s">
        <v>242</v>
      </c>
      <c r="B1078" s="30"/>
      <c r="C1078" s="30" t="s">
        <v>72</v>
      </c>
      <c r="D1078" s="31">
        <v>0</v>
      </c>
      <c r="E1078" s="31">
        <v>0</v>
      </c>
      <c r="F1078" s="31">
        <v>0</v>
      </c>
      <c r="G1078" s="31">
        <v>0</v>
      </c>
      <c r="H1078" s="31">
        <v>0</v>
      </c>
      <c r="I1078" s="8"/>
      <c r="J1078" s="8"/>
      <c r="K1078" s="8"/>
      <c r="L1078" s="8"/>
      <c r="M1078" s="8"/>
      <c r="N1078" s="8"/>
      <c r="O1078" s="8"/>
      <c r="P1078" s="39">
        <v>0</v>
      </c>
      <c r="Q1078" s="24"/>
      <c r="R1078" s="7" t="s">
        <v>242</v>
      </c>
      <c r="S1078" s="7"/>
      <c r="T1078" s="7" t="s">
        <v>72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9">
        <v>0</v>
      </c>
      <c r="AI1078" s="7" t="s">
        <v>242</v>
      </c>
      <c r="AJ1078" s="7"/>
      <c r="AK1078" s="7" t="s">
        <v>72</v>
      </c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9"/>
    </row>
    <row r="1079" spans="1:50">
      <c r="A1079" s="30" t="s">
        <v>242</v>
      </c>
      <c r="B1079" s="30"/>
      <c r="C1079" s="30" t="s">
        <v>73</v>
      </c>
      <c r="D1079" s="31">
        <v>0</v>
      </c>
      <c r="E1079" s="31">
        <v>0</v>
      </c>
      <c r="F1079" s="31">
        <v>0</v>
      </c>
      <c r="G1079" s="31">
        <v>0</v>
      </c>
      <c r="H1079" s="31">
        <v>0</v>
      </c>
      <c r="I1079" s="8"/>
      <c r="J1079" s="8"/>
      <c r="K1079" s="8"/>
      <c r="L1079" s="8"/>
      <c r="M1079" s="8"/>
      <c r="N1079" s="8"/>
      <c r="O1079" s="8"/>
      <c r="P1079" s="39">
        <v>0</v>
      </c>
      <c r="Q1079" s="24"/>
      <c r="R1079" s="7" t="s">
        <v>242</v>
      </c>
      <c r="S1079" s="7"/>
      <c r="T1079" s="7" t="s">
        <v>73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9">
        <v>0</v>
      </c>
      <c r="AI1079" s="7" t="s">
        <v>242</v>
      </c>
      <c r="AJ1079" s="7"/>
      <c r="AK1079" s="7" t="s">
        <v>73</v>
      </c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9"/>
    </row>
    <row r="1080" spans="1:50">
      <c r="A1080" s="30" t="s">
        <v>242</v>
      </c>
      <c r="B1080" s="30"/>
      <c r="C1080" s="30" t="s">
        <v>74</v>
      </c>
      <c r="D1080" s="31">
        <v>0</v>
      </c>
      <c r="E1080" s="31">
        <v>0</v>
      </c>
      <c r="F1080" s="31">
        <v>0</v>
      </c>
      <c r="G1080" s="31">
        <v>0</v>
      </c>
      <c r="H1080" s="31">
        <v>0</v>
      </c>
      <c r="I1080" s="8"/>
      <c r="J1080" s="8"/>
      <c r="K1080" s="8"/>
      <c r="L1080" s="8"/>
      <c r="M1080" s="8"/>
      <c r="N1080" s="8"/>
      <c r="O1080" s="8"/>
      <c r="P1080" s="39">
        <v>0</v>
      </c>
      <c r="Q1080" s="24"/>
      <c r="R1080" s="7" t="s">
        <v>242</v>
      </c>
      <c r="S1080" s="7"/>
      <c r="T1080" s="7" t="s">
        <v>74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9">
        <v>0</v>
      </c>
      <c r="AI1080" s="7" t="s">
        <v>242</v>
      </c>
      <c r="AJ1080" s="7"/>
      <c r="AK1080" s="7" t="s">
        <v>74</v>
      </c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9"/>
    </row>
    <row r="1081" spans="1:50">
      <c r="A1081" s="30" t="s">
        <v>242</v>
      </c>
      <c r="B1081" s="30"/>
      <c r="C1081" s="30" t="s">
        <v>75</v>
      </c>
      <c r="D1081" s="31">
        <v>0</v>
      </c>
      <c r="E1081" s="31">
        <v>0</v>
      </c>
      <c r="F1081" s="31">
        <v>0</v>
      </c>
      <c r="G1081" s="31">
        <v>0</v>
      </c>
      <c r="H1081" s="31">
        <v>0</v>
      </c>
      <c r="I1081" s="8"/>
      <c r="J1081" s="8"/>
      <c r="K1081" s="8"/>
      <c r="L1081" s="8"/>
      <c r="M1081" s="8"/>
      <c r="N1081" s="8"/>
      <c r="O1081" s="8"/>
      <c r="P1081" s="39">
        <v>0</v>
      </c>
      <c r="Q1081" s="24"/>
      <c r="R1081" s="7" t="s">
        <v>242</v>
      </c>
      <c r="S1081" s="7"/>
      <c r="T1081" s="7" t="s">
        <v>75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9">
        <v>0</v>
      </c>
      <c r="AI1081" s="7" t="s">
        <v>242</v>
      </c>
      <c r="AJ1081" s="7"/>
      <c r="AK1081" s="7" t="s">
        <v>75</v>
      </c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9"/>
    </row>
    <row r="1082" spans="1:50">
      <c r="A1082" s="30" t="s">
        <v>242</v>
      </c>
      <c r="B1082" s="30"/>
      <c r="C1082" s="30" t="s">
        <v>76</v>
      </c>
      <c r="D1082" s="31">
        <v>0</v>
      </c>
      <c r="E1082" s="31">
        <v>0</v>
      </c>
      <c r="F1082" s="31">
        <v>0</v>
      </c>
      <c r="G1082" s="31">
        <v>0</v>
      </c>
      <c r="H1082" s="31">
        <v>0</v>
      </c>
      <c r="I1082" s="8"/>
      <c r="J1082" s="8"/>
      <c r="K1082" s="8"/>
      <c r="L1082" s="8"/>
      <c r="M1082" s="8"/>
      <c r="N1082" s="8"/>
      <c r="O1082" s="8"/>
      <c r="P1082" s="39">
        <v>0</v>
      </c>
      <c r="Q1082" s="24"/>
      <c r="R1082" s="7" t="s">
        <v>242</v>
      </c>
      <c r="S1082" s="7"/>
      <c r="T1082" s="7" t="s">
        <v>76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9">
        <v>0</v>
      </c>
      <c r="AI1082" s="7" t="s">
        <v>242</v>
      </c>
      <c r="AJ1082" s="7"/>
      <c r="AK1082" s="7" t="s">
        <v>76</v>
      </c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9"/>
    </row>
    <row r="1083" spans="1:50">
      <c r="A1083" s="30" t="s">
        <v>242</v>
      </c>
      <c r="B1083" s="30"/>
      <c r="C1083" s="30" t="s">
        <v>77</v>
      </c>
      <c r="D1083" s="32">
        <v>0</v>
      </c>
      <c r="E1083" s="32">
        <v>0</v>
      </c>
      <c r="F1083" s="32">
        <v>0</v>
      </c>
      <c r="G1083" s="32">
        <v>0</v>
      </c>
      <c r="H1083" s="32">
        <v>0</v>
      </c>
      <c r="I1083" s="10"/>
      <c r="J1083" s="10"/>
      <c r="K1083" s="10"/>
      <c r="L1083" s="10"/>
      <c r="M1083" s="10"/>
      <c r="N1083" s="10"/>
      <c r="O1083" s="10"/>
      <c r="P1083" s="39">
        <v>0</v>
      </c>
      <c r="Q1083" s="24"/>
      <c r="R1083" s="7" t="s">
        <v>242</v>
      </c>
      <c r="S1083" s="7"/>
      <c r="T1083" s="7" t="s">
        <v>77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0</v>
      </c>
      <c r="AB1083" s="10">
        <v>0</v>
      </c>
      <c r="AC1083" s="10">
        <v>0</v>
      </c>
      <c r="AD1083" s="10">
        <v>0</v>
      </c>
      <c r="AE1083" s="10">
        <v>0</v>
      </c>
      <c r="AF1083" s="10">
        <v>0</v>
      </c>
      <c r="AG1083" s="9">
        <v>0</v>
      </c>
      <c r="AI1083" s="7" t="s">
        <v>242</v>
      </c>
      <c r="AJ1083" s="7"/>
      <c r="AK1083" s="7" t="s">
        <v>77</v>
      </c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9"/>
    </row>
    <row r="1084" spans="1:50">
      <c r="A1084" s="30" t="s">
        <v>242</v>
      </c>
      <c r="B1084" s="30"/>
      <c r="C1084" s="30" t="s">
        <v>78</v>
      </c>
      <c r="D1084" s="31">
        <v>0</v>
      </c>
      <c r="E1084" s="31">
        <v>0</v>
      </c>
      <c r="F1084" s="31">
        <v>0</v>
      </c>
      <c r="G1084" s="31">
        <v>0</v>
      </c>
      <c r="H1084" s="31">
        <v>0</v>
      </c>
      <c r="I1084" s="8"/>
      <c r="J1084" s="8"/>
      <c r="K1084" s="8"/>
      <c r="L1084" s="8"/>
      <c r="M1084" s="8"/>
      <c r="N1084" s="8"/>
      <c r="O1084" s="8"/>
      <c r="P1084" s="39">
        <v>0</v>
      </c>
      <c r="Q1084" s="24"/>
      <c r="R1084" s="7" t="s">
        <v>242</v>
      </c>
      <c r="S1084" s="7"/>
      <c r="T1084" s="7" t="s">
        <v>78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9">
        <v>0</v>
      </c>
      <c r="AI1084" s="7" t="s">
        <v>242</v>
      </c>
      <c r="AJ1084" s="7"/>
      <c r="AK1084" s="7" t="s">
        <v>78</v>
      </c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9"/>
    </row>
    <row r="1085" spans="1:50">
      <c r="A1085" s="30" t="s">
        <v>242</v>
      </c>
      <c r="B1085" s="30"/>
      <c r="C1085" s="30" t="s">
        <v>79</v>
      </c>
      <c r="D1085" s="33">
        <v>0</v>
      </c>
      <c r="E1085" s="33">
        <v>0</v>
      </c>
      <c r="F1085" s="33">
        <v>0</v>
      </c>
      <c r="G1085" s="33">
        <v>0</v>
      </c>
      <c r="H1085" s="33">
        <v>0</v>
      </c>
      <c r="I1085" s="13"/>
      <c r="J1085" s="13"/>
      <c r="K1085" s="13"/>
      <c r="L1085" s="13"/>
      <c r="M1085" s="13"/>
      <c r="N1085" s="13"/>
      <c r="O1085" s="13"/>
      <c r="P1085" s="40">
        <v>0</v>
      </c>
      <c r="Q1085" s="24"/>
      <c r="R1085" s="7" t="s">
        <v>242</v>
      </c>
      <c r="S1085" s="7"/>
      <c r="T1085" s="7" t="s">
        <v>79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4">
        <v>0</v>
      </c>
      <c r="AI1085" s="7" t="s">
        <v>242</v>
      </c>
      <c r="AJ1085" s="7"/>
      <c r="AK1085" s="7" t="s">
        <v>79</v>
      </c>
      <c r="AL1085" s="13"/>
      <c r="AM1085" s="13"/>
      <c r="AN1085" s="13"/>
      <c r="AO1085" s="13"/>
      <c r="AP1085" s="13"/>
      <c r="AQ1085" s="13"/>
      <c r="AR1085" s="13"/>
      <c r="AS1085" s="13"/>
      <c r="AT1085" s="13"/>
      <c r="AU1085" s="13"/>
      <c r="AV1085" s="13"/>
      <c r="AW1085" s="13"/>
      <c r="AX1085" s="14"/>
    </row>
    <row r="1086" spans="1:50">
      <c r="A1086" s="30" t="s">
        <v>242</v>
      </c>
      <c r="B1086" s="30"/>
      <c r="C1086" s="30" t="s">
        <v>80</v>
      </c>
      <c r="D1086" s="38">
        <v>0</v>
      </c>
      <c r="E1086" s="38">
        <v>0</v>
      </c>
      <c r="F1086" s="38">
        <v>0</v>
      </c>
      <c r="G1086" s="38">
        <v>0</v>
      </c>
      <c r="H1086" s="38">
        <v>0</v>
      </c>
      <c r="I1086" s="15"/>
      <c r="J1086" s="15"/>
      <c r="K1086" s="15"/>
      <c r="L1086" s="15"/>
      <c r="M1086" s="15"/>
      <c r="N1086" s="15"/>
      <c r="O1086" s="15"/>
      <c r="P1086" s="45">
        <v>0</v>
      </c>
      <c r="Q1086" s="24"/>
      <c r="R1086" s="7" t="s">
        <v>242</v>
      </c>
      <c r="S1086" s="7"/>
      <c r="T1086" s="7" t="s">
        <v>80</v>
      </c>
      <c r="U1086" s="15">
        <v>0</v>
      </c>
      <c r="V1086" s="15">
        <v>0</v>
      </c>
      <c r="W1086" s="15">
        <v>0</v>
      </c>
      <c r="X1086" s="15">
        <v>0</v>
      </c>
      <c r="Y1086" s="15">
        <v>0</v>
      </c>
      <c r="Z1086" s="15">
        <v>0</v>
      </c>
      <c r="AA1086" s="15">
        <v>0</v>
      </c>
      <c r="AB1086" s="15">
        <v>0</v>
      </c>
      <c r="AC1086" s="15">
        <v>0</v>
      </c>
      <c r="AD1086" s="15">
        <v>0</v>
      </c>
      <c r="AE1086" s="15">
        <v>0</v>
      </c>
      <c r="AF1086" s="15">
        <v>0</v>
      </c>
      <c r="AG1086" s="16">
        <v>0</v>
      </c>
      <c r="AI1086" s="7" t="s">
        <v>242</v>
      </c>
      <c r="AJ1086" s="7"/>
      <c r="AK1086" s="7" t="s">
        <v>80</v>
      </c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6"/>
    </row>
    <row r="1087" spans="1:50">
      <c r="A1087" s="30" t="s">
        <v>242</v>
      </c>
      <c r="B1087" s="30"/>
      <c r="C1087" s="30" t="s">
        <v>81</v>
      </c>
      <c r="D1087" s="33">
        <v>0</v>
      </c>
      <c r="E1087" s="33">
        <v>7880</v>
      </c>
      <c r="F1087" s="33">
        <v>4222.1499999999996</v>
      </c>
      <c r="G1087" s="33">
        <v>2400</v>
      </c>
      <c r="H1087" s="33">
        <v>19623.439999999999</v>
      </c>
      <c r="I1087" s="13"/>
      <c r="J1087" s="13"/>
      <c r="K1087" s="13"/>
      <c r="L1087" s="13"/>
      <c r="M1087" s="13"/>
      <c r="N1087" s="13"/>
      <c r="O1087" s="13"/>
      <c r="P1087" s="40">
        <v>34125.589999999997</v>
      </c>
      <c r="Q1087" s="24"/>
      <c r="R1087" s="7" t="s">
        <v>242</v>
      </c>
      <c r="S1087" s="7"/>
      <c r="T1087" s="7" t="s">
        <v>81</v>
      </c>
      <c r="U1087" s="13">
        <v>1551</v>
      </c>
      <c r="V1087" s="13">
        <v>10981.9</v>
      </c>
      <c r="W1087" s="13">
        <v>19925.04</v>
      </c>
      <c r="X1087" s="13">
        <v>15655.68</v>
      </c>
      <c r="Y1087" s="13">
        <v>7537.48</v>
      </c>
      <c r="Z1087" s="13">
        <v>5015.8999999999996</v>
      </c>
      <c r="AA1087" s="13">
        <v>3650</v>
      </c>
      <c r="AB1087" s="13">
        <v>93.6</v>
      </c>
      <c r="AC1087" s="13">
        <v>11200</v>
      </c>
      <c r="AD1087" s="13">
        <v>11124.26</v>
      </c>
      <c r="AE1087" s="13">
        <v>10835.62</v>
      </c>
      <c r="AF1087" s="13">
        <v>12474.5</v>
      </c>
      <c r="AG1087" s="14">
        <v>110044.98</v>
      </c>
      <c r="AI1087" s="7" t="s">
        <v>242</v>
      </c>
      <c r="AJ1087" s="7"/>
      <c r="AK1087" s="7" t="s">
        <v>81</v>
      </c>
      <c r="AL1087" s="13"/>
      <c r="AM1087" s="13"/>
      <c r="AN1087" s="13"/>
      <c r="AO1087" s="13"/>
      <c r="AP1087" s="13"/>
      <c r="AQ1087" s="13"/>
      <c r="AR1087" s="13"/>
      <c r="AS1087" s="13"/>
      <c r="AT1087" s="13"/>
      <c r="AU1087" s="13"/>
      <c r="AV1087" s="13"/>
      <c r="AW1087" s="13"/>
      <c r="AX1087" s="14"/>
    </row>
    <row r="1088" spans="1:50">
      <c r="A1088" s="30" t="s">
        <v>242</v>
      </c>
      <c r="B1088" s="30"/>
      <c r="C1088" s="30" t="s">
        <v>82</v>
      </c>
      <c r="D1088" s="32">
        <v>0</v>
      </c>
      <c r="E1088" s="32">
        <v>7880</v>
      </c>
      <c r="F1088" s="32">
        <v>6622.15</v>
      </c>
      <c r="G1088" s="32">
        <v>0</v>
      </c>
      <c r="H1088" s="32">
        <v>19623.439999999999</v>
      </c>
      <c r="I1088" s="10"/>
      <c r="J1088" s="10"/>
      <c r="K1088" s="10"/>
      <c r="L1088" s="10"/>
      <c r="M1088" s="10"/>
      <c r="N1088" s="10"/>
      <c r="O1088" s="10"/>
      <c r="P1088" s="39">
        <v>34125.589999999997</v>
      </c>
      <c r="Q1088" s="24"/>
      <c r="R1088" s="7" t="s">
        <v>242</v>
      </c>
      <c r="S1088" s="7"/>
      <c r="T1088" s="7" t="s">
        <v>82</v>
      </c>
      <c r="U1088" s="10">
        <v>1551</v>
      </c>
      <c r="V1088" s="10">
        <v>1231.9000000000001</v>
      </c>
      <c r="W1088" s="10">
        <v>29675.040000000001</v>
      </c>
      <c r="X1088" s="10">
        <v>15655.68</v>
      </c>
      <c r="Y1088" s="10">
        <v>7537.48</v>
      </c>
      <c r="Z1088" s="10">
        <v>5015.8999999999996</v>
      </c>
      <c r="AA1088" s="10">
        <v>3650</v>
      </c>
      <c r="AB1088" s="10">
        <v>93.6</v>
      </c>
      <c r="AC1088" s="10">
        <v>11200</v>
      </c>
      <c r="AD1088" s="10">
        <v>11124.26</v>
      </c>
      <c r="AE1088" s="10">
        <v>10835.62</v>
      </c>
      <c r="AF1088" s="10">
        <v>12474.5</v>
      </c>
      <c r="AG1088" s="9">
        <v>110044.98</v>
      </c>
      <c r="AI1088" s="7" t="s">
        <v>242</v>
      </c>
      <c r="AJ1088" s="7"/>
      <c r="AK1088" s="7" t="s">
        <v>82</v>
      </c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9"/>
    </row>
    <row r="1089" spans="1:50">
      <c r="A1089" s="30" t="s">
        <v>242</v>
      </c>
      <c r="B1089" s="30"/>
      <c r="C1089" s="30" t="s">
        <v>83</v>
      </c>
      <c r="D1089" s="31">
        <v>0</v>
      </c>
      <c r="E1089" s="31">
        <v>0</v>
      </c>
      <c r="F1089" s="31">
        <v>-2400</v>
      </c>
      <c r="G1089" s="31">
        <v>2400</v>
      </c>
      <c r="H1089" s="31">
        <v>0</v>
      </c>
      <c r="I1089" s="8"/>
      <c r="J1089" s="8"/>
      <c r="K1089" s="8"/>
      <c r="L1089" s="8"/>
      <c r="M1089" s="8"/>
      <c r="N1089" s="8"/>
      <c r="O1089" s="8"/>
      <c r="P1089" s="39">
        <v>0</v>
      </c>
      <c r="Q1089" s="24"/>
      <c r="R1089" s="7" t="s">
        <v>242</v>
      </c>
      <c r="S1089" s="7"/>
      <c r="T1089" s="7" t="s">
        <v>83</v>
      </c>
      <c r="U1089" s="8">
        <v>0</v>
      </c>
      <c r="V1089" s="8">
        <v>9750</v>
      </c>
      <c r="W1089" s="8">
        <v>-9750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9">
        <v>0</v>
      </c>
      <c r="AI1089" s="7" t="s">
        <v>242</v>
      </c>
      <c r="AJ1089" s="7"/>
      <c r="AK1089" s="7" t="s">
        <v>83</v>
      </c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9"/>
    </row>
    <row r="1090" spans="1:50">
      <c r="A1090" s="30" t="s">
        <v>242</v>
      </c>
      <c r="B1090" s="30"/>
      <c r="C1090" s="30" t="s">
        <v>84</v>
      </c>
      <c r="D1090" s="32">
        <v>0</v>
      </c>
      <c r="E1090" s="32">
        <v>0</v>
      </c>
      <c r="F1090" s="32">
        <v>0</v>
      </c>
      <c r="G1090" s="32">
        <v>0</v>
      </c>
      <c r="H1090" s="32">
        <v>0</v>
      </c>
      <c r="I1090" s="10"/>
      <c r="J1090" s="10"/>
      <c r="K1090" s="10"/>
      <c r="L1090" s="10"/>
      <c r="M1090" s="10"/>
      <c r="N1090" s="10"/>
      <c r="O1090" s="10"/>
      <c r="P1090" s="39">
        <v>0</v>
      </c>
      <c r="Q1090" s="24"/>
      <c r="R1090" s="7" t="s">
        <v>242</v>
      </c>
      <c r="S1090" s="7"/>
      <c r="T1090" s="7" t="s">
        <v>84</v>
      </c>
      <c r="U1090" s="10">
        <v>0</v>
      </c>
      <c r="V1090" s="10">
        <v>0</v>
      </c>
      <c r="W1090" s="10">
        <v>0</v>
      </c>
      <c r="X1090" s="10">
        <v>0</v>
      </c>
      <c r="Y1090" s="10">
        <v>0</v>
      </c>
      <c r="Z1090" s="10">
        <v>0</v>
      </c>
      <c r="AA1090" s="10">
        <v>0</v>
      </c>
      <c r="AB1090" s="10">
        <v>0</v>
      </c>
      <c r="AC1090" s="10">
        <v>0</v>
      </c>
      <c r="AD1090" s="10">
        <v>0</v>
      </c>
      <c r="AE1090" s="10">
        <v>0</v>
      </c>
      <c r="AF1090" s="10">
        <v>0</v>
      </c>
      <c r="AG1090" s="9">
        <v>0</v>
      </c>
      <c r="AI1090" s="7" t="s">
        <v>242</v>
      </c>
      <c r="AJ1090" s="7"/>
      <c r="AK1090" s="7" t="s">
        <v>84</v>
      </c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9"/>
    </row>
    <row r="1091" spans="1:50">
      <c r="A1091" s="30" t="s">
        <v>242</v>
      </c>
      <c r="B1091" s="30"/>
      <c r="C1091" s="30" t="s">
        <v>85</v>
      </c>
      <c r="D1091" s="33">
        <v>-353.43</v>
      </c>
      <c r="E1091" s="33">
        <v>-3230</v>
      </c>
      <c r="F1091" s="33">
        <v>-2475.4499999999998</v>
      </c>
      <c r="G1091" s="33">
        <v>-1355.91</v>
      </c>
      <c r="H1091" s="33">
        <v>-9575.5499999999993</v>
      </c>
      <c r="I1091" s="13"/>
      <c r="J1091" s="13"/>
      <c r="K1091" s="13"/>
      <c r="L1091" s="13"/>
      <c r="M1091" s="13"/>
      <c r="N1091" s="13"/>
      <c r="O1091" s="13"/>
      <c r="P1091" s="40">
        <v>-16990.34</v>
      </c>
      <c r="Q1091" s="24"/>
      <c r="R1091" s="7" t="s">
        <v>242</v>
      </c>
      <c r="S1091" s="7"/>
      <c r="T1091" s="7" t="s">
        <v>85</v>
      </c>
      <c r="U1091" s="13">
        <v>-466.17</v>
      </c>
      <c r="V1091" s="13">
        <v>-4340.32</v>
      </c>
      <c r="W1091" s="13">
        <v>-8266.74</v>
      </c>
      <c r="X1091" s="13">
        <v>-7959.75</v>
      </c>
      <c r="Y1091" s="13">
        <v>-3594.21</v>
      </c>
      <c r="Z1091" s="13">
        <v>-1737.28</v>
      </c>
      <c r="AA1091" s="13">
        <v>-1517.71</v>
      </c>
      <c r="AB1091" s="13">
        <v>-571.23</v>
      </c>
      <c r="AC1091" s="13">
        <v>-8299.89</v>
      </c>
      <c r="AD1091" s="13">
        <v>-5528.59</v>
      </c>
      <c r="AE1091" s="13">
        <v>-1421.36</v>
      </c>
      <c r="AF1091" s="13">
        <v>-4540.08</v>
      </c>
      <c r="AG1091" s="14">
        <v>-48243.33</v>
      </c>
      <c r="AI1091" s="7" t="s">
        <v>242</v>
      </c>
      <c r="AJ1091" s="7"/>
      <c r="AK1091" s="7" t="s">
        <v>85</v>
      </c>
      <c r="AL1091" s="13"/>
      <c r="AM1091" s="13"/>
      <c r="AN1091" s="13"/>
      <c r="AO1091" s="13"/>
      <c r="AP1091" s="13"/>
      <c r="AQ1091" s="13"/>
      <c r="AR1091" s="13"/>
      <c r="AS1091" s="13"/>
      <c r="AT1091" s="13"/>
      <c r="AU1091" s="13"/>
      <c r="AV1091" s="13"/>
      <c r="AW1091" s="13"/>
      <c r="AX1091" s="14"/>
    </row>
    <row r="1092" spans="1:50">
      <c r="A1092" s="30" t="s">
        <v>242</v>
      </c>
      <c r="B1092" s="30"/>
      <c r="C1092" s="30" t="s">
        <v>86</v>
      </c>
      <c r="D1092" s="31">
        <v>-735</v>
      </c>
      <c r="E1092" s="31">
        <v>-3351.41</v>
      </c>
      <c r="F1092" s="31">
        <v>-2060</v>
      </c>
      <c r="G1092" s="31">
        <v>-235.82</v>
      </c>
      <c r="H1092" s="31">
        <v>-5271.36</v>
      </c>
      <c r="I1092" s="8"/>
      <c r="J1092" s="8"/>
      <c r="K1092" s="8"/>
      <c r="L1092" s="8"/>
      <c r="M1092" s="8"/>
      <c r="N1092" s="8"/>
      <c r="O1092" s="8"/>
      <c r="P1092" s="39">
        <v>-11653.59</v>
      </c>
      <c r="Q1092" s="24"/>
      <c r="R1092" s="7" t="s">
        <v>242</v>
      </c>
      <c r="S1092" s="7"/>
      <c r="T1092" s="7" t="s">
        <v>86</v>
      </c>
      <c r="U1092" s="8">
        <v>-170.5</v>
      </c>
      <c r="V1092" s="8">
        <v>-3438.36</v>
      </c>
      <c r="W1092" s="8">
        <v>-6366.43</v>
      </c>
      <c r="X1092" s="8">
        <v>-3144.59</v>
      </c>
      <c r="Y1092" s="8">
        <v>-1120.8499999999999</v>
      </c>
      <c r="Z1092" s="8">
        <v>-2345.06</v>
      </c>
      <c r="AA1092" s="8">
        <v>-1230.1400000000001</v>
      </c>
      <c r="AB1092" s="8">
        <v>-780</v>
      </c>
      <c r="AC1092" s="8">
        <v>-1093.8800000000001</v>
      </c>
      <c r="AD1092" s="8">
        <v>-1713.25</v>
      </c>
      <c r="AE1092" s="8">
        <v>-6213.34</v>
      </c>
      <c r="AF1092" s="8">
        <v>-4828.95</v>
      </c>
      <c r="AG1092" s="9">
        <v>-32445.35</v>
      </c>
      <c r="AI1092" s="7" t="s">
        <v>242</v>
      </c>
      <c r="AJ1092" s="7"/>
      <c r="AK1092" s="7" t="s">
        <v>86</v>
      </c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9"/>
    </row>
    <row r="1093" spans="1:50">
      <c r="A1093" s="30" t="s">
        <v>242</v>
      </c>
      <c r="B1093" s="30"/>
      <c r="C1093" s="30" t="s">
        <v>87</v>
      </c>
      <c r="D1093" s="31">
        <v>0</v>
      </c>
      <c r="E1093" s="31">
        <v>0</v>
      </c>
      <c r="F1093" s="31">
        <v>0</v>
      </c>
      <c r="G1093" s="31">
        <v>0</v>
      </c>
      <c r="H1093" s="31">
        <v>0</v>
      </c>
      <c r="I1093" s="8"/>
      <c r="J1093" s="8"/>
      <c r="K1093" s="8"/>
      <c r="L1093" s="8"/>
      <c r="M1093" s="8"/>
      <c r="N1093" s="8"/>
      <c r="O1093" s="8"/>
      <c r="P1093" s="39">
        <v>0</v>
      </c>
      <c r="Q1093" s="24"/>
      <c r="R1093" s="7" t="s">
        <v>242</v>
      </c>
      <c r="S1093" s="7"/>
      <c r="T1093" s="7" t="s">
        <v>87</v>
      </c>
      <c r="U1093" s="8">
        <v>0</v>
      </c>
      <c r="V1093" s="8">
        <v>0</v>
      </c>
      <c r="W1093" s="8">
        <v>-65.56</v>
      </c>
      <c r="X1093" s="8">
        <v>0</v>
      </c>
      <c r="Y1093" s="8">
        <v>0</v>
      </c>
      <c r="Z1093" s="8">
        <v>-111.77</v>
      </c>
      <c r="AA1093" s="8">
        <v>-242</v>
      </c>
      <c r="AB1093" s="8">
        <v>0</v>
      </c>
      <c r="AC1093" s="8">
        <v>0</v>
      </c>
      <c r="AD1093" s="8">
        <v>-22.91</v>
      </c>
      <c r="AE1093" s="8">
        <v>-28.6</v>
      </c>
      <c r="AF1093" s="8">
        <v>-131.74</v>
      </c>
      <c r="AG1093" s="9">
        <v>-602.58000000000004</v>
      </c>
      <c r="AI1093" s="7" t="s">
        <v>242</v>
      </c>
      <c r="AJ1093" s="7"/>
      <c r="AK1093" s="7" t="s">
        <v>87</v>
      </c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9"/>
    </row>
    <row r="1094" spans="1:50">
      <c r="A1094" s="30" t="s">
        <v>242</v>
      </c>
      <c r="B1094" s="30"/>
      <c r="C1094" s="30" t="s">
        <v>88</v>
      </c>
      <c r="D1094" s="31">
        <v>-34.619999999999997</v>
      </c>
      <c r="E1094" s="31">
        <v>-33.409999999999997</v>
      </c>
      <c r="F1094" s="31">
        <v>-73.180000000000007</v>
      </c>
      <c r="G1094" s="31">
        <v>-52.66</v>
      </c>
      <c r="H1094" s="31">
        <v>-60.25</v>
      </c>
      <c r="I1094" s="8"/>
      <c r="J1094" s="8"/>
      <c r="K1094" s="8"/>
      <c r="L1094" s="8"/>
      <c r="M1094" s="8"/>
      <c r="N1094" s="8"/>
      <c r="O1094" s="8"/>
      <c r="P1094" s="39">
        <v>-254.12</v>
      </c>
      <c r="Q1094" s="24"/>
      <c r="R1094" s="7" t="s">
        <v>242</v>
      </c>
      <c r="S1094" s="7"/>
      <c r="T1094" s="7" t="s">
        <v>88</v>
      </c>
      <c r="U1094" s="8">
        <v>-26.32</v>
      </c>
      <c r="V1094" s="8">
        <v>-67.28</v>
      </c>
      <c r="W1094" s="8">
        <v>-87.07</v>
      </c>
      <c r="X1094" s="8">
        <v>-302.16000000000003</v>
      </c>
      <c r="Y1094" s="8">
        <v>-385.88</v>
      </c>
      <c r="Z1094" s="8">
        <v>-24.75</v>
      </c>
      <c r="AA1094" s="8">
        <v>-27.05</v>
      </c>
      <c r="AB1094" s="8">
        <v>-31.68</v>
      </c>
      <c r="AC1094" s="8">
        <v>-0.3</v>
      </c>
      <c r="AD1094" s="8">
        <v>-2.82</v>
      </c>
      <c r="AE1094" s="8">
        <v>-69.64</v>
      </c>
      <c r="AF1094" s="8">
        <v>-76.61</v>
      </c>
      <c r="AG1094" s="9">
        <v>-1101.56</v>
      </c>
      <c r="AI1094" s="7" t="s">
        <v>242</v>
      </c>
      <c r="AJ1094" s="7"/>
      <c r="AK1094" s="7" t="s">
        <v>88</v>
      </c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9"/>
    </row>
    <row r="1095" spans="1:50">
      <c r="A1095" s="30" t="s">
        <v>242</v>
      </c>
      <c r="B1095" s="30"/>
      <c r="C1095" s="30" t="s">
        <v>89</v>
      </c>
      <c r="D1095" s="32">
        <v>416.19</v>
      </c>
      <c r="E1095" s="32">
        <v>154.82</v>
      </c>
      <c r="F1095" s="32">
        <v>-342.27</v>
      </c>
      <c r="G1095" s="32">
        <v>-1067.43</v>
      </c>
      <c r="H1095" s="32">
        <v>-4243.9399999999996</v>
      </c>
      <c r="I1095" s="10"/>
      <c r="J1095" s="10"/>
      <c r="K1095" s="10"/>
      <c r="L1095" s="10"/>
      <c r="M1095" s="10"/>
      <c r="N1095" s="10"/>
      <c r="O1095" s="10"/>
      <c r="P1095" s="39">
        <v>-5082.63</v>
      </c>
      <c r="Q1095" s="24"/>
      <c r="R1095" s="7" t="s">
        <v>242</v>
      </c>
      <c r="S1095" s="7"/>
      <c r="T1095" s="7" t="s">
        <v>89</v>
      </c>
      <c r="U1095" s="10">
        <v>-269.35000000000002</v>
      </c>
      <c r="V1095" s="10">
        <v>-834.68</v>
      </c>
      <c r="W1095" s="10">
        <v>-1747.68</v>
      </c>
      <c r="X1095" s="10">
        <v>-4513</v>
      </c>
      <c r="Y1095" s="10">
        <v>-2087.48</v>
      </c>
      <c r="Z1095" s="10">
        <v>744.3</v>
      </c>
      <c r="AA1095" s="10">
        <v>-18.52</v>
      </c>
      <c r="AB1095" s="10">
        <v>240.45</v>
      </c>
      <c r="AC1095" s="10">
        <v>-7205.71</v>
      </c>
      <c r="AD1095" s="10">
        <v>-3789.61</v>
      </c>
      <c r="AE1095" s="10">
        <v>4890.22</v>
      </c>
      <c r="AF1095" s="10">
        <v>497.22</v>
      </c>
      <c r="AG1095" s="9">
        <v>-14093.84</v>
      </c>
      <c r="AI1095" s="7" t="s">
        <v>242</v>
      </c>
      <c r="AJ1095" s="7"/>
      <c r="AK1095" s="7" t="s">
        <v>89</v>
      </c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9"/>
    </row>
    <row r="1096" spans="1:50">
      <c r="A1096" s="30" t="s">
        <v>242</v>
      </c>
      <c r="B1096" s="30"/>
      <c r="C1096" s="30" t="s">
        <v>90</v>
      </c>
      <c r="D1096" s="32">
        <v>0</v>
      </c>
      <c r="E1096" s="32">
        <v>0</v>
      </c>
      <c r="F1096" s="32">
        <v>0</v>
      </c>
      <c r="G1096" s="32">
        <v>0</v>
      </c>
      <c r="H1096" s="32">
        <v>0</v>
      </c>
      <c r="I1096" s="10"/>
      <c r="J1096" s="10"/>
      <c r="K1096" s="10"/>
      <c r="L1096" s="10"/>
      <c r="M1096" s="10"/>
      <c r="N1096" s="10"/>
      <c r="O1096" s="10"/>
      <c r="P1096" s="39">
        <v>0</v>
      </c>
      <c r="Q1096" s="24"/>
      <c r="R1096" s="7" t="s">
        <v>242</v>
      </c>
      <c r="S1096" s="7"/>
      <c r="T1096" s="7" t="s">
        <v>90</v>
      </c>
      <c r="U1096" s="10">
        <v>0</v>
      </c>
      <c r="V1096" s="10">
        <v>0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  <c r="AG1096" s="9">
        <v>0</v>
      </c>
      <c r="AI1096" s="7" t="s">
        <v>242</v>
      </c>
      <c r="AJ1096" s="7"/>
      <c r="AK1096" s="7" t="s">
        <v>90</v>
      </c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9"/>
    </row>
    <row r="1097" spans="1:50">
      <c r="A1097" s="30" t="s">
        <v>242</v>
      </c>
      <c r="B1097" s="30"/>
      <c r="C1097" s="30" t="s">
        <v>91</v>
      </c>
      <c r="D1097" s="33">
        <v>-353.43</v>
      </c>
      <c r="E1097" s="33">
        <v>4650</v>
      </c>
      <c r="F1097" s="33">
        <v>1746.7</v>
      </c>
      <c r="G1097" s="33">
        <v>1044.0899999999999</v>
      </c>
      <c r="H1097" s="33">
        <v>10047.89</v>
      </c>
      <c r="I1097" s="13"/>
      <c r="J1097" s="13"/>
      <c r="K1097" s="13"/>
      <c r="L1097" s="13"/>
      <c r="M1097" s="13"/>
      <c r="N1097" s="13"/>
      <c r="O1097" s="13"/>
      <c r="P1097" s="40">
        <v>17135.25</v>
      </c>
      <c r="Q1097" s="24"/>
      <c r="R1097" s="7" t="s">
        <v>242</v>
      </c>
      <c r="S1097" s="7"/>
      <c r="T1097" s="7" t="s">
        <v>91</v>
      </c>
      <c r="U1097" s="13">
        <v>1084.83</v>
      </c>
      <c r="V1097" s="13">
        <v>6641.58</v>
      </c>
      <c r="W1097" s="13">
        <v>11658.3</v>
      </c>
      <c r="X1097" s="13">
        <v>7695.93</v>
      </c>
      <c r="Y1097" s="13">
        <v>3943.27</v>
      </c>
      <c r="Z1097" s="13">
        <v>3278.62</v>
      </c>
      <c r="AA1097" s="13">
        <v>2132.29</v>
      </c>
      <c r="AB1097" s="13">
        <v>-477.63</v>
      </c>
      <c r="AC1097" s="13">
        <v>2900.11</v>
      </c>
      <c r="AD1097" s="13">
        <v>5595.67</v>
      </c>
      <c r="AE1097" s="13">
        <v>9414.26</v>
      </c>
      <c r="AF1097" s="13">
        <v>7934.42</v>
      </c>
      <c r="AG1097" s="14">
        <v>61801.65</v>
      </c>
      <c r="AI1097" s="7" t="s">
        <v>242</v>
      </c>
      <c r="AJ1097" s="7"/>
      <c r="AK1097" s="7" t="s">
        <v>91</v>
      </c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4"/>
    </row>
    <row r="1098" spans="1:50">
      <c r="A1098" s="30" t="s">
        <v>242</v>
      </c>
      <c r="B1098" s="30"/>
      <c r="C1098" s="30" t="s">
        <v>92</v>
      </c>
      <c r="D1098" s="38">
        <v>0</v>
      </c>
      <c r="E1098" s="38">
        <v>0.59009999999999996</v>
      </c>
      <c r="F1098" s="38">
        <v>0.41370000000000001</v>
      </c>
      <c r="G1098" s="38">
        <v>0.435</v>
      </c>
      <c r="H1098" s="38">
        <v>0.51200000000000001</v>
      </c>
      <c r="I1098" s="15"/>
      <c r="J1098" s="15"/>
      <c r="K1098" s="15"/>
      <c r="L1098" s="15"/>
      <c r="M1098" s="15"/>
      <c r="N1098" s="15"/>
      <c r="O1098" s="15"/>
      <c r="P1098" s="45">
        <v>0.50209999999999999</v>
      </c>
      <c r="Q1098" s="24"/>
      <c r="R1098" s="7" t="s">
        <v>242</v>
      </c>
      <c r="S1098" s="7"/>
      <c r="T1098" s="7" t="s">
        <v>92</v>
      </c>
      <c r="U1098" s="15">
        <v>0.69940000000000002</v>
      </c>
      <c r="V1098" s="15">
        <v>0.6048</v>
      </c>
      <c r="W1098" s="15">
        <v>0.58509999999999995</v>
      </c>
      <c r="X1098" s="15">
        <v>0.49159999999999998</v>
      </c>
      <c r="Y1098" s="15">
        <v>0.5232</v>
      </c>
      <c r="Z1098" s="15">
        <v>0.65359999999999996</v>
      </c>
      <c r="AA1098" s="15">
        <v>0.58420000000000005</v>
      </c>
      <c r="AB1098" s="15">
        <v>-5.1029</v>
      </c>
      <c r="AC1098" s="15">
        <v>0.25890000000000002</v>
      </c>
      <c r="AD1098" s="15">
        <v>0.503</v>
      </c>
      <c r="AE1098" s="15">
        <v>0.86880000000000002</v>
      </c>
      <c r="AF1098" s="15">
        <v>0.6361</v>
      </c>
      <c r="AG1098" s="16">
        <v>0.56159999999999999</v>
      </c>
      <c r="AI1098" s="7" t="s">
        <v>242</v>
      </c>
      <c r="AJ1098" s="7"/>
      <c r="AK1098" s="7" t="s">
        <v>92</v>
      </c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6"/>
    </row>
    <row r="1099" spans="1:50">
      <c r="A1099" s="30" t="s">
        <v>242</v>
      </c>
      <c r="B1099" s="30"/>
      <c r="C1099" s="30" t="s">
        <v>93</v>
      </c>
      <c r="D1099" s="33">
        <v>0</v>
      </c>
      <c r="E1099" s="33">
        <v>0</v>
      </c>
      <c r="F1099" s="33">
        <v>0</v>
      </c>
      <c r="G1099" s="33">
        <v>0</v>
      </c>
      <c r="H1099" s="33">
        <v>0</v>
      </c>
      <c r="I1099" s="13"/>
      <c r="J1099" s="13"/>
      <c r="K1099" s="13"/>
      <c r="L1099" s="13"/>
      <c r="M1099" s="13"/>
      <c r="N1099" s="13"/>
      <c r="O1099" s="13"/>
      <c r="P1099" s="40">
        <v>0</v>
      </c>
      <c r="Q1099" s="24"/>
      <c r="R1099" s="7" t="s">
        <v>242</v>
      </c>
      <c r="S1099" s="7"/>
      <c r="T1099" s="7" t="s">
        <v>93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4">
        <v>0</v>
      </c>
      <c r="AI1099" s="7" t="s">
        <v>242</v>
      </c>
      <c r="AJ1099" s="7"/>
      <c r="AK1099" s="7" t="s">
        <v>93</v>
      </c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4"/>
    </row>
    <row r="1100" spans="1:50">
      <c r="A1100" s="30" t="s">
        <v>242</v>
      </c>
      <c r="B1100" s="30"/>
      <c r="C1100" s="30" t="s">
        <v>94</v>
      </c>
      <c r="D1100" s="31">
        <v>0</v>
      </c>
      <c r="E1100" s="31">
        <v>0</v>
      </c>
      <c r="F1100" s="31">
        <v>0</v>
      </c>
      <c r="G1100" s="31">
        <v>0</v>
      </c>
      <c r="H1100" s="31">
        <v>0</v>
      </c>
      <c r="I1100" s="8"/>
      <c r="J1100" s="8"/>
      <c r="K1100" s="8"/>
      <c r="L1100" s="8"/>
      <c r="M1100" s="8"/>
      <c r="N1100" s="8"/>
      <c r="O1100" s="8"/>
      <c r="P1100" s="39">
        <v>0</v>
      </c>
      <c r="Q1100" s="24"/>
      <c r="R1100" s="7" t="s">
        <v>242</v>
      </c>
      <c r="S1100" s="7"/>
      <c r="T1100" s="7" t="s">
        <v>94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9">
        <v>0</v>
      </c>
      <c r="AI1100" s="7" t="s">
        <v>242</v>
      </c>
      <c r="AJ1100" s="7"/>
      <c r="AK1100" s="7" t="s">
        <v>94</v>
      </c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9"/>
    </row>
    <row r="1101" spans="1:50">
      <c r="A1101" s="30" t="s">
        <v>242</v>
      </c>
      <c r="B1101" s="30"/>
      <c r="C1101" s="30" t="s">
        <v>95</v>
      </c>
      <c r="D1101" s="31">
        <v>0</v>
      </c>
      <c r="E1101" s="31">
        <v>0</v>
      </c>
      <c r="F1101" s="31">
        <v>0</v>
      </c>
      <c r="G1101" s="31">
        <v>0</v>
      </c>
      <c r="H1101" s="31">
        <v>0</v>
      </c>
      <c r="I1101" s="8"/>
      <c r="J1101" s="8"/>
      <c r="K1101" s="8"/>
      <c r="L1101" s="8"/>
      <c r="M1101" s="8"/>
      <c r="N1101" s="8"/>
      <c r="O1101" s="8"/>
      <c r="P1101" s="39">
        <v>0</v>
      </c>
      <c r="Q1101" s="24"/>
      <c r="R1101" s="7" t="s">
        <v>242</v>
      </c>
      <c r="S1101" s="7"/>
      <c r="T1101" s="7" t="s">
        <v>95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9">
        <v>0</v>
      </c>
      <c r="AI1101" s="7" t="s">
        <v>242</v>
      </c>
      <c r="AJ1101" s="7"/>
      <c r="AK1101" s="7" t="s">
        <v>95</v>
      </c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9"/>
    </row>
    <row r="1102" spans="1:50">
      <c r="A1102" s="30" t="s">
        <v>242</v>
      </c>
      <c r="B1102" s="30"/>
      <c r="C1102" s="30" t="s">
        <v>96</v>
      </c>
      <c r="D1102" s="33">
        <v>0</v>
      </c>
      <c r="E1102" s="33">
        <v>0</v>
      </c>
      <c r="F1102" s="33">
        <v>0</v>
      </c>
      <c r="G1102" s="33">
        <v>0</v>
      </c>
      <c r="H1102" s="33">
        <v>0</v>
      </c>
      <c r="I1102" s="13"/>
      <c r="J1102" s="13"/>
      <c r="K1102" s="13"/>
      <c r="L1102" s="13"/>
      <c r="M1102" s="13"/>
      <c r="N1102" s="13"/>
      <c r="O1102" s="13"/>
      <c r="P1102" s="40">
        <v>0</v>
      </c>
      <c r="Q1102" s="24"/>
      <c r="R1102" s="7" t="s">
        <v>242</v>
      </c>
      <c r="S1102" s="7"/>
      <c r="T1102" s="7" t="s">
        <v>96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0</v>
      </c>
      <c r="AG1102" s="14">
        <v>0</v>
      </c>
      <c r="AI1102" s="7" t="s">
        <v>242</v>
      </c>
      <c r="AJ1102" s="7"/>
      <c r="AK1102" s="7" t="s">
        <v>96</v>
      </c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4"/>
    </row>
    <row r="1103" spans="1:50">
      <c r="A1103" s="30" t="s">
        <v>242</v>
      </c>
      <c r="B1103" s="30"/>
      <c r="C1103" s="30" t="s">
        <v>97</v>
      </c>
      <c r="D1103" s="31">
        <v>0</v>
      </c>
      <c r="E1103" s="31">
        <v>0</v>
      </c>
      <c r="F1103" s="31">
        <v>0</v>
      </c>
      <c r="G1103" s="31">
        <v>0</v>
      </c>
      <c r="H1103" s="31">
        <v>0</v>
      </c>
      <c r="I1103" s="8"/>
      <c r="J1103" s="8"/>
      <c r="K1103" s="8"/>
      <c r="L1103" s="8"/>
      <c r="M1103" s="8"/>
      <c r="N1103" s="8"/>
      <c r="O1103" s="8"/>
      <c r="P1103" s="39">
        <v>0</v>
      </c>
      <c r="Q1103" s="24"/>
      <c r="R1103" s="7" t="s">
        <v>242</v>
      </c>
      <c r="S1103" s="7"/>
      <c r="T1103" s="7" t="s">
        <v>97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9">
        <v>0</v>
      </c>
      <c r="AI1103" s="7" t="s">
        <v>242</v>
      </c>
      <c r="AJ1103" s="7"/>
      <c r="AK1103" s="7" t="s">
        <v>97</v>
      </c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9"/>
    </row>
    <row r="1104" spans="1:50">
      <c r="A1104" s="30" t="s">
        <v>242</v>
      </c>
      <c r="B1104" s="30"/>
      <c r="C1104" s="30" t="s">
        <v>98</v>
      </c>
      <c r="D1104" s="31">
        <v>0</v>
      </c>
      <c r="E1104" s="31">
        <v>0</v>
      </c>
      <c r="F1104" s="31">
        <v>0</v>
      </c>
      <c r="G1104" s="31">
        <v>0</v>
      </c>
      <c r="H1104" s="31">
        <v>0</v>
      </c>
      <c r="I1104" s="8"/>
      <c r="J1104" s="8"/>
      <c r="K1104" s="8"/>
      <c r="L1104" s="8"/>
      <c r="M1104" s="8"/>
      <c r="N1104" s="8"/>
      <c r="O1104" s="8"/>
      <c r="P1104" s="39">
        <v>0</v>
      </c>
      <c r="Q1104" s="24"/>
      <c r="R1104" s="7" t="s">
        <v>242</v>
      </c>
      <c r="S1104" s="7"/>
      <c r="T1104" s="7" t="s">
        <v>98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9">
        <v>0</v>
      </c>
      <c r="AI1104" s="7" t="s">
        <v>242</v>
      </c>
      <c r="AJ1104" s="7"/>
      <c r="AK1104" s="7" t="s">
        <v>98</v>
      </c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9"/>
    </row>
    <row r="1105" spans="1:50">
      <c r="A1105" s="30" t="s">
        <v>242</v>
      </c>
      <c r="B1105" s="30"/>
      <c r="C1105" s="30" t="s">
        <v>99</v>
      </c>
      <c r="D1105" s="32">
        <v>0</v>
      </c>
      <c r="E1105" s="32">
        <v>0</v>
      </c>
      <c r="F1105" s="32">
        <v>0</v>
      </c>
      <c r="G1105" s="32">
        <v>0</v>
      </c>
      <c r="H1105" s="32">
        <v>0</v>
      </c>
      <c r="I1105" s="10"/>
      <c r="J1105" s="10"/>
      <c r="K1105" s="10"/>
      <c r="L1105" s="10"/>
      <c r="M1105" s="10"/>
      <c r="N1105" s="10"/>
      <c r="O1105" s="10"/>
      <c r="P1105" s="39">
        <v>0</v>
      </c>
      <c r="Q1105" s="24"/>
      <c r="R1105" s="7" t="s">
        <v>242</v>
      </c>
      <c r="S1105" s="7"/>
      <c r="T1105" s="7" t="s">
        <v>99</v>
      </c>
      <c r="U1105" s="10">
        <v>0</v>
      </c>
      <c r="V1105" s="10">
        <v>0</v>
      </c>
      <c r="W1105" s="10">
        <v>0</v>
      </c>
      <c r="X1105" s="10">
        <v>0</v>
      </c>
      <c r="Y1105" s="10">
        <v>0</v>
      </c>
      <c r="Z1105" s="10">
        <v>0</v>
      </c>
      <c r="AA1105" s="10">
        <v>0</v>
      </c>
      <c r="AB1105" s="10">
        <v>0</v>
      </c>
      <c r="AC1105" s="10">
        <v>0</v>
      </c>
      <c r="AD1105" s="10">
        <v>0</v>
      </c>
      <c r="AE1105" s="10">
        <v>0</v>
      </c>
      <c r="AF1105" s="10">
        <v>0</v>
      </c>
      <c r="AG1105" s="9">
        <v>0</v>
      </c>
      <c r="AI1105" s="7" t="s">
        <v>242</v>
      </c>
      <c r="AJ1105" s="7"/>
      <c r="AK1105" s="7" t="s">
        <v>99</v>
      </c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9"/>
    </row>
    <row r="1106" spans="1:50">
      <c r="A1106" s="30" t="s">
        <v>242</v>
      </c>
      <c r="B1106" s="30"/>
      <c r="C1106" s="30" t="s">
        <v>100</v>
      </c>
      <c r="D1106" s="33">
        <v>0</v>
      </c>
      <c r="E1106" s="33">
        <v>0</v>
      </c>
      <c r="F1106" s="33">
        <v>0</v>
      </c>
      <c r="G1106" s="33">
        <v>0</v>
      </c>
      <c r="H1106" s="33">
        <v>0</v>
      </c>
      <c r="I1106" s="13"/>
      <c r="J1106" s="13"/>
      <c r="K1106" s="13"/>
      <c r="L1106" s="13"/>
      <c r="M1106" s="13"/>
      <c r="N1106" s="13"/>
      <c r="O1106" s="13"/>
      <c r="P1106" s="40">
        <v>0</v>
      </c>
      <c r="Q1106" s="24"/>
      <c r="R1106" s="7" t="s">
        <v>242</v>
      </c>
      <c r="S1106" s="7"/>
      <c r="T1106" s="7" t="s">
        <v>100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4">
        <v>0</v>
      </c>
      <c r="AI1106" s="7" t="s">
        <v>242</v>
      </c>
      <c r="AJ1106" s="7"/>
      <c r="AK1106" s="7" t="s">
        <v>100</v>
      </c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4"/>
    </row>
    <row r="1107" spans="1:50">
      <c r="A1107" s="30" t="s">
        <v>242</v>
      </c>
      <c r="B1107" s="30"/>
      <c r="C1107" s="30" t="s">
        <v>101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15"/>
      <c r="J1107" s="15"/>
      <c r="K1107" s="15"/>
      <c r="L1107" s="15"/>
      <c r="M1107" s="15"/>
      <c r="N1107" s="15"/>
      <c r="O1107" s="15"/>
      <c r="P1107" s="45">
        <v>0</v>
      </c>
      <c r="Q1107" s="24"/>
      <c r="R1107" s="7" t="s">
        <v>242</v>
      </c>
      <c r="S1107" s="7"/>
      <c r="T1107" s="7" t="s">
        <v>101</v>
      </c>
      <c r="U1107" s="15">
        <v>0</v>
      </c>
      <c r="V1107" s="15">
        <v>0</v>
      </c>
      <c r="W1107" s="15">
        <v>0</v>
      </c>
      <c r="X1107" s="15">
        <v>0</v>
      </c>
      <c r="Y1107" s="15">
        <v>0</v>
      </c>
      <c r="Z1107" s="15">
        <v>0</v>
      </c>
      <c r="AA1107" s="15">
        <v>0</v>
      </c>
      <c r="AB1107" s="15">
        <v>0</v>
      </c>
      <c r="AC1107" s="15">
        <v>0</v>
      </c>
      <c r="AD1107" s="15">
        <v>0</v>
      </c>
      <c r="AE1107" s="15">
        <v>0</v>
      </c>
      <c r="AF1107" s="15">
        <v>0</v>
      </c>
      <c r="AG1107" s="16">
        <v>0</v>
      </c>
      <c r="AI1107" s="7" t="s">
        <v>242</v>
      </c>
      <c r="AJ1107" s="7"/>
      <c r="AK1107" s="7" t="s">
        <v>101</v>
      </c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6"/>
    </row>
    <row r="1108" spans="1:50">
      <c r="A1108" s="30" t="s">
        <v>242</v>
      </c>
      <c r="B1108" s="30"/>
      <c r="C1108" s="30" t="s">
        <v>102</v>
      </c>
      <c r="D1108" s="33">
        <v>0</v>
      </c>
      <c r="E1108" s="33">
        <v>0</v>
      </c>
      <c r="F1108" s="33">
        <v>0</v>
      </c>
      <c r="G1108" s="33">
        <v>0</v>
      </c>
      <c r="H1108" s="33">
        <v>0</v>
      </c>
      <c r="I1108" s="13"/>
      <c r="J1108" s="13"/>
      <c r="K1108" s="13"/>
      <c r="L1108" s="13"/>
      <c r="M1108" s="13"/>
      <c r="N1108" s="13"/>
      <c r="O1108" s="13"/>
      <c r="P1108" s="40">
        <v>0</v>
      </c>
      <c r="Q1108" s="24"/>
      <c r="R1108" s="7" t="s">
        <v>242</v>
      </c>
      <c r="S1108" s="7"/>
      <c r="T1108" s="7" t="s">
        <v>102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4">
        <v>0</v>
      </c>
      <c r="AI1108" s="7" t="s">
        <v>242</v>
      </c>
      <c r="AJ1108" s="7"/>
      <c r="AK1108" s="7" t="s">
        <v>102</v>
      </c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4"/>
    </row>
    <row r="1109" spans="1:50">
      <c r="A1109" s="30" t="s">
        <v>242</v>
      </c>
      <c r="B1109" s="30"/>
      <c r="C1109" s="30" t="s">
        <v>103</v>
      </c>
      <c r="D1109" s="32">
        <v>0</v>
      </c>
      <c r="E1109" s="32">
        <v>0</v>
      </c>
      <c r="F1109" s="32">
        <v>0</v>
      </c>
      <c r="G1109" s="32">
        <v>0</v>
      </c>
      <c r="H1109" s="32">
        <v>0</v>
      </c>
      <c r="I1109" s="10"/>
      <c r="J1109" s="10"/>
      <c r="K1109" s="10"/>
      <c r="L1109" s="10"/>
      <c r="M1109" s="10"/>
      <c r="N1109" s="10"/>
      <c r="O1109" s="10"/>
      <c r="P1109" s="39">
        <v>0</v>
      </c>
      <c r="Q1109" s="24"/>
      <c r="R1109" s="7" t="s">
        <v>242</v>
      </c>
      <c r="S1109" s="7"/>
      <c r="T1109" s="7" t="s">
        <v>103</v>
      </c>
      <c r="U1109" s="10">
        <v>0</v>
      </c>
      <c r="V1109" s="10">
        <v>0</v>
      </c>
      <c r="W1109" s="10">
        <v>0</v>
      </c>
      <c r="X1109" s="10">
        <v>0</v>
      </c>
      <c r="Y1109" s="10">
        <v>0</v>
      </c>
      <c r="Z1109" s="10">
        <v>0</v>
      </c>
      <c r="AA1109" s="10">
        <v>0</v>
      </c>
      <c r="AB1109" s="10">
        <v>0</v>
      </c>
      <c r="AC1109" s="10">
        <v>0</v>
      </c>
      <c r="AD1109" s="10">
        <v>0</v>
      </c>
      <c r="AE1109" s="10">
        <v>0</v>
      </c>
      <c r="AF1109" s="10">
        <v>0</v>
      </c>
      <c r="AG1109" s="9">
        <v>0</v>
      </c>
      <c r="AI1109" s="7" t="s">
        <v>242</v>
      </c>
      <c r="AJ1109" s="7"/>
      <c r="AK1109" s="7" t="s">
        <v>103</v>
      </c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9"/>
    </row>
    <row r="1110" spans="1:50">
      <c r="A1110" s="30" t="s">
        <v>242</v>
      </c>
      <c r="B1110" s="30"/>
      <c r="C1110" s="30" t="s">
        <v>104</v>
      </c>
      <c r="D1110" s="31">
        <v>0</v>
      </c>
      <c r="E1110" s="31">
        <v>0</v>
      </c>
      <c r="F1110" s="31">
        <v>0</v>
      </c>
      <c r="G1110" s="31">
        <v>0</v>
      </c>
      <c r="H1110" s="31">
        <v>0</v>
      </c>
      <c r="I1110" s="8"/>
      <c r="J1110" s="8"/>
      <c r="K1110" s="8"/>
      <c r="L1110" s="8"/>
      <c r="M1110" s="8"/>
      <c r="N1110" s="8"/>
      <c r="O1110" s="8"/>
      <c r="P1110" s="39">
        <v>0</v>
      </c>
      <c r="Q1110" s="24"/>
      <c r="R1110" s="7" t="s">
        <v>242</v>
      </c>
      <c r="S1110" s="7"/>
      <c r="T1110" s="7" t="s">
        <v>104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9">
        <v>0</v>
      </c>
      <c r="AI1110" s="7" t="s">
        <v>242</v>
      </c>
      <c r="AJ1110" s="7"/>
      <c r="AK1110" s="7" t="s">
        <v>104</v>
      </c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9"/>
    </row>
    <row r="1111" spans="1:50">
      <c r="A1111" s="30" t="s">
        <v>242</v>
      </c>
      <c r="B1111" s="30"/>
      <c r="C1111" s="30" t="s">
        <v>105</v>
      </c>
      <c r="D1111" s="33">
        <v>0</v>
      </c>
      <c r="E1111" s="33">
        <v>0</v>
      </c>
      <c r="F1111" s="33">
        <v>0</v>
      </c>
      <c r="G1111" s="33">
        <v>0</v>
      </c>
      <c r="H1111" s="33">
        <v>0</v>
      </c>
      <c r="I1111" s="13"/>
      <c r="J1111" s="13"/>
      <c r="K1111" s="13"/>
      <c r="L1111" s="13"/>
      <c r="M1111" s="13"/>
      <c r="N1111" s="13"/>
      <c r="O1111" s="13"/>
      <c r="P1111" s="40">
        <v>0</v>
      </c>
      <c r="Q1111" s="24"/>
      <c r="R1111" s="7" t="s">
        <v>242</v>
      </c>
      <c r="S1111" s="7"/>
      <c r="T1111" s="7" t="s">
        <v>105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4">
        <v>0</v>
      </c>
      <c r="AI1111" s="7" t="s">
        <v>242</v>
      </c>
      <c r="AJ1111" s="7"/>
      <c r="AK1111" s="7" t="s">
        <v>105</v>
      </c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4"/>
    </row>
    <row r="1112" spans="1:50">
      <c r="A1112" s="30" t="s">
        <v>242</v>
      </c>
      <c r="B1112" s="30"/>
      <c r="C1112" s="30" t="s">
        <v>106</v>
      </c>
      <c r="D1112" s="31">
        <v>0</v>
      </c>
      <c r="E1112" s="31">
        <v>0</v>
      </c>
      <c r="F1112" s="31">
        <v>0</v>
      </c>
      <c r="G1112" s="31">
        <v>0</v>
      </c>
      <c r="H1112" s="31">
        <v>0</v>
      </c>
      <c r="I1112" s="8"/>
      <c r="J1112" s="8"/>
      <c r="K1112" s="8"/>
      <c r="L1112" s="8"/>
      <c r="M1112" s="8"/>
      <c r="N1112" s="8"/>
      <c r="O1112" s="8"/>
      <c r="P1112" s="39">
        <v>0</v>
      </c>
      <c r="Q1112" s="24"/>
      <c r="R1112" s="7" t="s">
        <v>242</v>
      </c>
      <c r="S1112" s="7"/>
      <c r="T1112" s="7" t="s">
        <v>106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9">
        <v>0</v>
      </c>
      <c r="AI1112" s="7" t="s">
        <v>242</v>
      </c>
      <c r="AJ1112" s="7"/>
      <c r="AK1112" s="7" t="s">
        <v>106</v>
      </c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9"/>
    </row>
    <row r="1113" spans="1:50">
      <c r="A1113" s="30" t="s">
        <v>242</v>
      </c>
      <c r="B1113" s="30"/>
      <c r="C1113" s="30" t="s">
        <v>107</v>
      </c>
      <c r="D1113" s="31">
        <v>0</v>
      </c>
      <c r="E1113" s="31">
        <v>0</v>
      </c>
      <c r="F1113" s="31">
        <v>0</v>
      </c>
      <c r="G1113" s="31">
        <v>0</v>
      </c>
      <c r="H1113" s="31">
        <v>0</v>
      </c>
      <c r="I1113" s="8"/>
      <c r="J1113" s="8"/>
      <c r="K1113" s="8"/>
      <c r="L1113" s="8"/>
      <c r="M1113" s="8"/>
      <c r="N1113" s="8"/>
      <c r="O1113" s="8"/>
      <c r="P1113" s="39">
        <v>0</v>
      </c>
      <c r="Q1113" s="24"/>
      <c r="R1113" s="7" t="s">
        <v>242</v>
      </c>
      <c r="S1113" s="7"/>
      <c r="T1113" s="7" t="s">
        <v>107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9">
        <v>0</v>
      </c>
      <c r="AI1113" s="7" t="s">
        <v>242</v>
      </c>
      <c r="AJ1113" s="7"/>
      <c r="AK1113" s="7" t="s">
        <v>107</v>
      </c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9"/>
    </row>
    <row r="1114" spans="1:50">
      <c r="A1114" s="30" t="s">
        <v>242</v>
      </c>
      <c r="B1114" s="30"/>
      <c r="C1114" s="30" t="s">
        <v>108</v>
      </c>
      <c r="D1114" s="31">
        <v>0</v>
      </c>
      <c r="E1114" s="31">
        <v>0</v>
      </c>
      <c r="F1114" s="31">
        <v>0</v>
      </c>
      <c r="G1114" s="31">
        <v>0</v>
      </c>
      <c r="H1114" s="31">
        <v>0</v>
      </c>
      <c r="I1114" s="8"/>
      <c r="J1114" s="8"/>
      <c r="K1114" s="8"/>
      <c r="L1114" s="8"/>
      <c r="M1114" s="8"/>
      <c r="N1114" s="8"/>
      <c r="O1114" s="8"/>
      <c r="P1114" s="39">
        <v>0</v>
      </c>
      <c r="Q1114" s="24"/>
      <c r="R1114" s="7" t="s">
        <v>242</v>
      </c>
      <c r="S1114" s="7"/>
      <c r="T1114" s="7" t="s">
        <v>108</v>
      </c>
      <c r="U1114" s="8">
        <v>0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9">
        <v>0</v>
      </c>
      <c r="AI1114" s="7" t="s">
        <v>242</v>
      </c>
      <c r="AJ1114" s="7"/>
      <c r="AK1114" s="7" t="s">
        <v>108</v>
      </c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9"/>
    </row>
    <row r="1115" spans="1:50">
      <c r="A1115" s="30" t="s">
        <v>242</v>
      </c>
      <c r="B1115" s="30"/>
      <c r="C1115" s="30" t="s">
        <v>109</v>
      </c>
      <c r="D1115" s="31">
        <v>0</v>
      </c>
      <c r="E1115" s="31">
        <v>0</v>
      </c>
      <c r="F1115" s="31">
        <v>0</v>
      </c>
      <c r="G1115" s="31">
        <v>0</v>
      </c>
      <c r="H1115" s="31">
        <v>0</v>
      </c>
      <c r="I1115" s="8"/>
      <c r="J1115" s="8"/>
      <c r="K1115" s="8"/>
      <c r="L1115" s="8"/>
      <c r="M1115" s="8"/>
      <c r="N1115" s="8"/>
      <c r="O1115" s="8"/>
      <c r="P1115" s="39">
        <v>0</v>
      </c>
      <c r="Q1115" s="24"/>
      <c r="R1115" s="7" t="s">
        <v>242</v>
      </c>
      <c r="S1115" s="7"/>
      <c r="T1115" s="7" t="s">
        <v>109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9">
        <v>0</v>
      </c>
      <c r="AI1115" s="7" t="s">
        <v>242</v>
      </c>
      <c r="AJ1115" s="7"/>
      <c r="AK1115" s="7" t="s">
        <v>109</v>
      </c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9"/>
    </row>
    <row r="1116" spans="1:50">
      <c r="A1116" s="30" t="s">
        <v>242</v>
      </c>
      <c r="B1116" s="30"/>
      <c r="C1116" s="30" t="s">
        <v>110</v>
      </c>
      <c r="D1116" s="31">
        <v>0</v>
      </c>
      <c r="E1116" s="31">
        <v>0</v>
      </c>
      <c r="F1116" s="31">
        <v>0</v>
      </c>
      <c r="G1116" s="31">
        <v>0</v>
      </c>
      <c r="H1116" s="31">
        <v>0</v>
      </c>
      <c r="I1116" s="8"/>
      <c r="J1116" s="8"/>
      <c r="K1116" s="8"/>
      <c r="L1116" s="8"/>
      <c r="M1116" s="8"/>
      <c r="N1116" s="8"/>
      <c r="O1116" s="8"/>
      <c r="P1116" s="39">
        <v>0</v>
      </c>
      <c r="Q1116" s="24"/>
      <c r="R1116" s="7" t="s">
        <v>242</v>
      </c>
      <c r="S1116" s="7"/>
      <c r="T1116" s="7" t="s">
        <v>110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9">
        <v>0</v>
      </c>
      <c r="AI1116" s="7" t="s">
        <v>242</v>
      </c>
      <c r="AJ1116" s="7"/>
      <c r="AK1116" s="7" t="s">
        <v>110</v>
      </c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9"/>
    </row>
    <row r="1117" spans="1:50">
      <c r="A1117" s="30" t="s">
        <v>242</v>
      </c>
      <c r="B1117" s="30"/>
      <c r="C1117" s="30" t="s">
        <v>111</v>
      </c>
      <c r="D1117" s="31">
        <v>0</v>
      </c>
      <c r="E1117" s="31">
        <v>0</v>
      </c>
      <c r="F1117" s="31">
        <v>0</v>
      </c>
      <c r="G1117" s="31">
        <v>0</v>
      </c>
      <c r="H1117" s="31">
        <v>0</v>
      </c>
      <c r="I1117" s="8"/>
      <c r="J1117" s="8"/>
      <c r="K1117" s="8"/>
      <c r="L1117" s="8"/>
      <c r="M1117" s="8"/>
      <c r="N1117" s="8"/>
      <c r="O1117" s="8"/>
      <c r="P1117" s="39">
        <v>0</v>
      </c>
      <c r="Q1117" s="24"/>
      <c r="R1117" s="7" t="s">
        <v>242</v>
      </c>
      <c r="S1117" s="7"/>
      <c r="T1117" s="7" t="s">
        <v>111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9">
        <v>0</v>
      </c>
      <c r="AI1117" s="7" t="s">
        <v>242</v>
      </c>
      <c r="AJ1117" s="7"/>
      <c r="AK1117" s="7" t="s">
        <v>111</v>
      </c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9"/>
    </row>
    <row r="1118" spans="1:50">
      <c r="A1118" s="30" t="s">
        <v>242</v>
      </c>
      <c r="B1118" s="30"/>
      <c r="C1118" s="30" t="s">
        <v>112</v>
      </c>
      <c r="D1118" s="31">
        <v>0</v>
      </c>
      <c r="E1118" s="31">
        <v>0</v>
      </c>
      <c r="F1118" s="31">
        <v>0</v>
      </c>
      <c r="G1118" s="31">
        <v>0</v>
      </c>
      <c r="H1118" s="31">
        <v>0</v>
      </c>
      <c r="I1118" s="8"/>
      <c r="J1118" s="8"/>
      <c r="K1118" s="8"/>
      <c r="L1118" s="8"/>
      <c r="M1118" s="8"/>
      <c r="N1118" s="8"/>
      <c r="O1118" s="8"/>
      <c r="P1118" s="39">
        <v>0</v>
      </c>
      <c r="Q1118" s="24"/>
      <c r="R1118" s="7" t="s">
        <v>242</v>
      </c>
      <c r="S1118" s="7"/>
      <c r="T1118" s="7" t="s">
        <v>112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9">
        <v>0</v>
      </c>
      <c r="AI1118" s="7" t="s">
        <v>242</v>
      </c>
      <c r="AJ1118" s="7"/>
      <c r="AK1118" s="7" t="s">
        <v>112</v>
      </c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9"/>
    </row>
    <row r="1119" spans="1:50">
      <c r="A1119" s="30" t="s">
        <v>242</v>
      </c>
      <c r="B1119" s="30"/>
      <c r="C1119" s="30" t="s">
        <v>113</v>
      </c>
      <c r="D1119" s="31">
        <v>0</v>
      </c>
      <c r="E1119" s="31">
        <v>0</v>
      </c>
      <c r="F1119" s="31">
        <v>0</v>
      </c>
      <c r="G1119" s="31">
        <v>0</v>
      </c>
      <c r="H1119" s="31">
        <v>0</v>
      </c>
      <c r="I1119" s="8"/>
      <c r="J1119" s="8"/>
      <c r="K1119" s="8"/>
      <c r="L1119" s="8"/>
      <c r="M1119" s="8"/>
      <c r="N1119" s="8"/>
      <c r="O1119" s="8"/>
      <c r="P1119" s="39">
        <v>0</v>
      </c>
      <c r="Q1119" s="24"/>
      <c r="R1119" s="7" t="s">
        <v>242</v>
      </c>
      <c r="S1119" s="7"/>
      <c r="T1119" s="7" t="s">
        <v>113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9">
        <v>0</v>
      </c>
      <c r="AI1119" s="7" t="s">
        <v>242</v>
      </c>
      <c r="AJ1119" s="7"/>
      <c r="AK1119" s="7" t="s">
        <v>113</v>
      </c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9"/>
    </row>
    <row r="1120" spans="1:50">
      <c r="A1120" s="30" t="s">
        <v>242</v>
      </c>
      <c r="B1120" s="30"/>
      <c r="C1120" s="30" t="s">
        <v>114</v>
      </c>
      <c r="D1120" s="33">
        <v>0</v>
      </c>
      <c r="E1120" s="33">
        <v>0</v>
      </c>
      <c r="F1120" s="33">
        <v>0</v>
      </c>
      <c r="G1120" s="33">
        <v>0</v>
      </c>
      <c r="H1120" s="33">
        <v>0</v>
      </c>
      <c r="I1120" s="13"/>
      <c r="J1120" s="13"/>
      <c r="K1120" s="13"/>
      <c r="L1120" s="13"/>
      <c r="M1120" s="13"/>
      <c r="N1120" s="13"/>
      <c r="O1120" s="13"/>
      <c r="P1120" s="40">
        <v>0</v>
      </c>
      <c r="Q1120" s="24"/>
      <c r="R1120" s="7" t="s">
        <v>242</v>
      </c>
      <c r="S1120" s="7"/>
      <c r="T1120" s="7" t="s">
        <v>114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4">
        <v>0</v>
      </c>
      <c r="AI1120" s="7" t="s">
        <v>242</v>
      </c>
      <c r="AJ1120" s="7"/>
      <c r="AK1120" s="7" t="s">
        <v>114</v>
      </c>
      <c r="AL1120" s="13"/>
      <c r="AM1120" s="13"/>
      <c r="AN1120" s="13"/>
      <c r="AO1120" s="13"/>
      <c r="AP1120" s="13"/>
      <c r="AQ1120" s="13"/>
      <c r="AR1120" s="13"/>
      <c r="AS1120" s="13"/>
      <c r="AT1120" s="13"/>
      <c r="AU1120" s="13"/>
      <c r="AV1120" s="13"/>
      <c r="AW1120" s="13"/>
      <c r="AX1120" s="14"/>
    </row>
    <row r="1121" spans="1:50">
      <c r="A1121" s="30" t="s">
        <v>242</v>
      </c>
      <c r="B1121" s="30"/>
      <c r="C1121" s="30" t="s">
        <v>115</v>
      </c>
      <c r="D1121" s="38">
        <v>0</v>
      </c>
      <c r="E1121" s="38">
        <v>0</v>
      </c>
      <c r="F1121" s="38">
        <v>0</v>
      </c>
      <c r="G1121" s="38">
        <v>0</v>
      </c>
      <c r="H1121" s="38">
        <v>0</v>
      </c>
      <c r="I1121" s="15"/>
      <c r="J1121" s="15"/>
      <c r="K1121" s="15"/>
      <c r="L1121" s="15"/>
      <c r="M1121" s="15"/>
      <c r="N1121" s="15"/>
      <c r="O1121" s="15"/>
      <c r="P1121" s="45">
        <v>0</v>
      </c>
      <c r="Q1121" s="24"/>
      <c r="R1121" s="7" t="s">
        <v>242</v>
      </c>
      <c r="S1121" s="7"/>
      <c r="T1121" s="7" t="s">
        <v>115</v>
      </c>
      <c r="U1121" s="15">
        <v>0</v>
      </c>
      <c r="V1121" s="15">
        <v>0</v>
      </c>
      <c r="W1121" s="15">
        <v>0</v>
      </c>
      <c r="X1121" s="15">
        <v>0</v>
      </c>
      <c r="Y1121" s="15">
        <v>0</v>
      </c>
      <c r="Z1121" s="15">
        <v>0</v>
      </c>
      <c r="AA1121" s="15">
        <v>0</v>
      </c>
      <c r="AB1121" s="15">
        <v>0</v>
      </c>
      <c r="AC1121" s="15">
        <v>0</v>
      </c>
      <c r="AD1121" s="15">
        <v>0</v>
      </c>
      <c r="AE1121" s="15">
        <v>0</v>
      </c>
      <c r="AF1121" s="15">
        <v>0</v>
      </c>
      <c r="AG1121" s="16">
        <v>0</v>
      </c>
      <c r="AI1121" s="7" t="s">
        <v>242</v>
      </c>
      <c r="AJ1121" s="7"/>
      <c r="AK1121" s="7" t="s">
        <v>115</v>
      </c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6"/>
    </row>
    <row r="1122" spans="1:50">
      <c r="A1122" s="30" t="s">
        <v>242</v>
      </c>
      <c r="B1122" s="30"/>
      <c r="C1122" s="30" t="s">
        <v>116</v>
      </c>
      <c r="D1122" s="33">
        <v>0</v>
      </c>
      <c r="E1122" s="33">
        <v>0</v>
      </c>
      <c r="F1122" s="33">
        <v>0</v>
      </c>
      <c r="G1122" s="33">
        <v>0</v>
      </c>
      <c r="H1122" s="33">
        <v>0</v>
      </c>
      <c r="I1122" s="13"/>
      <c r="J1122" s="13"/>
      <c r="K1122" s="13"/>
      <c r="L1122" s="13"/>
      <c r="M1122" s="13"/>
      <c r="N1122" s="13"/>
      <c r="O1122" s="13"/>
      <c r="P1122" s="40">
        <v>0</v>
      </c>
      <c r="Q1122" s="24"/>
      <c r="R1122" s="7" t="s">
        <v>242</v>
      </c>
      <c r="S1122" s="7"/>
      <c r="T1122" s="7" t="s">
        <v>116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4">
        <v>0</v>
      </c>
      <c r="AI1122" s="7" t="s">
        <v>242</v>
      </c>
      <c r="AJ1122" s="7"/>
      <c r="AK1122" s="7" t="s">
        <v>116</v>
      </c>
      <c r="AL1122" s="13"/>
      <c r="AM1122" s="13"/>
      <c r="AN1122" s="13"/>
      <c r="AO1122" s="13"/>
      <c r="AP1122" s="13"/>
      <c r="AQ1122" s="13"/>
      <c r="AR1122" s="13"/>
      <c r="AS1122" s="13"/>
      <c r="AT1122" s="13"/>
      <c r="AU1122" s="13"/>
      <c r="AV1122" s="13"/>
      <c r="AW1122" s="13"/>
      <c r="AX1122" s="14"/>
    </row>
    <row r="1123" spans="1:50">
      <c r="A1123" s="30" t="s">
        <v>242</v>
      </c>
      <c r="B1123" s="30"/>
      <c r="C1123" s="30" t="s">
        <v>117</v>
      </c>
      <c r="D1123" s="32">
        <v>0</v>
      </c>
      <c r="E1123" s="32">
        <v>0</v>
      </c>
      <c r="F1123" s="32">
        <v>0</v>
      </c>
      <c r="G1123" s="32">
        <v>0</v>
      </c>
      <c r="H1123" s="32">
        <v>0</v>
      </c>
      <c r="I1123" s="10"/>
      <c r="J1123" s="10"/>
      <c r="K1123" s="10"/>
      <c r="L1123" s="10"/>
      <c r="M1123" s="10"/>
      <c r="N1123" s="10"/>
      <c r="O1123" s="10"/>
      <c r="P1123" s="39">
        <v>0</v>
      </c>
      <c r="Q1123" s="24"/>
      <c r="R1123" s="7" t="s">
        <v>242</v>
      </c>
      <c r="S1123" s="7"/>
      <c r="T1123" s="7" t="s">
        <v>117</v>
      </c>
      <c r="U1123" s="10">
        <v>0</v>
      </c>
      <c r="V1123" s="10">
        <v>0</v>
      </c>
      <c r="W1123" s="10">
        <v>0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0</v>
      </c>
      <c r="AE1123" s="10">
        <v>0</v>
      </c>
      <c r="AF1123" s="10">
        <v>0</v>
      </c>
      <c r="AG1123" s="9">
        <v>0</v>
      </c>
      <c r="AI1123" s="7" t="s">
        <v>242</v>
      </c>
      <c r="AJ1123" s="7"/>
      <c r="AK1123" s="7" t="s">
        <v>117</v>
      </c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9"/>
    </row>
    <row r="1124" spans="1:50">
      <c r="A1124" s="30" t="s">
        <v>242</v>
      </c>
      <c r="B1124" s="30"/>
      <c r="C1124" s="30" t="s">
        <v>118</v>
      </c>
      <c r="D1124" s="31">
        <v>0</v>
      </c>
      <c r="E1124" s="31">
        <v>0</v>
      </c>
      <c r="F1124" s="31">
        <v>0</v>
      </c>
      <c r="G1124" s="31">
        <v>0</v>
      </c>
      <c r="H1124" s="31">
        <v>0</v>
      </c>
      <c r="I1124" s="8"/>
      <c r="J1124" s="8"/>
      <c r="K1124" s="8"/>
      <c r="L1124" s="8"/>
      <c r="M1124" s="8"/>
      <c r="N1124" s="8"/>
      <c r="O1124" s="8"/>
      <c r="P1124" s="39">
        <v>0</v>
      </c>
      <c r="Q1124" s="24"/>
      <c r="R1124" s="7" t="s">
        <v>242</v>
      </c>
      <c r="S1124" s="7"/>
      <c r="T1124" s="7" t="s">
        <v>118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9">
        <v>0</v>
      </c>
      <c r="AI1124" s="7" t="s">
        <v>242</v>
      </c>
      <c r="AJ1124" s="7"/>
      <c r="AK1124" s="7" t="s">
        <v>118</v>
      </c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9"/>
    </row>
    <row r="1125" spans="1:50">
      <c r="A1125" s="30" t="s">
        <v>242</v>
      </c>
      <c r="B1125" s="30"/>
      <c r="C1125" s="30" t="s">
        <v>119</v>
      </c>
      <c r="D1125" s="33">
        <v>0</v>
      </c>
      <c r="E1125" s="33">
        <v>0</v>
      </c>
      <c r="F1125" s="33">
        <v>0</v>
      </c>
      <c r="G1125" s="33">
        <v>0</v>
      </c>
      <c r="H1125" s="33">
        <v>0</v>
      </c>
      <c r="I1125" s="13"/>
      <c r="J1125" s="13"/>
      <c r="K1125" s="13"/>
      <c r="L1125" s="13"/>
      <c r="M1125" s="13"/>
      <c r="N1125" s="13"/>
      <c r="O1125" s="13"/>
      <c r="P1125" s="40">
        <v>0</v>
      </c>
      <c r="Q1125" s="24"/>
      <c r="R1125" s="7" t="s">
        <v>242</v>
      </c>
      <c r="S1125" s="7"/>
      <c r="T1125" s="7" t="s">
        <v>119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4">
        <v>0</v>
      </c>
      <c r="AI1125" s="7" t="s">
        <v>242</v>
      </c>
      <c r="AJ1125" s="7"/>
      <c r="AK1125" s="7" t="s">
        <v>119</v>
      </c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4"/>
    </row>
    <row r="1126" spans="1:50">
      <c r="A1126" s="30" t="s">
        <v>242</v>
      </c>
      <c r="B1126" s="30"/>
      <c r="C1126" s="30" t="s">
        <v>120</v>
      </c>
      <c r="D1126" s="31">
        <v>0</v>
      </c>
      <c r="E1126" s="31">
        <v>0</v>
      </c>
      <c r="F1126" s="31">
        <v>0</v>
      </c>
      <c r="G1126" s="31">
        <v>0</v>
      </c>
      <c r="H1126" s="31">
        <v>0</v>
      </c>
      <c r="I1126" s="8"/>
      <c r="J1126" s="8"/>
      <c r="K1126" s="8"/>
      <c r="L1126" s="8"/>
      <c r="M1126" s="8"/>
      <c r="N1126" s="8"/>
      <c r="O1126" s="8"/>
      <c r="P1126" s="39">
        <v>0</v>
      </c>
      <c r="Q1126" s="24"/>
      <c r="R1126" s="7" t="s">
        <v>242</v>
      </c>
      <c r="S1126" s="7"/>
      <c r="T1126" s="7" t="s">
        <v>120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9">
        <v>0</v>
      </c>
      <c r="AI1126" s="7" t="s">
        <v>242</v>
      </c>
      <c r="AJ1126" s="7"/>
      <c r="AK1126" s="7" t="s">
        <v>120</v>
      </c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9"/>
    </row>
    <row r="1127" spans="1:50">
      <c r="A1127" s="30" t="s">
        <v>242</v>
      </c>
      <c r="B1127" s="30"/>
      <c r="C1127" s="30" t="s">
        <v>121</v>
      </c>
      <c r="D1127" s="31">
        <v>0</v>
      </c>
      <c r="E1127" s="31">
        <v>0</v>
      </c>
      <c r="F1127" s="31">
        <v>0</v>
      </c>
      <c r="G1127" s="31">
        <v>0</v>
      </c>
      <c r="H1127" s="31">
        <v>0</v>
      </c>
      <c r="I1127" s="8"/>
      <c r="J1127" s="8"/>
      <c r="K1127" s="8"/>
      <c r="L1127" s="8"/>
      <c r="M1127" s="8"/>
      <c r="N1127" s="8"/>
      <c r="O1127" s="8"/>
      <c r="P1127" s="39">
        <v>0</v>
      </c>
      <c r="Q1127" s="24"/>
      <c r="R1127" s="7" t="s">
        <v>242</v>
      </c>
      <c r="S1127" s="7"/>
      <c r="T1127" s="7" t="s">
        <v>121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9">
        <v>0</v>
      </c>
      <c r="AI1127" s="7" t="s">
        <v>242</v>
      </c>
      <c r="AJ1127" s="7"/>
      <c r="AK1127" s="7" t="s">
        <v>121</v>
      </c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9"/>
    </row>
    <row r="1128" spans="1:50">
      <c r="A1128" s="30" t="s">
        <v>242</v>
      </c>
      <c r="B1128" s="30"/>
      <c r="C1128" s="30" t="s">
        <v>122</v>
      </c>
      <c r="D1128" s="31">
        <v>0</v>
      </c>
      <c r="E1128" s="31">
        <v>0</v>
      </c>
      <c r="F1128" s="31">
        <v>0</v>
      </c>
      <c r="G1128" s="31">
        <v>0</v>
      </c>
      <c r="H1128" s="31">
        <v>0</v>
      </c>
      <c r="I1128" s="8"/>
      <c r="J1128" s="8"/>
      <c r="K1128" s="8"/>
      <c r="L1128" s="8"/>
      <c r="M1128" s="8"/>
      <c r="N1128" s="8"/>
      <c r="O1128" s="8"/>
      <c r="P1128" s="39">
        <v>0</v>
      </c>
      <c r="Q1128" s="24"/>
      <c r="R1128" s="7" t="s">
        <v>242</v>
      </c>
      <c r="S1128" s="7"/>
      <c r="T1128" s="7" t="s">
        <v>122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9">
        <v>0</v>
      </c>
      <c r="AI1128" s="7" t="s">
        <v>242</v>
      </c>
      <c r="AJ1128" s="7"/>
      <c r="AK1128" s="7" t="s">
        <v>122</v>
      </c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9"/>
    </row>
    <row r="1129" spans="1:50">
      <c r="A1129" s="30" t="s">
        <v>242</v>
      </c>
      <c r="B1129" s="30"/>
      <c r="C1129" s="30" t="s">
        <v>123</v>
      </c>
      <c r="D1129" s="33">
        <v>0</v>
      </c>
      <c r="E1129" s="33">
        <v>0</v>
      </c>
      <c r="F1129" s="33">
        <v>0</v>
      </c>
      <c r="G1129" s="33">
        <v>0</v>
      </c>
      <c r="H1129" s="33">
        <v>0</v>
      </c>
      <c r="I1129" s="13"/>
      <c r="J1129" s="13"/>
      <c r="K1129" s="13"/>
      <c r="L1129" s="13"/>
      <c r="M1129" s="13"/>
      <c r="N1129" s="13"/>
      <c r="O1129" s="13"/>
      <c r="P1129" s="40">
        <v>0</v>
      </c>
      <c r="Q1129" s="24"/>
      <c r="R1129" s="7" t="s">
        <v>242</v>
      </c>
      <c r="S1129" s="7"/>
      <c r="T1129" s="7" t="s">
        <v>123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4">
        <v>0</v>
      </c>
      <c r="AI1129" s="7" t="s">
        <v>242</v>
      </c>
      <c r="AJ1129" s="7"/>
      <c r="AK1129" s="7" t="s">
        <v>123</v>
      </c>
      <c r="AL1129" s="13"/>
      <c r="AM1129" s="13"/>
      <c r="AN1129" s="13"/>
      <c r="AO1129" s="13"/>
      <c r="AP1129" s="13"/>
      <c r="AQ1129" s="13"/>
      <c r="AR1129" s="13"/>
      <c r="AS1129" s="13"/>
      <c r="AT1129" s="13"/>
      <c r="AU1129" s="13"/>
      <c r="AV1129" s="13"/>
      <c r="AW1129" s="13"/>
      <c r="AX1129" s="14"/>
    </row>
    <row r="1130" spans="1:50">
      <c r="A1130" s="30" t="s">
        <v>242</v>
      </c>
      <c r="B1130" s="30"/>
      <c r="C1130" s="30" t="s">
        <v>124</v>
      </c>
      <c r="D1130" s="38">
        <v>0</v>
      </c>
      <c r="E1130" s="38">
        <v>0</v>
      </c>
      <c r="F1130" s="38">
        <v>0</v>
      </c>
      <c r="G1130" s="38">
        <v>0</v>
      </c>
      <c r="H1130" s="38">
        <v>0</v>
      </c>
      <c r="I1130" s="15"/>
      <c r="J1130" s="15"/>
      <c r="K1130" s="15"/>
      <c r="L1130" s="15"/>
      <c r="M1130" s="15"/>
      <c r="N1130" s="15"/>
      <c r="O1130" s="15"/>
      <c r="P1130" s="45">
        <v>0</v>
      </c>
      <c r="Q1130" s="24"/>
      <c r="R1130" s="7" t="s">
        <v>242</v>
      </c>
      <c r="S1130" s="7"/>
      <c r="T1130" s="7" t="s">
        <v>124</v>
      </c>
      <c r="U1130" s="15">
        <v>0</v>
      </c>
      <c r="V1130" s="15">
        <v>0</v>
      </c>
      <c r="W1130" s="15">
        <v>0</v>
      </c>
      <c r="X1130" s="15">
        <v>0</v>
      </c>
      <c r="Y1130" s="15">
        <v>0</v>
      </c>
      <c r="Z1130" s="15">
        <v>0</v>
      </c>
      <c r="AA1130" s="15">
        <v>0</v>
      </c>
      <c r="AB1130" s="15">
        <v>0</v>
      </c>
      <c r="AC1130" s="15">
        <v>0</v>
      </c>
      <c r="AD1130" s="15">
        <v>0</v>
      </c>
      <c r="AE1130" s="15">
        <v>0</v>
      </c>
      <c r="AF1130" s="15">
        <v>0</v>
      </c>
      <c r="AG1130" s="16">
        <v>0</v>
      </c>
      <c r="AI1130" s="7" t="s">
        <v>242</v>
      </c>
      <c r="AJ1130" s="7"/>
      <c r="AK1130" s="7" t="s">
        <v>124</v>
      </c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6"/>
    </row>
    <row r="1131" spans="1:50">
      <c r="A1131" s="30" t="s">
        <v>242</v>
      </c>
      <c r="B1131" s="30"/>
      <c r="C1131" s="30" t="s">
        <v>125</v>
      </c>
      <c r="D1131" s="31">
        <v>0</v>
      </c>
      <c r="E1131" s="31">
        <v>0</v>
      </c>
      <c r="F1131" s="31">
        <v>0</v>
      </c>
      <c r="G1131" s="31">
        <v>0</v>
      </c>
      <c r="H1131" s="31">
        <v>0</v>
      </c>
      <c r="I1131" s="8"/>
      <c r="J1131" s="8"/>
      <c r="K1131" s="8"/>
      <c r="L1131" s="8"/>
      <c r="M1131" s="8"/>
      <c r="N1131" s="8"/>
      <c r="O1131" s="8"/>
      <c r="P1131" s="39">
        <v>0</v>
      </c>
      <c r="Q1131" s="24"/>
      <c r="R1131" s="7" t="s">
        <v>242</v>
      </c>
      <c r="S1131" s="7"/>
      <c r="T1131" s="7" t="s">
        <v>125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9">
        <v>0</v>
      </c>
      <c r="AI1131" s="7" t="s">
        <v>242</v>
      </c>
      <c r="AJ1131" s="7"/>
      <c r="AK1131" s="7" t="s">
        <v>125</v>
      </c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9"/>
    </row>
    <row r="1132" spans="1:50">
      <c r="A1132" s="30" t="s">
        <v>242</v>
      </c>
      <c r="B1132" s="30"/>
      <c r="C1132" s="30" t="s">
        <v>126</v>
      </c>
      <c r="D1132" s="34">
        <v>192532.84</v>
      </c>
      <c r="E1132" s="34">
        <v>171463.49</v>
      </c>
      <c r="F1132" s="34">
        <v>208835.9</v>
      </c>
      <c r="G1132" s="34">
        <v>220445.95</v>
      </c>
      <c r="H1132" s="34">
        <v>224710.81</v>
      </c>
      <c r="I1132" s="17"/>
      <c r="J1132" s="17"/>
      <c r="K1132" s="17"/>
      <c r="L1132" s="17"/>
      <c r="M1132" s="17"/>
      <c r="N1132" s="17"/>
      <c r="O1132" s="17"/>
      <c r="P1132" s="41">
        <v>1017988.99</v>
      </c>
      <c r="Q1132" s="24"/>
      <c r="R1132" s="7" t="s">
        <v>242</v>
      </c>
      <c r="S1132" s="7"/>
      <c r="T1132" s="7" t="s">
        <v>126</v>
      </c>
      <c r="U1132" s="17">
        <v>246936.91</v>
      </c>
      <c r="V1132" s="17">
        <v>217917.87</v>
      </c>
      <c r="W1132" s="17">
        <v>214989.72</v>
      </c>
      <c r="X1132" s="17">
        <v>248167.07</v>
      </c>
      <c r="Y1132" s="17">
        <v>233502.47</v>
      </c>
      <c r="Z1132" s="17">
        <v>188228.73</v>
      </c>
      <c r="AA1132" s="17">
        <v>233787.59</v>
      </c>
      <c r="AB1132" s="17">
        <v>205226.7</v>
      </c>
      <c r="AC1132" s="17">
        <v>182911.28</v>
      </c>
      <c r="AD1132" s="17">
        <v>225802.12</v>
      </c>
      <c r="AE1132" s="17">
        <v>211224.5</v>
      </c>
      <c r="AF1132" s="17">
        <v>201108.14</v>
      </c>
      <c r="AG1132" s="18">
        <v>2609803.1</v>
      </c>
      <c r="AI1132" s="7" t="s">
        <v>242</v>
      </c>
      <c r="AJ1132" s="7"/>
      <c r="AK1132" s="7" t="s">
        <v>126</v>
      </c>
      <c r="AL1132" s="17"/>
      <c r="AM1132" s="17"/>
      <c r="AN1132" s="17"/>
      <c r="AO1132" s="17"/>
      <c r="AP1132" s="17"/>
      <c r="AQ1132" s="17"/>
      <c r="AR1132" s="17"/>
      <c r="AS1132" s="17"/>
      <c r="AT1132" s="17"/>
      <c r="AU1132" s="17"/>
      <c r="AV1132" s="17"/>
      <c r="AW1132" s="17"/>
      <c r="AX1132" s="18"/>
    </row>
    <row r="1133" spans="1:50">
      <c r="A1133" s="30" t="s">
        <v>242</v>
      </c>
      <c r="B1133" s="30"/>
      <c r="C1133" s="30" t="s">
        <v>127</v>
      </c>
      <c r="D1133" s="33">
        <v>192759.08</v>
      </c>
      <c r="E1133" s="33">
        <v>171597.05</v>
      </c>
      <c r="F1133" s="33">
        <v>211170.64</v>
      </c>
      <c r="G1133" s="33">
        <v>218571.17</v>
      </c>
      <c r="H1133" s="33">
        <v>224831.06</v>
      </c>
      <c r="I1133" s="13"/>
      <c r="J1133" s="13"/>
      <c r="K1133" s="13"/>
      <c r="L1133" s="13"/>
      <c r="M1133" s="13"/>
      <c r="N1133" s="13"/>
      <c r="O1133" s="13"/>
      <c r="P1133" s="40">
        <v>1018929</v>
      </c>
      <c r="Q1133" s="24"/>
      <c r="R1133" s="7" t="s">
        <v>242</v>
      </c>
      <c r="S1133" s="7"/>
      <c r="T1133" s="7" t="s">
        <v>127</v>
      </c>
      <c r="U1133" s="13">
        <v>246755.67</v>
      </c>
      <c r="V1133" s="13">
        <v>208069.57</v>
      </c>
      <c r="W1133" s="13">
        <v>223884.24</v>
      </c>
      <c r="X1133" s="13">
        <v>249098.37</v>
      </c>
      <c r="Y1133" s="13">
        <v>231509.9</v>
      </c>
      <c r="Z1133" s="13">
        <v>190008.86</v>
      </c>
      <c r="AA1133" s="13">
        <v>233625.98</v>
      </c>
      <c r="AB1133" s="13">
        <v>205469.29</v>
      </c>
      <c r="AC1133" s="13">
        <v>183722.56</v>
      </c>
      <c r="AD1133" s="13">
        <v>225613.8</v>
      </c>
      <c r="AE1133" s="13">
        <v>211279.21</v>
      </c>
      <c r="AF1133" s="13">
        <v>200696.77</v>
      </c>
      <c r="AG1133" s="14">
        <v>2609734.2200000002</v>
      </c>
      <c r="AI1133" s="7" t="s">
        <v>242</v>
      </c>
      <c r="AJ1133" s="7"/>
      <c r="AK1133" s="7" t="s">
        <v>127</v>
      </c>
      <c r="AL1133" s="13"/>
      <c r="AM1133" s="13"/>
      <c r="AN1133" s="13"/>
      <c r="AO1133" s="13"/>
      <c r="AP1133" s="13"/>
      <c r="AQ1133" s="13"/>
      <c r="AR1133" s="13"/>
      <c r="AS1133" s="13"/>
      <c r="AT1133" s="13"/>
      <c r="AU1133" s="13"/>
      <c r="AV1133" s="13"/>
      <c r="AW1133" s="13"/>
      <c r="AX1133" s="14"/>
    </row>
    <row r="1134" spans="1:50">
      <c r="A1134" s="30" t="s">
        <v>242</v>
      </c>
      <c r="B1134" s="30"/>
      <c r="C1134" s="30" t="s">
        <v>128</v>
      </c>
      <c r="D1134" s="34">
        <v>-159142.32</v>
      </c>
      <c r="E1134" s="34">
        <v>-137071.32999999999</v>
      </c>
      <c r="F1134" s="34">
        <v>-170508.34</v>
      </c>
      <c r="G1134" s="34">
        <v>-183260.19</v>
      </c>
      <c r="H1134" s="34">
        <v>-181236.89</v>
      </c>
      <c r="I1134" s="17"/>
      <c r="J1134" s="17"/>
      <c r="K1134" s="17"/>
      <c r="L1134" s="17"/>
      <c r="M1134" s="17"/>
      <c r="N1134" s="17"/>
      <c r="O1134" s="17"/>
      <c r="P1134" s="41">
        <v>-831219.07</v>
      </c>
      <c r="Q1134" s="24"/>
      <c r="R1134" s="7" t="s">
        <v>242</v>
      </c>
      <c r="S1134" s="7"/>
      <c r="T1134" s="7" t="s">
        <v>128</v>
      </c>
      <c r="U1134" s="17">
        <v>-209033.49</v>
      </c>
      <c r="V1134" s="17">
        <v>-181362.79</v>
      </c>
      <c r="W1134" s="17">
        <v>-164446.35</v>
      </c>
      <c r="X1134" s="17">
        <v>-205053.61</v>
      </c>
      <c r="Y1134" s="17">
        <v>-194389.07500000001</v>
      </c>
      <c r="Z1134" s="17">
        <v>-157488.82</v>
      </c>
      <c r="AA1134" s="17">
        <v>-192762.15</v>
      </c>
      <c r="AB1134" s="17">
        <v>-177989.15</v>
      </c>
      <c r="AC1134" s="17">
        <v>-152082.17000000001</v>
      </c>
      <c r="AD1134" s="17">
        <v>-182766.53</v>
      </c>
      <c r="AE1134" s="17">
        <v>-170779.43</v>
      </c>
      <c r="AF1134" s="17">
        <v>-163171.03</v>
      </c>
      <c r="AG1134" s="18">
        <v>-2151324.5950000002</v>
      </c>
      <c r="AI1134" s="7" t="s">
        <v>242</v>
      </c>
      <c r="AJ1134" s="7"/>
      <c r="AK1134" s="7" t="s">
        <v>128</v>
      </c>
      <c r="AL1134" s="17"/>
      <c r="AM1134" s="17"/>
      <c r="AN1134" s="17"/>
      <c r="AO1134" s="17"/>
      <c r="AP1134" s="17"/>
      <c r="AQ1134" s="17"/>
      <c r="AR1134" s="17"/>
      <c r="AS1134" s="17"/>
      <c r="AT1134" s="17"/>
      <c r="AU1134" s="17"/>
      <c r="AV1134" s="17"/>
      <c r="AW1134" s="17"/>
      <c r="AX1134" s="18"/>
    </row>
    <row r="1135" spans="1:50">
      <c r="A1135" s="30" t="s">
        <v>242</v>
      </c>
      <c r="B1135" s="30"/>
      <c r="C1135" s="30" t="s">
        <v>129</v>
      </c>
      <c r="D1135" s="34">
        <v>33390.519999999997</v>
      </c>
      <c r="E1135" s="34">
        <v>34392.160000000003</v>
      </c>
      <c r="F1135" s="34">
        <v>38327.56</v>
      </c>
      <c r="G1135" s="34">
        <v>37185.760000000002</v>
      </c>
      <c r="H1135" s="34">
        <v>43473.919999999998</v>
      </c>
      <c r="I1135" s="17"/>
      <c r="J1135" s="17"/>
      <c r="K1135" s="17"/>
      <c r="L1135" s="17"/>
      <c r="M1135" s="17"/>
      <c r="N1135" s="17"/>
      <c r="O1135" s="17"/>
      <c r="P1135" s="41">
        <v>186769.92000000001</v>
      </c>
      <c r="Q1135" s="24"/>
      <c r="R1135" s="7" t="s">
        <v>242</v>
      </c>
      <c r="S1135" s="7"/>
      <c r="T1135" s="7" t="s">
        <v>129</v>
      </c>
      <c r="U1135" s="17">
        <v>37903.42</v>
      </c>
      <c r="V1135" s="17">
        <v>36555.08</v>
      </c>
      <c r="W1135" s="17">
        <v>50543.37</v>
      </c>
      <c r="X1135" s="17">
        <v>43113.46</v>
      </c>
      <c r="Y1135" s="17">
        <v>39113.394999999997</v>
      </c>
      <c r="Z1135" s="17">
        <v>30739.91</v>
      </c>
      <c r="AA1135" s="17">
        <v>41025.440000000002</v>
      </c>
      <c r="AB1135" s="17">
        <v>27237.55</v>
      </c>
      <c r="AC1135" s="17">
        <v>30829.11</v>
      </c>
      <c r="AD1135" s="17">
        <v>43035.59</v>
      </c>
      <c r="AE1135" s="17">
        <v>40445.07</v>
      </c>
      <c r="AF1135" s="17">
        <v>37937.11</v>
      </c>
      <c r="AG1135" s="18">
        <v>458478.505</v>
      </c>
      <c r="AI1135" s="7" t="s">
        <v>242</v>
      </c>
      <c r="AJ1135" s="7"/>
      <c r="AK1135" s="7" t="s">
        <v>129</v>
      </c>
      <c r="AL1135" s="17"/>
      <c r="AM1135" s="17"/>
      <c r="AN1135" s="17"/>
      <c r="AO1135" s="17"/>
      <c r="AP1135" s="17"/>
      <c r="AQ1135" s="17"/>
      <c r="AR1135" s="17"/>
      <c r="AS1135" s="17"/>
      <c r="AT1135" s="17"/>
      <c r="AU1135" s="17"/>
      <c r="AV1135" s="17"/>
      <c r="AW1135" s="17"/>
      <c r="AX1135" s="18"/>
    </row>
    <row r="1136" spans="1:50">
      <c r="A1136" s="30" t="s">
        <v>242</v>
      </c>
      <c r="B1136" s="30"/>
      <c r="C1136" s="30" t="s">
        <v>130</v>
      </c>
      <c r="D1136" s="38">
        <v>0.1734</v>
      </c>
      <c r="E1136" s="38">
        <v>0.2006</v>
      </c>
      <c r="F1136" s="38">
        <v>0.1835</v>
      </c>
      <c r="G1136" s="38">
        <v>0.16869999999999999</v>
      </c>
      <c r="H1136" s="38">
        <v>0.19350000000000001</v>
      </c>
      <c r="I1136" s="15"/>
      <c r="J1136" s="15"/>
      <c r="K1136" s="15"/>
      <c r="L1136" s="15"/>
      <c r="M1136" s="15"/>
      <c r="N1136" s="15"/>
      <c r="O1136" s="15"/>
      <c r="P1136" s="45">
        <v>0.1835</v>
      </c>
      <c r="Q1136" s="24"/>
      <c r="R1136" s="7" t="s">
        <v>242</v>
      </c>
      <c r="S1136" s="7"/>
      <c r="T1136" s="7" t="s">
        <v>130</v>
      </c>
      <c r="U1136" s="15">
        <v>0.1535</v>
      </c>
      <c r="V1136" s="15">
        <v>0.16769999999999999</v>
      </c>
      <c r="W1136" s="15">
        <v>0.2351</v>
      </c>
      <c r="X1136" s="15">
        <v>0.17369999999999999</v>
      </c>
      <c r="Y1136" s="15">
        <v>0.16750000000000001</v>
      </c>
      <c r="Z1136" s="15">
        <v>0.1633</v>
      </c>
      <c r="AA1136" s="15">
        <v>0.17549999999999999</v>
      </c>
      <c r="AB1136" s="15">
        <v>0.13270000000000001</v>
      </c>
      <c r="AC1136" s="15">
        <v>0.16850000000000001</v>
      </c>
      <c r="AD1136" s="15">
        <v>0.19059999999999999</v>
      </c>
      <c r="AE1136" s="15">
        <v>0.1915</v>
      </c>
      <c r="AF1136" s="15">
        <v>0.18859999999999999</v>
      </c>
      <c r="AG1136" s="16">
        <v>0.1757</v>
      </c>
      <c r="AI1136" s="7" t="s">
        <v>242</v>
      </c>
      <c r="AJ1136" s="7"/>
      <c r="AK1136" s="7" t="s">
        <v>130</v>
      </c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6"/>
    </row>
    <row r="1137" spans="1:50">
      <c r="A1137" s="30" t="s">
        <v>242</v>
      </c>
      <c r="B1137" s="30"/>
      <c r="C1137" s="30" t="s">
        <v>131</v>
      </c>
      <c r="D1137" s="34">
        <v>-10601.13</v>
      </c>
      <c r="E1137" s="34">
        <v>-8750.02</v>
      </c>
      <c r="F1137" s="34">
        <v>-7808.52</v>
      </c>
      <c r="G1137" s="34">
        <v>-8263.52</v>
      </c>
      <c r="H1137" s="34">
        <v>-9073.25</v>
      </c>
      <c r="I1137" s="17"/>
      <c r="J1137" s="17"/>
      <c r="K1137" s="17"/>
      <c r="L1137" s="17"/>
      <c r="M1137" s="17"/>
      <c r="N1137" s="17"/>
      <c r="O1137" s="17"/>
      <c r="P1137" s="41">
        <v>-44496.44</v>
      </c>
      <c r="Q1137" s="24"/>
      <c r="R1137" s="7" t="s">
        <v>242</v>
      </c>
      <c r="S1137" s="7"/>
      <c r="T1137" s="7" t="s">
        <v>131</v>
      </c>
      <c r="U1137" s="17">
        <v>-12194.69</v>
      </c>
      <c r="V1137" s="17">
        <v>-11182.13</v>
      </c>
      <c r="W1137" s="17">
        <v>-11304.1</v>
      </c>
      <c r="X1137" s="17">
        <v>-11753.23</v>
      </c>
      <c r="Y1137" s="17">
        <v>-9793.49</v>
      </c>
      <c r="Z1137" s="17">
        <v>-9399.26</v>
      </c>
      <c r="AA1137" s="17">
        <v>-9857.15</v>
      </c>
      <c r="AB1137" s="17">
        <v>-9730.56</v>
      </c>
      <c r="AC1137" s="17">
        <v>-9211.8799999999992</v>
      </c>
      <c r="AD1137" s="17">
        <v>-9715.31</v>
      </c>
      <c r="AE1137" s="17">
        <v>-8226.67</v>
      </c>
      <c r="AF1137" s="17">
        <v>-8992.42</v>
      </c>
      <c r="AG1137" s="18">
        <v>-121360.89</v>
      </c>
      <c r="AI1137" s="7" t="s">
        <v>242</v>
      </c>
      <c r="AJ1137" s="7"/>
      <c r="AK1137" s="7" t="s">
        <v>131</v>
      </c>
      <c r="AL1137" s="17"/>
      <c r="AM1137" s="17"/>
      <c r="AN1137" s="17"/>
      <c r="AO1137" s="17"/>
      <c r="AP1137" s="17"/>
      <c r="AQ1137" s="17"/>
      <c r="AR1137" s="17"/>
      <c r="AS1137" s="17"/>
      <c r="AT1137" s="17"/>
      <c r="AU1137" s="17"/>
      <c r="AV1137" s="17"/>
      <c r="AW1137" s="17"/>
      <c r="AX1137" s="18"/>
    </row>
    <row r="1138" spans="1:50">
      <c r="A1138" s="30" t="s">
        <v>242</v>
      </c>
      <c r="B1138" s="30"/>
      <c r="C1138" s="30" t="s">
        <v>132</v>
      </c>
      <c r="D1138" s="34">
        <v>-9037.66</v>
      </c>
      <c r="E1138" s="34">
        <v>-8045.59</v>
      </c>
      <c r="F1138" s="34">
        <v>-7037.27</v>
      </c>
      <c r="G1138" s="34">
        <v>-7474.8</v>
      </c>
      <c r="H1138" s="34">
        <v>-8311.83</v>
      </c>
      <c r="I1138" s="17"/>
      <c r="J1138" s="17"/>
      <c r="K1138" s="17"/>
      <c r="L1138" s="17"/>
      <c r="M1138" s="17"/>
      <c r="N1138" s="17"/>
      <c r="O1138" s="17"/>
      <c r="P1138" s="41">
        <v>-39907.15</v>
      </c>
      <c r="Q1138" s="24"/>
      <c r="R1138" s="7" t="s">
        <v>242</v>
      </c>
      <c r="S1138" s="7"/>
      <c r="T1138" s="7" t="s">
        <v>132</v>
      </c>
      <c r="U1138" s="17">
        <v>-10190.69</v>
      </c>
      <c r="V1138" s="17">
        <v>-10242.6</v>
      </c>
      <c r="W1138" s="17">
        <v>-10268.73</v>
      </c>
      <c r="X1138" s="17">
        <v>-10020.73</v>
      </c>
      <c r="Y1138" s="17">
        <v>-8664.57</v>
      </c>
      <c r="Z1138" s="17">
        <v>-8370.6200000000008</v>
      </c>
      <c r="AA1138" s="17">
        <v>-8895.73</v>
      </c>
      <c r="AB1138" s="17">
        <v>-8648.77</v>
      </c>
      <c r="AC1138" s="17">
        <v>-8609.89</v>
      </c>
      <c r="AD1138" s="17">
        <v>-8942.74</v>
      </c>
      <c r="AE1138" s="17">
        <v>-7281.96</v>
      </c>
      <c r="AF1138" s="17">
        <v>-8602.2199999999993</v>
      </c>
      <c r="AG1138" s="18">
        <v>-108739.25</v>
      </c>
      <c r="AI1138" s="7" t="s">
        <v>242</v>
      </c>
      <c r="AJ1138" s="7"/>
      <c r="AK1138" s="7" t="s">
        <v>132</v>
      </c>
      <c r="AL1138" s="17"/>
      <c r="AM1138" s="17"/>
      <c r="AN1138" s="17"/>
      <c r="AO1138" s="17"/>
      <c r="AP1138" s="17"/>
      <c r="AQ1138" s="17"/>
      <c r="AR1138" s="17"/>
      <c r="AS1138" s="17"/>
      <c r="AT1138" s="17"/>
      <c r="AU1138" s="17"/>
      <c r="AV1138" s="17"/>
      <c r="AW1138" s="17"/>
      <c r="AX1138" s="18"/>
    </row>
    <row r="1139" spans="1:50">
      <c r="A1139" s="30" t="s">
        <v>242</v>
      </c>
      <c r="B1139" s="30"/>
      <c r="C1139" s="30" t="s">
        <v>133</v>
      </c>
      <c r="D1139" s="32">
        <v>-5557.82</v>
      </c>
      <c r="E1139" s="32">
        <v>-5096.68</v>
      </c>
      <c r="F1139" s="32">
        <v>-4359.8599999999997</v>
      </c>
      <c r="G1139" s="32">
        <v>-4575.6099999999997</v>
      </c>
      <c r="H1139" s="32">
        <v>-5281.8</v>
      </c>
      <c r="I1139" s="10"/>
      <c r="J1139" s="10"/>
      <c r="K1139" s="10"/>
      <c r="L1139" s="10"/>
      <c r="M1139" s="10"/>
      <c r="N1139" s="10"/>
      <c r="O1139" s="10"/>
      <c r="P1139" s="39">
        <v>-24871.77</v>
      </c>
      <c r="Q1139" s="24"/>
      <c r="R1139" s="7" t="s">
        <v>242</v>
      </c>
      <c r="S1139" s="7"/>
      <c r="T1139" s="7" t="s">
        <v>133</v>
      </c>
      <c r="U1139" s="10">
        <v>-6451.44</v>
      </c>
      <c r="V1139" s="10">
        <v>-7006.39</v>
      </c>
      <c r="W1139" s="10">
        <v>-6555.26</v>
      </c>
      <c r="X1139" s="10">
        <v>-6398.24</v>
      </c>
      <c r="Y1139" s="10">
        <v>-5573.02</v>
      </c>
      <c r="Z1139" s="10">
        <v>-5824.99</v>
      </c>
      <c r="AA1139" s="10">
        <v>-5495.19</v>
      </c>
      <c r="AB1139" s="10">
        <v>-5511.52</v>
      </c>
      <c r="AC1139" s="10">
        <v>-5444.26</v>
      </c>
      <c r="AD1139" s="10">
        <v>-5437</v>
      </c>
      <c r="AE1139" s="10">
        <v>-4021.58</v>
      </c>
      <c r="AF1139" s="10">
        <v>-5482.18</v>
      </c>
      <c r="AG1139" s="9">
        <v>-69201.070000000007</v>
      </c>
      <c r="AI1139" s="7" t="s">
        <v>242</v>
      </c>
      <c r="AJ1139" s="7"/>
      <c r="AK1139" s="7" t="s">
        <v>133</v>
      </c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9"/>
    </row>
    <row r="1140" spans="1:50">
      <c r="A1140" s="30" t="s">
        <v>242</v>
      </c>
      <c r="B1140" s="30"/>
      <c r="C1140" s="30" t="s">
        <v>134</v>
      </c>
      <c r="D1140" s="31">
        <v>-2220.7600000000002</v>
      </c>
      <c r="E1140" s="31">
        <v>-1921.2</v>
      </c>
      <c r="F1140" s="31">
        <v>-1707.69</v>
      </c>
      <c r="G1140" s="31">
        <v>-1915.87</v>
      </c>
      <c r="H1140" s="31">
        <v>-2004.21</v>
      </c>
      <c r="I1140" s="8"/>
      <c r="J1140" s="8"/>
      <c r="K1140" s="8"/>
      <c r="L1140" s="8"/>
      <c r="M1140" s="8"/>
      <c r="N1140" s="8"/>
      <c r="O1140" s="8"/>
      <c r="P1140" s="39">
        <v>-9769.73</v>
      </c>
      <c r="Q1140" s="24"/>
      <c r="R1140" s="7" t="s">
        <v>242</v>
      </c>
      <c r="S1140" s="7"/>
      <c r="T1140" s="7" t="s">
        <v>134</v>
      </c>
      <c r="U1140" s="8">
        <v>-2514.69</v>
      </c>
      <c r="V1140" s="8">
        <v>-2366.4699999999998</v>
      </c>
      <c r="W1140" s="8">
        <v>-2618.6799999999998</v>
      </c>
      <c r="X1140" s="8">
        <v>-2678.74</v>
      </c>
      <c r="Y1140" s="8">
        <v>-2225.5100000000002</v>
      </c>
      <c r="Z1140" s="8">
        <v>-2010.74</v>
      </c>
      <c r="AA1140" s="8">
        <v>-2128.6</v>
      </c>
      <c r="AB1140" s="8">
        <v>-2177.23</v>
      </c>
      <c r="AC1140" s="8">
        <v>-2004.23</v>
      </c>
      <c r="AD1140" s="8">
        <v>-2034.74</v>
      </c>
      <c r="AE1140" s="8">
        <v>-1655.76</v>
      </c>
      <c r="AF1140" s="8">
        <v>-2142.17</v>
      </c>
      <c r="AG1140" s="9">
        <v>-26557.56</v>
      </c>
      <c r="AI1140" s="7" t="s">
        <v>242</v>
      </c>
      <c r="AJ1140" s="7"/>
      <c r="AK1140" s="7" t="s">
        <v>134</v>
      </c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9"/>
    </row>
    <row r="1141" spans="1:50">
      <c r="A1141" s="30" t="s">
        <v>242</v>
      </c>
      <c r="B1141" s="30"/>
      <c r="C1141" s="30" t="s">
        <v>135</v>
      </c>
      <c r="D1141" s="31">
        <v>0</v>
      </c>
      <c r="E1141" s="31">
        <v>0</v>
      </c>
      <c r="F1141" s="31">
        <v>0</v>
      </c>
      <c r="G1141" s="31">
        <v>0</v>
      </c>
      <c r="H1141" s="31">
        <v>0</v>
      </c>
      <c r="I1141" s="8"/>
      <c r="J1141" s="8"/>
      <c r="K1141" s="8"/>
      <c r="L1141" s="8"/>
      <c r="M1141" s="8"/>
      <c r="N1141" s="8"/>
      <c r="O1141" s="8"/>
      <c r="P1141" s="39">
        <v>0</v>
      </c>
      <c r="Q1141" s="24"/>
      <c r="R1141" s="7" t="s">
        <v>242</v>
      </c>
      <c r="S1141" s="7"/>
      <c r="T1141" s="7" t="s">
        <v>135</v>
      </c>
      <c r="U1141" s="8">
        <v>0</v>
      </c>
      <c r="V1141" s="8">
        <v>0</v>
      </c>
      <c r="W1141" s="8">
        <v>-71.48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-45.63</v>
      </c>
      <c r="AD1141" s="8">
        <v>0</v>
      </c>
      <c r="AE1141" s="8">
        <v>0</v>
      </c>
      <c r="AF1141" s="8">
        <v>0</v>
      </c>
      <c r="AG1141" s="9">
        <v>-117.11</v>
      </c>
      <c r="AI1141" s="7" t="s">
        <v>242</v>
      </c>
      <c r="AJ1141" s="7"/>
      <c r="AK1141" s="7" t="s">
        <v>135</v>
      </c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9"/>
    </row>
    <row r="1142" spans="1:50">
      <c r="A1142" s="30" t="s">
        <v>242</v>
      </c>
      <c r="B1142" s="30"/>
      <c r="C1142" s="30" t="s">
        <v>136</v>
      </c>
      <c r="D1142" s="31">
        <v>-221.76</v>
      </c>
      <c r="E1142" s="31">
        <v>-221.76</v>
      </c>
      <c r="F1142" s="31">
        <v>-221.76</v>
      </c>
      <c r="G1142" s="31">
        <v>-221.76</v>
      </c>
      <c r="H1142" s="31">
        <v>-221.76</v>
      </c>
      <c r="I1142" s="8"/>
      <c r="J1142" s="8"/>
      <c r="K1142" s="8"/>
      <c r="L1142" s="8"/>
      <c r="M1142" s="8"/>
      <c r="N1142" s="8"/>
      <c r="O1142" s="8"/>
      <c r="P1142" s="39">
        <v>-1108.8</v>
      </c>
      <c r="Q1142" s="24"/>
      <c r="R1142" s="7" t="s">
        <v>242</v>
      </c>
      <c r="S1142" s="7"/>
      <c r="T1142" s="7" t="s">
        <v>136</v>
      </c>
      <c r="U1142" s="8">
        <v>-213.58</v>
      </c>
      <c r="V1142" s="8">
        <v>-213.58</v>
      </c>
      <c r="W1142" s="8">
        <v>-213.58</v>
      </c>
      <c r="X1142" s="8">
        <v>-213.58</v>
      </c>
      <c r="Y1142" s="8">
        <v>-213.58</v>
      </c>
      <c r="Z1142" s="8">
        <v>-213.58</v>
      </c>
      <c r="AA1142" s="8">
        <v>-213.58</v>
      </c>
      <c r="AB1142" s="8">
        <v>-213.58</v>
      </c>
      <c r="AC1142" s="8">
        <v>-213.58</v>
      </c>
      <c r="AD1142" s="8">
        <v>-408.24</v>
      </c>
      <c r="AE1142" s="8">
        <v>-221.76</v>
      </c>
      <c r="AF1142" s="8">
        <v>-221.76</v>
      </c>
      <c r="AG1142" s="9">
        <v>-2773.98</v>
      </c>
      <c r="AI1142" s="7" t="s">
        <v>242</v>
      </c>
      <c r="AJ1142" s="7"/>
      <c r="AK1142" s="7" t="s">
        <v>136</v>
      </c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9"/>
    </row>
    <row r="1143" spans="1:50">
      <c r="A1143" s="30" t="s">
        <v>242</v>
      </c>
      <c r="B1143" s="30"/>
      <c r="C1143" s="30" t="s">
        <v>137</v>
      </c>
      <c r="D1143" s="31">
        <v>0</v>
      </c>
      <c r="E1143" s="31">
        <v>0</v>
      </c>
      <c r="F1143" s="31">
        <v>0</v>
      </c>
      <c r="G1143" s="31">
        <v>0</v>
      </c>
      <c r="H1143" s="31">
        <v>0</v>
      </c>
      <c r="I1143" s="8"/>
      <c r="J1143" s="8"/>
      <c r="K1143" s="8"/>
      <c r="L1143" s="8"/>
      <c r="M1143" s="8"/>
      <c r="N1143" s="8"/>
      <c r="O1143" s="8"/>
      <c r="P1143" s="39">
        <v>0</v>
      </c>
      <c r="Q1143" s="24"/>
      <c r="R1143" s="7" t="s">
        <v>242</v>
      </c>
      <c r="S1143" s="7"/>
      <c r="T1143" s="7" t="s">
        <v>137</v>
      </c>
      <c r="U1143" s="8">
        <v>0</v>
      </c>
      <c r="V1143" s="8">
        <v>0</v>
      </c>
      <c r="W1143" s="8">
        <v>-22.36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-658.2</v>
      </c>
      <c r="AF1143" s="8">
        <v>0</v>
      </c>
      <c r="AG1143" s="9">
        <v>-680.56</v>
      </c>
      <c r="AI1143" s="7" t="s">
        <v>242</v>
      </c>
      <c r="AJ1143" s="7"/>
      <c r="AK1143" s="7" t="s">
        <v>137</v>
      </c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9"/>
    </row>
    <row r="1144" spans="1:50">
      <c r="A1144" s="30" t="s">
        <v>242</v>
      </c>
      <c r="B1144" s="30"/>
      <c r="C1144" s="30" t="s">
        <v>138</v>
      </c>
      <c r="D1144" s="31">
        <v>-649.12</v>
      </c>
      <c r="E1144" s="31">
        <v>-499.75</v>
      </c>
      <c r="F1144" s="31">
        <v>-504.56</v>
      </c>
      <c r="G1144" s="31">
        <v>-504.34</v>
      </c>
      <c r="H1144" s="31">
        <v>-504.46</v>
      </c>
      <c r="I1144" s="8"/>
      <c r="J1144" s="8"/>
      <c r="K1144" s="8"/>
      <c r="L1144" s="8"/>
      <c r="M1144" s="8"/>
      <c r="N1144" s="8"/>
      <c r="O1144" s="8"/>
      <c r="P1144" s="39">
        <v>-2662.23</v>
      </c>
      <c r="Q1144" s="24"/>
      <c r="R1144" s="7" t="s">
        <v>242</v>
      </c>
      <c r="S1144" s="7"/>
      <c r="T1144" s="7" t="s">
        <v>138</v>
      </c>
      <c r="U1144" s="8">
        <v>-248.64</v>
      </c>
      <c r="V1144" s="8">
        <v>-248.59</v>
      </c>
      <c r="W1144" s="8">
        <v>-250.59</v>
      </c>
      <c r="X1144" s="8">
        <v>-200.37</v>
      </c>
      <c r="Y1144" s="8">
        <v>-1.24</v>
      </c>
      <c r="Z1144" s="8">
        <v>0</v>
      </c>
      <c r="AA1144" s="8">
        <v>-526.39</v>
      </c>
      <c r="AB1144" s="8">
        <v>-493.06</v>
      </c>
      <c r="AC1144" s="8">
        <v>-493.06</v>
      </c>
      <c r="AD1144" s="8">
        <v>-493.06</v>
      </c>
      <c r="AE1144" s="8">
        <v>-493.06</v>
      </c>
      <c r="AF1144" s="8">
        <v>-496.1</v>
      </c>
      <c r="AG1144" s="9">
        <v>-3944.16</v>
      </c>
      <c r="AI1144" s="7" t="s">
        <v>242</v>
      </c>
      <c r="AJ1144" s="7"/>
      <c r="AK1144" s="7" t="s">
        <v>138</v>
      </c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9"/>
    </row>
    <row r="1145" spans="1:50">
      <c r="A1145" s="30" t="s">
        <v>242</v>
      </c>
      <c r="B1145" s="30"/>
      <c r="C1145" s="30" t="s">
        <v>139</v>
      </c>
      <c r="D1145" s="31">
        <v>-142.53</v>
      </c>
      <c r="E1145" s="31">
        <v>-110.9</v>
      </c>
      <c r="F1145" s="31">
        <v>-86.1</v>
      </c>
      <c r="G1145" s="31">
        <v>-86.13</v>
      </c>
      <c r="H1145" s="31">
        <v>-141.13999999999999</v>
      </c>
      <c r="I1145" s="8"/>
      <c r="J1145" s="8"/>
      <c r="K1145" s="8"/>
      <c r="L1145" s="8"/>
      <c r="M1145" s="8"/>
      <c r="N1145" s="8"/>
      <c r="O1145" s="8"/>
      <c r="P1145" s="39">
        <v>-566.79999999999995</v>
      </c>
      <c r="Q1145" s="24"/>
      <c r="R1145" s="7" t="s">
        <v>242</v>
      </c>
      <c r="S1145" s="7"/>
      <c r="T1145" s="7" t="s">
        <v>139</v>
      </c>
      <c r="U1145" s="8">
        <v>-191.07</v>
      </c>
      <c r="V1145" s="8">
        <v>-137.56</v>
      </c>
      <c r="W1145" s="8">
        <v>-120.34</v>
      </c>
      <c r="X1145" s="8">
        <v>-146.51</v>
      </c>
      <c r="Y1145" s="8">
        <v>-135.75</v>
      </c>
      <c r="Z1145" s="8">
        <v>-153.74</v>
      </c>
      <c r="AA1145" s="8">
        <v>-172.68</v>
      </c>
      <c r="AB1145" s="8">
        <v>-173.17</v>
      </c>
      <c r="AC1145" s="8">
        <v>-179</v>
      </c>
      <c r="AD1145" s="8">
        <v>-228.27</v>
      </c>
      <c r="AE1145" s="8">
        <v>-70.81</v>
      </c>
      <c r="AF1145" s="8">
        <v>-101.62</v>
      </c>
      <c r="AG1145" s="9">
        <v>-1810.52</v>
      </c>
      <c r="AI1145" s="7" t="s">
        <v>242</v>
      </c>
      <c r="AJ1145" s="7"/>
      <c r="AK1145" s="7" t="s">
        <v>139</v>
      </c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9"/>
    </row>
    <row r="1146" spans="1:50">
      <c r="A1146" s="30" t="s">
        <v>242</v>
      </c>
      <c r="B1146" s="30"/>
      <c r="C1146" s="30" t="s">
        <v>140</v>
      </c>
      <c r="D1146" s="31">
        <v>-90.23</v>
      </c>
      <c r="E1146" s="31">
        <v>0</v>
      </c>
      <c r="F1146" s="31">
        <v>1.05</v>
      </c>
      <c r="G1146" s="31">
        <v>-5.23</v>
      </c>
      <c r="H1146" s="31">
        <v>0</v>
      </c>
      <c r="I1146" s="8"/>
      <c r="J1146" s="8"/>
      <c r="K1146" s="8"/>
      <c r="L1146" s="8"/>
      <c r="M1146" s="8"/>
      <c r="N1146" s="8"/>
      <c r="O1146" s="8"/>
      <c r="P1146" s="39">
        <v>-94.41</v>
      </c>
      <c r="Q1146" s="24"/>
      <c r="R1146" s="7" t="s">
        <v>242</v>
      </c>
      <c r="S1146" s="7"/>
      <c r="T1146" s="7" t="s">
        <v>140</v>
      </c>
      <c r="U1146" s="8">
        <v>-207.04</v>
      </c>
      <c r="V1146" s="8">
        <v>-143.78</v>
      </c>
      <c r="W1146" s="8">
        <v>0</v>
      </c>
      <c r="X1146" s="8">
        <v>-205.7</v>
      </c>
      <c r="Y1146" s="8">
        <v>-152.27000000000001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9">
        <v>-708.79</v>
      </c>
      <c r="AI1146" s="7" t="s">
        <v>242</v>
      </c>
      <c r="AJ1146" s="7"/>
      <c r="AK1146" s="7" t="s">
        <v>140</v>
      </c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9"/>
    </row>
    <row r="1147" spans="1:50">
      <c r="A1147" s="30" t="s">
        <v>242</v>
      </c>
      <c r="B1147" s="30"/>
      <c r="C1147" s="30" t="s">
        <v>141</v>
      </c>
      <c r="D1147" s="31">
        <v>0</v>
      </c>
      <c r="E1147" s="31">
        <v>0</v>
      </c>
      <c r="F1147" s="31">
        <v>0</v>
      </c>
      <c r="G1147" s="31">
        <v>0</v>
      </c>
      <c r="H1147" s="31">
        <v>0</v>
      </c>
      <c r="I1147" s="8"/>
      <c r="J1147" s="8"/>
      <c r="K1147" s="8"/>
      <c r="L1147" s="8"/>
      <c r="M1147" s="8"/>
      <c r="N1147" s="8"/>
      <c r="O1147" s="8"/>
      <c r="P1147" s="39">
        <v>0</v>
      </c>
      <c r="Q1147" s="24"/>
      <c r="R1147" s="7" t="s">
        <v>242</v>
      </c>
      <c r="S1147" s="7"/>
      <c r="T1147" s="7" t="s">
        <v>141</v>
      </c>
      <c r="U1147" s="8">
        <v>-99.02</v>
      </c>
      <c r="V1147" s="8">
        <v>0</v>
      </c>
      <c r="W1147" s="8">
        <v>-206.72</v>
      </c>
      <c r="X1147" s="8">
        <v>-47.48</v>
      </c>
      <c r="Y1147" s="8">
        <v>-150.88</v>
      </c>
      <c r="Z1147" s="8">
        <v>0</v>
      </c>
      <c r="AA1147" s="8">
        <v>-99.02</v>
      </c>
      <c r="AB1147" s="8">
        <v>0</v>
      </c>
      <c r="AC1147" s="8">
        <v>-51.4</v>
      </c>
      <c r="AD1147" s="8">
        <v>-99.02</v>
      </c>
      <c r="AE1147" s="8">
        <v>0</v>
      </c>
      <c r="AF1147" s="8">
        <v>0</v>
      </c>
      <c r="AG1147" s="9">
        <v>-753.54</v>
      </c>
      <c r="AI1147" s="7" t="s">
        <v>242</v>
      </c>
      <c r="AJ1147" s="7"/>
      <c r="AK1147" s="7" t="s">
        <v>141</v>
      </c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9"/>
    </row>
    <row r="1148" spans="1:50">
      <c r="A1148" s="30" t="s">
        <v>242</v>
      </c>
      <c r="B1148" s="30"/>
      <c r="C1148" s="30" t="s">
        <v>142</v>
      </c>
      <c r="D1148" s="31">
        <v>-155.44</v>
      </c>
      <c r="E1148" s="31">
        <v>-195.3</v>
      </c>
      <c r="F1148" s="31">
        <v>-158.35</v>
      </c>
      <c r="G1148" s="31">
        <v>-165.86</v>
      </c>
      <c r="H1148" s="31">
        <v>-158.46</v>
      </c>
      <c r="I1148" s="8"/>
      <c r="J1148" s="8"/>
      <c r="K1148" s="8"/>
      <c r="L1148" s="8"/>
      <c r="M1148" s="8"/>
      <c r="N1148" s="8"/>
      <c r="O1148" s="8"/>
      <c r="P1148" s="39">
        <v>-833.41</v>
      </c>
      <c r="Q1148" s="24"/>
      <c r="R1148" s="7" t="s">
        <v>242</v>
      </c>
      <c r="S1148" s="7"/>
      <c r="T1148" s="7" t="s">
        <v>142</v>
      </c>
      <c r="U1148" s="8">
        <v>-190.21</v>
      </c>
      <c r="V1148" s="8">
        <v>-126.23</v>
      </c>
      <c r="W1148" s="8">
        <v>-209.72</v>
      </c>
      <c r="X1148" s="8">
        <v>-130.11000000000001</v>
      </c>
      <c r="Y1148" s="8">
        <v>-212.32</v>
      </c>
      <c r="Z1148" s="8">
        <v>-167.57</v>
      </c>
      <c r="AA1148" s="8">
        <v>-260.27</v>
      </c>
      <c r="AB1148" s="8">
        <v>-80.209999999999994</v>
      </c>
      <c r="AC1148" s="8">
        <v>-178.73</v>
      </c>
      <c r="AD1148" s="8">
        <v>-242.41</v>
      </c>
      <c r="AE1148" s="8">
        <v>-160.79</v>
      </c>
      <c r="AF1148" s="8">
        <v>-158.38999999999999</v>
      </c>
      <c r="AG1148" s="9">
        <v>-2116.96</v>
      </c>
      <c r="AI1148" s="7" t="s">
        <v>242</v>
      </c>
      <c r="AJ1148" s="7"/>
      <c r="AK1148" s="7" t="s">
        <v>142</v>
      </c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9"/>
    </row>
    <row r="1149" spans="1:50">
      <c r="A1149" s="30" t="s">
        <v>242</v>
      </c>
      <c r="B1149" s="30"/>
      <c r="C1149" s="30" t="s">
        <v>143</v>
      </c>
      <c r="D1149" s="31">
        <v>0</v>
      </c>
      <c r="E1149" s="31">
        <v>0</v>
      </c>
      <c r="F1149" s="31">
        <v>0</v>
      </c>
      <c r="G1149" s="31">
        <v>0</v>
      </c>
      <c r="H1149" s="31">
        <v>0</v>
      </c>
      <c r="I1149" s="8"/>
      <c r="J1149" s="8"/>
      <c r="K1149" s="8"/>
      <c r="L1149" s="8"/>
      <c r="M1149" s="8"/>
      <c r="N1149" s="8"/>
      <c r="O1149" s="8"/>
      <c r="P1149" s="39">
        <v>0</v>
      </c>
      <c r="Q1149" s="24"/>
      <c r="R1149" s="7" t="s">
        <v>242</v>
      </c>
      <c r="S1149" s="7"/>
      <c r="T1149" s="7" t="s">
        <v>143</v>
      </c>
      <c r="U1149" s="8">
        <v>-75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9">
        <v>-75</v>
      </c>
      <c r="AI1149" s="7" t="s">
        <v>242</v>
      </c>
      <c r="AJ1149" s="7"/>
      <c r="AK1149" s="7" t="s">
        <v>143</v>
      </c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9"/>
    </row>
    <row r="1150" spans="1:50">
      <c r="A1150" s="30" t="s">
        <v>242</v>
      </c>
      <c r="B1150" s="30"/>
      <c r="C1150" s="30" t="s">
        <v>144</v>
      </c>
      <c r="D1150" s="32">
        <v>0</v>
      </c>
      <c r="E1150" s="32">
        <v>0</v>
      </c>
      <c r="F1150" s="32">
        <v>0</v>
      </c>
      <c r="G1150" s="32">
        <v>0</v>
      </c>
      <c r="H1150" s="32">
        <v>0</v>
      </c>
      <c r="I1150" s="10"/>
      <c r="J1150" s="10"/>
      <c r="K1150" s="10"/>
      <c r="L1150" s="10"/>
      <c r="M1150" s="10"/>
      <c r="N1150" s="10"/>
      <c r="O1150" s="10"/>
      <c r="P1150" s="39">
        <v>0</v>
      </c>
      <c r="Q1150" s="24"/>
      <c r="R1150" s="7" t="s">
        <v>242</v>
      </c>
      <c r="S1150" s="7"/>
      <c r="T1150" s="7" t="s">
        <v>144</v>
      </c>
      <c r="U1150" s="10">
        <v>0</v>
      </c>
      <c r="V1150" s="10">
        <v>0</v>
      </c>
      <c r="W1150" s="10">
        <v>0</v>
      </c>
      <c r="X1150" s="10">
        <v>0</v>
      </c>
      <c r="Y1150" s="10">
        <v>0</v>
      </c>
      <c r="Z1150" s="10">
        <v>0</v>
      </c>
      <c r="AA1150" s="10">
        <v>0</v>
      </c>
      <c r="AB1150" s="10">
        <v>0</v>
      </c>
      <c r="AC1150" s="10">
        <v>0</v>
      </c>
      <c r="AD1150" s="10">
        <v>0</v>
      </c>
      <c r="AE1150" s="10">
        <v>0</v>
      </c>
      <c r="AF1150" s="10">
        <v>0</v>
      </c>
      <c r="AG1150" s="9">
        <v>0</v>
      </c>
      <c r="AI1150" s="7" t="s">
        <v>242</v>
      </c>
      <c r="AJ1150" s="7"/>
      <c r="AK1150" s="7" t="s">
        <v>144</v>
      </c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9"/>
    </row>
    <row r="1151" spans="1:50">
      <c r="A1151" s="30" t="s">
        <v>242</v>
      </c>
      <c r="B1151" s="30"/>
      <c r="C1151" s="30" t="s">
        <v>145</v>
      </c>
      <c r="D1151" s="31">
        <v>0</v>
      </c>
      <c r="E1151" s="31">
        <v>0</v>
      </c>
      <c r="F1151" s="31">
        <v>0</v>
      </c>
      <c r="G1151" s="31">
        <v>0</v>
      </c>
      <c r="H1151" s="31">
        <v>0</v>
      </c>
      <c r="I1151" s="8"/>
      <c r="J1151" s="8"/>
      <c r="K1151" s="8"/>
      <c r="L1151" s="8"/>
      <c r="M1151" s="8"/>
      <c r="N1151" s="8"/>
      <c r="O1151" s="8"/>
      <c r="P1151" s="39">
        <v>0</v>
      </c>
      <c r="Q1151" s="24"/>
      <c r="R1151" s="7" t="s">
        <v>242</v>
      </c>
      <c r="S1151" s="7"/>
      <c r="T1151" s="7" t="s">
        <v>145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9">
        <v>0</v>
      </c>
      <c r="AI1151" s="7" t="s">
        <v>242</v>
      </c>
      <c r="AJ1151" s="7"/>
      <c r="AK1151" s="7" t="s">
        <v>145</v>
      </c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9"/>
    </row>
    <row r="1152" spans="1:50">
      <c r="A1152" s="30" t="s">
        <v>242</v>
      </c>
      <c r="B1152" s="30"/>
      <c r="C1152" s="30" t="s">
        <v>146</v>
      </c>
      <c r="D1152" s="34">
        <v>-1563.47</v>
      </c>
      <c r="E1152" s="34">
        <v>-704.43</v>
      </c>
      <c r="F1152" s="34">
        <v>-771.25</v>
      </c>
      <c r="G1152" s="34">
        <v>-788.72</v>
      </c>
      <c r="H1152" s="34">
        <v>-761.42</v>
      </c>
      <c r="I1152" s="17"/>
      <c r="J1152" s="17"/>
      <c r="K1152" s="17"/>
      <c r="L1152" s="17"/>
      <c r="M1152" s="17"/>
      <c r="N1152" s="17"/>
      <c r="O1152" s="17"/>
      <c r="P1152" s="41">
        <v>-4589.29</v>
      </c>
      <c r="Q1152" s="24"/>
      <c r="R1152" s="7" t="s">
        <v>242</v>
      </c>
      <c r="S1152" s="7"/>
      <c r="T1152" s="7" t="s">
        <v>146</v>
      </c>
      <c r="U1152" s="17">
        <v>-2004</v>
      </c>
      <c r="V1152" s="17">
        <v>-939.53</v>
      </c>
      <c r="W1152" s="17">
        <v>-1035.3699999999999</v>
      </c>
      <c r="X1152" s="17">
        <v>-1732.5</v>
      </c>
      <c r="Y1152" s="17">
        <v>-1128.92</v>
      </c>
      <c r="Z1152" s="17">
        <v>-1028.6400000000001</v>
      </c>
      <c r="AA1152" s="17">
        <v>-961.42</v>
      </c>
      <c r="AB1152" s="17">
        <v>-1081.79</v>
      </c>
      <c r="AC1152" s="17">
        <v>-601.99</v>
      </c>
      <c r="AD1152" s="17">
        <v>-772.57</v>
      </c>
      <c r="AE1152" s="17">
        <v>-944.71</v>
      </c>
      <c r="AF1152" s="17">
        <v>-390.2</v>
      </c>
      <c r="AG1152" s="18">
        <v>-12621.64</v>
      </c>
      <c r="AI1152" s="7" t="s">
        <v>242</v>
      </c>
      <c r="AJ1152" s="7"/>
      <c r="AK1152" s="7" t="s">
        <v>146</v>
      </c>
      <c r="AL1152" s="17"/>
      <c r="AM1152" s="17"/>
      <c r="AN1152" s="17"/>
      <c r="AO1152" s="17"/>
      <c r="AP1152" s="17"/>
      <c r="AQ1152" s="17"/>
      <c r="AR1152" s="17"/>
      <c r="AS1152" s="17"/>
      <c r="AT1152" s="17"/>
      <c r="AU1152" s="17"/>
      <c r="AV1152" s="17"/>
      <c r="AW1152" s="17"/>
      <c r="AX1152" s="18"/>
    </row>
    <row r="1153" spans="1:50">
      <c r="A1153" s="30" t="s">
        <v>242</v>
      </c>
      <c r="B1153" s="30"/>
      <c r="C1153" s="30" t="s">
        <v>147</v>
      </c>
      <c r="D1153" s="32">
        <v>-1563.47</v>
      </c>
      <c r="E1153" s="32">
        <v>-704.43</v>
      </c>
      <c r="F1153" s="32">
        <v>-771.25</v>
      </c>
      <c r="G1153" s="32">
        <v>-788.72</v>
      </c>
      <c r="H1153" s="32">
        <v>-761.42</v>
      </c>
      <c r="I1153" s="10"/>
      <c r="J1153" s="10"/>
      <c r="K1153" s="10"/>
      <c r="L1153" s="10"/>
      <c r="M1153" s="10"/>
      <c r="N1153" s="10"/>
      <c r="O1153" s="10"/>
      <c r="P1153" s="39">
        <v>-4589.29</v>
      </c>
      <c r="Q1153" s="24"/>
      <c r="R1153" s="7" t="s">
        <v>242</v>
      </c>
      <c r="S1153" s="7"/>
      <c r="T1153" s="7" t="s">
        <v>147</v>
      </c>
      <c r="U1153" s="10">
        <v>-2004</v>
      </c>
      <c r="V1153" s="10">
        <v>-939.53</v>
      </c>
      <c r="W1153" s="10">
        <v>-1035.3699999999999</v>
      </c>
      <c r="X1153" s="10">
        <v>-1732.5</v>
      </c>
      <c r="Y1153" s="10">
        <v>-1128.92</v>
      </c>
      <c r="Z1153" s="10">
        <v>-1028.6400000000001</v>
      </c>
      <c r="AA1153" s="10">
        <v>-961.42</v>
      </c>
      <c r="AB1153" s="10">
        <v>-1081.79</v>
      </c>
      <c r="AC1153" s="10">
        <v>-601.99</v>
      </c>
      <c r="AD1153" s="10">
        <v>-772.57</v>
      </c>
      <c r="AE1153" s="10">
        <v>-944.71</v>
      </c>
      <c r="AF1153" s="10">
        <v>-390.2</v>
      </c>
      <c r="AG1153" s="9">
        <v>-12621.64</v>
      </c>
      <c r="AI1153" s="7" t="s">
        <v>242</v>
      </c>
      <c r="AJ1153" s="7"/>
      <c r="AK1153" s="7" t="s">
        <v>147</v>
      </c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9"/>
    </row>
    <row r="1154" spans="1:50">
      <c r="A1154" s="30" t="s">
        <v>242</v>
      </c>
      <c r="B1154" s="30"/>
      <c r="C1154" s="30" t="s">
        <v>148</v>
      </c>
      <c r="D1154" s="34">
        <v>-1426.61</v>
      </c>
      <c r="E1154" s="34">
        <v>-1358.09</v>
      </c>
      <c r="F1154" s="34">
        <v>-1485.04</v>
      </c>
      <c r="G1154" s="34">
        <v>-1162</v>
      </c>
      <c r="H1154" s="34">
        <v>-1442.59</v>
      </c>
      <c r="I1154" s="17"/>
      <c r="J1154" s="17"/>
      <c r="K1154" s="17"/>
      <c r="L1154" s="17"/>
      <c r="M1154" s="17"/>
      <c r="N1154" s="17"/>
      <c r="O1154" s="17"/>
      <c r="P1154" s="41">
        <v>-6874.33</v>
      </c>
      <c r="Q1154" s="24"/>
      <c r="R1154" s="7" t="s">
        <v>242</v>
      </c>
      <c r="S1154" s="7"/>
      <c r="T1154" s="7" t="s">
        <v>148</v>
      </c>
      <c r="U1154" s="17">
        <v>-1790.82</v>
      </c>
      <c r="V1154" s="17">
        <v>-1753.9</v>
      </c>
      <c r="W1154" s="17">
        <v>-1333.59</v>
      </c>
      <c r="X1154" s="17">
        <v>-1755.25</v>
      </c>
      <c r="Y1154" s="17">
        <v>-1194.6400000000001</v>
      </c>
      <c r="Z1154" s="17">
        <v>-424.71</v>
      </c>
      <c r="AA1154" s="17">
        <v>-1658.71</v>
      </c>
      <c r="AB1154" s="17">
        <v>-1325.03</v>
      </c>
      <c r="AC1154" s="17">
        <v>-1267.0999999999999</v>
      </c>
      <c r="AD1154" s="17">
        <v>-1923.16</v>
      </c>
      <c r="AE1154" s="17">
        <v>-1292.5999999999999</v>
      </c>
      <c r="AF1154" s="17">
        <v>-1473.59</v>
      </c>
      <c r="AG1154" s="18">
        <v>-17193.099999999999</v>
      </c>
      <c r="AI1154" s="7" t="s">
        <v>242</v>
      </c>
      <c r="AJ1154" s="7"/>
      <c r="AK1154" s="7" t="s">
        <v>148</v>
      </c>
      <c r="AL1154" s="17"/>
      <c r="AM1154" s="17"/>
      <c r="AN1154" s="17"/>
      <c r="AO1154" s="17"/>
      <c r="AP1154" s="17"/>
      <c r="AQ1154" s="17"/>
      <c r="AR1154" s="17"/>
      <c r="AS1154" s="17"/>
      <c r="AT1154" s="17"/>
      <c r="AU1154" s="17"/>
      <c r="AV1154" s="17"/>
      <c r="AW1154" s="17"/>
      <c r="AX1154" s="18"/>
    </row>
    <row r="1155" spans="1:50">
      <c r="A1155" s="30" t="s">
        <v>242</v>
      </c>
      <c r="B1155" s="30"/>
      <c r="C1155" s="30" t="s">
        <v>149</v>
      </c>
      <c r="D1155" s="34">
        <v>-374.51</v>
      </c>
      <c r="E1155" s="34">
        <v>-442.19</v>
      </c>
      <c r="F1155" s="34">
        <v>-687.53</v>
      </c>
      <c r="G1155" s="34">
        <v>-314.08</v>
      </c>
      <c r="H1155" s="34">
        <v>-327.64</v>
      </c>
      <c r="I1155" s="17"/>
      <c r="J1155" s="17"/>
      <c r="K1155" s="17"/>
      <c r="L1155" s="17"/>
      <c r="M1155" s="17"/>
      <c r="N1155" s="17"/>
      <c r="O1155" s="17"/>
      <c r="P1155" s="41">
        <v>-2145.9499999999998</v>
      </c>
      <c r="Q1155" s="24"/>
      <c r="R1155" s="7" t="s">
        <v>242</v>
      </c>
      <c r="S1155" s="7"/>
      <c r="T1155" s="7" t="s">
        <v>149</v>
      </c>
      <c r="U1155" s="17">
        <v>-387.62</v>
      </c>
      <c r="V1155" s="17">
        <v>-867.21</v>
      </c>
      <c r="W1155" s="17">
        <v>-290.7</v>
      </c>
      <c r="X1155" s="17">
        <v>-358.58</v>
      </c>
      <c r="Y1155" s="17">
        <v>-333.67</v>
      </c>
      <c r="Z1155" s="17">
        <v>216.46</v>
      </c>
      <c r="AA1155" s="17">
        <v>-543.03</v>
      </c>
      <c r="AB1155" s="17">
        <v>-609.46</v>
      </c>
      <c r="AC1155" s="17">
        <v>-391.36</v>
      </c>
      <c r="AD1155" s="17">
        <v>-759.92</v>
      </c>
      <c r="AE1155" s="17">
        <v>-311.10000000000002</v>
      </c>
      <c r="AF1155" s="17">
        <v>-324.56</v>
      </c>
      <c r="AG1155" s="18">
        <v>-4960.75</v>
      </c>
      <c r="AI1155" s="7" t="s">
        <v>242</v>
      </c>
      <c r="AJ1155" s="7"/>
      <c r="AK1155" s="7" t="s">
        <v>149</v>
      </c>
      <c r="AL1155" s="17"/>
      <c r="AM1155" s="17"/>
      <c r="AN1155" s="17"/>
      <c r="AO1155" s="17"/>
      <c r="AP1155" s="17"/>
      <c r="AQ1155" s="17"/>
      <c r="AR1155" s="17"/>
      <c r="AS1155" s="17"/>
      <c r="AT1155" s="17"/>
      <c r="AU1155" s="17"/>
      <c r="AV1155" s="17"/>
      <c r="AW1155" s="17"/>
      <c r="AX1155" s="18"/>
    </row>
    <row r="1156" spans="1:50">
      <c r="A1156" s="30" t="s">
        <v>242</v>
      </c>
      <c r="B1156" s="30"/>
      <c r="C1156" s="30" t="s">
        <v>150</v>
      </c>
      <c r="D1156" s="31">
        <v>-122.46</v>
      </c>
      <c r="E1156" s="31">
        <v>-122.46</v>
      </c>
      <c r="F1156" s="31">
        <v>-122.46</v>
      </c>
      <c r="G1156" s="31">
        <v>-122.46</v>
      </c>
      <c r="H1156" s="31">
        <v>-122.46</v>
      </c>
      <c r="I1156" s="8"/>
      <c r="J1156" s="8"/>
      <c r="K1156" s="8"/>
      <c r="L1156" s="8"/>
      <c r="M1156" s="8"/>
      <c r="N1156" s="8"/>
      <c r="O1156" s="8"/>
      <c r="P1156" s="39">
        <v>-612.29999999999995</v>
      </c>
      <c r="Q1156" s="24"/>
      <c r="R1156" s="7" t="s">
        <v>242</v>
      </c>
      <c r="S1156" s="7"/>
      <c r="T1156" s="7" t="s">
        <v>150</v>
      </c>
      <c r="U1156" s="8">
        <v>-122.46</v>
      </c>
      <c r="V1156" s="8">
        <v>-122.46</v>
      </c>
      <c r="W1156" s="8">
        <v>-122.46</v>
      </c>
      <c r="X1156" s="8">
        <v>-122.46</v>
      </c>
      <c r="Y1156" s="8">
        <v>-122.46</v>
      </c>
      <c r="Z1156" s="8">
        <v>-122.46</v>
      </c>
      <c r="AA1156" s="8">
        <v>-122.46</v>
      </c>
      <c r="AB1156" s="8">
        <v>-122.46</v>
      </c>
      <c r="AC1156" s="8">
        <v>-122.46</v>
      </c>
      <c r="AD1156" s="8">
        <v>-122.46</v>
      </c>
      <c r="AE1156" s="8">
        <v>-122.46</v>
      </c>
      <c r="AF1156" s="8">
        <v>-122.46</v>
      </c>
      <c r="AG1156" s="9">
        <v>-1469.52</v>
      </c>
      <c r="AI1156" s="7" t="s">
        <v>242</v>
      </c>
      <c r="AJ1156" s="7"/>
      <c r="AK1156" s="7" t="s">
        <v>150</v>
      </c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9"/>
    </row>
    <row r="1157" spans="1:50">
      <c r="A1157" s="30" t="s">
        <v>242</v>
      </c>
      <c r="B1157" s="30"/>
      <c r="C1157" s="30" t="s">
        <v>151</v>
      </c>
      <c r="D1157" s="31">
        <v>-159</v>
      </c>
      <c r="E1157" s="31">
        <v>0</v>
      </c>
      <c r="F1157" s="31">
        <v>-245.33</v>
      </c>
      <c r="G1157" s="31">
        <v>-142.16999999999999</v>
      </c>
      <c r="H1157" s="31">
        <v>-114.66</v>
      </c>
      <c r="I1157" s="8"/>
      <c r="J1157" s="8"/>
      <c r="K1157" s="8"/>
      <c r="L1157" s="8"/>
      <c r="M1157" s="8"/>
      <c r="N1157" s="8"/>
      <c r="O1157" s="8"/>
      <c r="P1157" s="39">
        <v>-661.16</v>
      </c>
      <c r="Q1157" s="24"/>
      <c r="R1157" s="7" t="s">
        <v>242</v>
      </c>
      <c r="S1157" s="7"/>
      <c r="T1157" s="7" t="s">
        <v>151</v>
      </c>
      <c r="U1157" s="8">
        <v>-159.59</v>
      </c>
      <c r="V1157" s="8">
        <v>-136.46</v>
      </c>
      <c r="W1157" s="8">
        <v>-118.95</v>
      </c>
      <c r="X1157" s="8">
        <v>-148.86000000000001</v>
      </c>
      <c r="Y1157" s="8">
        <v>-126.87</v>
      </c>
      <c r="Z1157" s="8">
        <v>-130.33000000000001</v>
      </c>
      <c r="AA1157" s="8">
        <v>-173.37</v>
      </c>
      <c r="AB1157" s="8">
        <v>-244.96</v>
      </c>
      <c r="AC1157" s="8">
        <v>-213.32</v>
      </c>
      <c r="AD1157" s="8">
        <v>-139.66</v>
      </c>
      <c r="AE1157" s="8">
        <v>-113.49</v>
      </c>
      <c r="AF1157" s="8">
        <v>-122.37</v>
      </c>
      <c r="AG1157" s="9">
        <v>-1828.23</v>
      </c>
      <c r="AI1157" s="7" t="s">
        <v>242</v>
      </c>
      <c r="AJ1157" s="7"/>
      <c r="AK1157" s="7" t="s">
        <v>151</v>
      </c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9"/>
    </row>
    <row r="1158" spans="1:50">
      <c r="A1158" s="30" t="s">
        <v>242</v>
      </c>
      <c r="B1158" s="30"/>
      <c r="C1158" s="30" t="s">
        <v>152</v>
      </c>
      <c r="D1158" s="31">
        <v>0</v>
      </c>
      <c r="E1158" s="31">
        <v>0</v>
      </c>
      <c r="F1158" s="31">
        <v>0</v>
      </c>
      <c r="G1158" s="31">
        <v>0</v>
      </c>
      <c r="H1158" s="31">
        <v>0</v>
      </c>
      <c r="I1158" s="8"/>
      <c r="J1158" s="8"/>
      <c r="K1158" s="8"/>
      <c r="L1158" s="8"/>
      <c r="M1158" s="8"/>
      <c r="N1158" s="8"/>
      <c r="O1158" s="8"/>
      <c r="P1158" s="39">
        <v>0</v>
      </c>
      <c r="Q1158" s="24"/>
      <c r="R1158" s="7" t="s">
        <v>242</v>
      </c>
      <c r="S1158" s="7"/>
      <c r="T1158" s="7" t="s">
        <v>152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-418.86</v>
      </c>
      <c r="AE1158" s="8">
        <v>0</v>
      </c>
      <c r="AF1158" s="8">
        <v>0</v>
      </c>
      <c r="AG1158" s="9">
        <v>-418.86</v>
      </c>
      <c r="AI1158" s="7" t="s">
        <v>242</v>
      </c>
      <c r="AJ1158" s="7"/>
      <c r="AK1158" s="7" t="s">
        <v>152</v>
      </c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9"/>
    </row>
    <row r="1159" spans="1:50">
      <c r="A1159" s="30" t="s">
        <v>242</v>
      </c>
      <c r="B1159" s="30"/>
      <c r="C1159" s="30" t="s">
        <v>14</v>
      </c>
      <c r="D1159" s="31">
        <v>-33.33</v>
      </c>
      <c r="E1159" s="31">
        <v>-301.08</v>
      </c>
      <c r="F1159" s="31">
        <v>-301.08</v>
      </c>
      <c r="G1159" s="31">
        <v>-28.36</v>
      </c>
      <c r="H1159" s="31">
        <v>-28.36</v>
      </c>
      <c r="I1159" s="8"/>
      <c r="J1159" s="8"/>
      <c r="K1159" s="8"/>
      <c r="L1159" s="8"/>
      <c r="M1159" s="8"/>
      <c r="N1159" s="8"/>
      <c r="O1159" s="8"/>
      <c r="P1159" s="39">
        <v>-692.21</v>
      </c>
      <c r="Q1159" s="24"/>
      <c r="R1159" s="7" t="s">
        <v>242</v>
      </c>
      <c r="S1159" s="7"/>
      <c r="T1159" s="7" t="s">
        <v>14</v>
      </c>
      <c r="U1159" s="8">
        <v>-32.54</v>
      </c>
      <c r="V1159" s="8">
        <v>-28.36</v>
      </c>
      <c r="W1159" s="8">
        <v>-30.91</v>
      </c>
      <c r="X1159" s="8">
        <v>-30.67</v>
      </c>
      <c r="Y1159" s="8">
        <v>-32.56</v>
      </c>
      <c r="Z1159" s="8">
        <v>-28.36</v>
      </c>
      <c r="AA1159" s="8">
        <v>-28.36</v>
      </c>
      <c r="AB1159" s="8">
        <v>-28.36</v>
      </c>
      <c r="AC1159" s="8">
        <v>-37.46</v>
      </c>
      <c r="AD1159" s="8">
        <v>-32.01</v>
      </c>
      <c r="AE1159" s="8">
        <v>-28.36</v>
      </c>
      <c r="AF1159" s="8">
        <v>-37.700000000000003</v>
      </c>
      <c r="AG1159" s="9">
        <v>-375.65</v>
      </c>
      <c r="AI1159" s="7" t="s">
        <v>242</v>
      </c>
      <c r="AJ1159" s="7"/>
      <c r="AK1159" s="7" t="s">
        <v>14</v>
      </c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9"/>
    </row>
    <row r="1160" spans="1:50">
      <c r="A1160" s="30" t="s">
        <v>242</v>
      </c>
      <c r="B1160" s="30"/>
      <c r="C1160" s="30" t="s">
        <v>153</v>
      </c>
      <c r="D1160" s="31">
        <v>-59.72</v>
      </c>
      <c r="E1160" s="31">
        <v>-18.649999999999999</v>
      </c>
      <c r="F1160" s="31">
        <v>-18.66</v>
      </c>
      <c r="G1160" s="31">
        <v>-21.09</v>
      </c>
      <c r="H1160" s="31">
        <v>-62.16</v>
      </c>
      <c r="I1160" s="8"/>
      <c r="J1160" s="8"/>
      <c r="K1160" s="8"/>
      <c r="L1160" s="8"/>
      <c r="M1160" s="8"/>
      <c r="N1160" s="8"/>
      <c r="O1160" s="8"/>
      <c r="P1160" s="39">
        <v>-180.28</v>
      </c>
      <c r="Q1160" s="24"/>
      <c r="R1160" s="7" t="s">
        <v>242</v>
      </c>
      <c r="S1160" s="7"/>
      <c r="T1160" s="7" t="s">
        <v>153</v>
      </c>
      <c r="U1160" s="8">
        <v>-73.03</v>
      </c>
      <c r="V1160" s="8">
        <v>-579.92999999999995</v>
      </c>
      <c r="W1160" s="8">
        <v>-18.38</v>
      </c>
      <c r="X1160" s="8">
        <v>-56.59</v>
      </c>
      <c r="Y1160" s="8">
        <v>-51.78</v>
      </c>
      <c r="Z1160" s="8">
        <v>497.61</v>
      </c>
      <c r="AA1160" s="8">
        <v>-218.84</v>
      </c>
      <c r="AB1160" s="8">
        <v>-213.68</v>
      </c>
      <c r="AC1160" s="8">
        <v>-18.12</v>
      </c>
      <c r="AD1160" s="8">
        <v>-46.93</v>
      </c>
      <c r="AE1160" s="8">
        <v>-46.79</v>
      </c>
      <c r="AF1160" s="8">
        <v>-42.03</v>
      </c>
      <c r="AG1160" s="9">
        <v>-868.49</v>
      </c>
      <c r="AI1160" s="7" t="s">
        <v>242</v>
      </c>
      <c r="AJ1160" s="7"/>
      <c r="AK1160" s="7" t="s">
        <v>153</v>
      </c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9"/>
    </row>
    <row r="1161" spans="1:50">
      <c r="A1161" s="30" t="s">
        <v>242</v>
      </c>
      <c r="B1161" s="30"/>
      <c r="C1161" s="30" t="s">
        <v>154</v>
      </c>
      <c r="D1161" s="34">
        <v>-326.77999999999997</v>
      </c>
      <c r="E1161" s="34">
        <v>-326.77999999999997</v>
      </c>
      <c r="F1161" s="34">
        <v>-326.77999999999997</v>
      </c>
      <c r="G1161" s="34">
        <v>-346.91</v>
      </c>
      <c r="H1161" s="34">
        <v>-346.91</v>
      </c>
      <c r="I1161" s="17"/>
      <c r="J1161" s="17"/>
      <c r="K1161" s="17"/>
      <c r="L1161" s="17"/>
      <c r="M1161" s="17"/>
      <c r="N1161" s="17"/>
      <c r="O1161" s="17"/>
      <c r="P1161" s="41">
        <v>-1674.16</v>
      </c>
      <c r="Q1161" s="24"/>
      <c r="R1161" s="7" t="s">
        <v>242</v>
      </c>
      <c r="S1161" s="7"/>
      <c r="T1161" s="7" t="s">
        <v>154</v>
      </c>
      <c r="U1161" s="17">
        <v>-332.6</v>
      </c>
      <c r="V1161" s="17">
        <v>-331.35</v>
      </c>
      <c r="W1161" s="17">
        <v>-331.35</v>
      </c>
      <c r="X1161" s="17">
        <v>-331.35</v>
      </c>
      <c r="Y1161" s="17">
        <v>-331.34</v>
      </c>
      <c r="Z1161" s="17">
        <v>-315.67</v>
      </c>
      <c r="AA1161" s="17">
        <v>-311.49</v>
      </c>
      <c r="AB1161" s="17">
        <v>-331.19</v>
      </c>
      <c r="AC1161" s="17">
        <v>-328.92</v>
      </c>
      <c r="AD1161" s="17">
        <v>-326.77999999999997</v>
      </c>
      <c r="AE1161" s="17">
        <v>-326.77</v>
      </c>
      <c r="AF1161" s="17">
        <v>-327.08</v>
      </c>
      <c r="AG1161" s="18">
        <v>-3925.89</v>
      </c>
      <c r="AI1161" s="7" t="s">
        <v>242</v>
      </c>
      <c r="AJ1161" s="7"/>
      <c r="AK1161" s="7" t="s">
        <v>154</v>
      </c>
      <c r="AL1161" s="17"/>
      <c r="AM1161" s="17"/>
      <c r="AN1161" s="17"/>
      <c r="AO1161" s="17"/>
      <c r="AP1161" s="17"/>
      <c r="AQ1161" s="17"/>
      <c r="AR1161" s="17"/>
      <c r="AS1161" s="17"/>
      <c r="AT1161" s="17"/>
      <c r="AU1161" s="17"/>
      <c r="AV1161" s="17"/>
      <c r="AW1161" s="17"/>
      <c r="AX1161" s="18"/>
    </row>
    <row r="1162" spans="1:50">
      <c r="A1162" s="30" t="s">
        <v>242</v>
      </c>
      <c r="B1162" s="30"/>
      <c r="C1162" s="30" t="s">
        <v>155</v>
      </c>
      <c r="D1162" s="31">
        <v>-326.77999999999997</v>
      </c>
      <c r="E1162" s="31">
        <v>-326.77999999999997</v>
      </c>
      <c r="F1162" s="31">
        <v>-326.77999999999997</v>
      </c>
      <c r="G1162" s="31">
        <v>-346.91</v>
      </c>
      <c r="H1162" s="31">
        <v>-346.91</v>
      </c>
      <c r="I1162" s="8"/>
      <c r="J1162" s="8"/>
      <c r="K1162" s="8"/>
      <c r="L1162" s="8"/>
      <c r="M1162" s="8"/>
      <c r="N1162" s="8"/>
      <c r="O1162" s="8"/>
      <c r="P1162" s="39">
        <v>-1674.16</v>
      </c>
      <c r="Q1162" s="24"/>
      <c r="R1162" s="7" t="s">
        <v>242</v>
      </c>
      <c r="S1162" s="7"/>
      <c r="T1162" s="7" t="s">
        <v>155</v>
      </c>
      <c r="U1162" s="8">
        <v>-332.6</v>
      </c>
      <c r="V1162" s="8">
        <v>-331.35</v>
      </c>
      <c r="W1162" s="8">
        <v>-331.35</v>
      </c>
      <c r="X1162" s="8">
        <v>-331.35</v>
      </c>
      <c r="Y1162" s="8">
        <v>-331.34</v>
      </c>
      <c r="Z1162" s="8">
        <v>-315.67</v>
      </c>
      <c r="AA1162" s="8">
        <v>-311.49</v>
      </c>
      <c r="AB1162" s="8">
        <v>-331.19</v>
      </c>
      <c r="AC1162" s="8">
        <v>-328.92</v>
      </c>
      <c r="AD1162" s="8">
        <v>-326.77999999999997</v>
      </c>
      <c r="AE1162" s="8">
        <v>-326.77</v>
      </c>
      <c r="AF1162" s="8">
        <v>-327.08</v>
      </c>
      <c r="AG1162" s="9">
        <v>-3925.89</v>
      </c>
      <c r="AI1162" s="7" t="s">
        <v>242</v>
      </c>
      <c r="AJ1162" s="7"/>
      <c r="AK1162" s="7" t="s">
        <v>155</v>
      </c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9"/>
    </row>
    <row r="1163" spans="1:50">
      <c r="A1163" s="30" t="s">
        <v>242</v>
      </c>
      <c r="B1163" s="30"/>
      <c r="C1163" s="30" t="s">
        <v>156</v>
      </c>
      <c r="D1163" s="31">
        <v>0</v>
      </c>
      <c r="E1163" s="31">
        <v>0</v>
      </c>
      <c r="F1163" s="31">
        <v>0</v>
      </c>
      <c r="G1163" s="31">
        <v>0</v>
      </c>
      <c r="H1163" s="31">
        <v>0</v>
      </c>
      <c r="I1163" s="8"/>
      <c r="J1163" s="8"/>
      <c r="K1163" s="8"/>
      <c r="L1163" s="8"/>
      <c r="M1163" s="8"/>
      <c r="N1163" s="8"/>
      <c r="O1163" s="8"/>
      <c r="P1163" s="39">
        <v>0</v>
      </c>
      <c r="Q1163" s="24"/>
      <c r="R1163" s="7" t="s">
        <v>242</v>
      </c>
      <c r="S1163" s="7"/>
      <c r="T1163" s="7" t="s">
        <v>156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9">
        <v>0</v>
      </c>
      <c r="AI1163" s="7" t="s">
        <v>242</v>
      </c>
      <c r="AJ1163" s="7"/>
      <c r="AK1163" s="7" t="s">
        <v>156</v>
      </c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9"/>
    </row>
    <row r="1164" spans="1:50">
      <c r="A1164" s="30" t="s">
        <v>242</v>
      </c>
      <c r="B1164" s="30"/>
      <c r="C1164" s="30" t="s">
        <v>157</v>
      </c>
      <c r="D1164" s="34">
        <v>-474.89</v>
      </c>
      <c r="E1164" s="34">
        <v>-312.56</v>
      </c>
      <c r="F1164" s="34">
        <v>-358.88</v>
      </c>
      <c r="G1164" s="34">
        <v>-355.16</v>
      </c>
      <c r="H1164" s="34">
        <v>-428.44</v>
      </c>
      <c r="I1164" s="17"/>
      <c r="J1164" s="17"/>
      <c r="K1164" s="17"/>
      <c r="L1164" s="17"/>
      <c r="M1164" s="17"/>
      <c r="N1164" s="17"/>
      <c r="O1164" s="17"/>
      <c r="P1164" s="41">
        <v>-1929.93</v>
      </c>
      <c r="Q1164" s="24"/>
      <c r="R1164" s="7" t="s">
        <v>242</v>
      </c>
      <c r="S1164" s="7"/>
      <c r="T1164" s="7" t="s">
        <v>157</v>
      </c>
      <c r="U1164" s="17">
        <v>-242.99</v>
      </c>
      <c r="V1164" s="17">
        <v>-425.56</v>
      </c>
      <c r="W1164" s="17">
        <v>-340.88</v>
      </c>
      <c r="X1164" s="17">
        <v>-350.53</v>
      </c>
      <c r="Y1164" s="17">
        <v>-334.61</v>
      </c>
      <c r="Z1164" s="17">
        <v>-374.02</v>
      </c>
      <c r="AA1164" s="17">
        <v>-395.41</v>
      </c>
      <c r="AB1164" s="17">
        <v>-175.92</v>
      </c>
      <c r="AC1164" s="17">
        <v>-348.73</v>
      </c>
      <c r="AD1164" s="17">
        <v>-307.54000000000002</v>
      </c>
      <c r="AE1164" s="17">
        <v>-383.05</v>
      </c>
      <c r="AF1164" s="17">
        <v>-417.78</v>
      </c>
      <c r="AG1164" s="18">
        <v>-4097.0200000000004</v>
      </c>
      <c r="AI1164" s="7" t="s">
        <v>242</v>
      </c>
      <c r="AJ1164" s="7"/>
      <c r="AK1164" s="7" t="s">
        <v>157</v>
      </c>
      <c r="AL1164" s="17"/>
      <c r="AM1164" s="17"/>
      <c r="AN1164" s="17"/>
      <c r="AO1164" s="17"/>
      <c r="AP1164" s="17"/>
      <c r="AQ1164" s="17"/>
      <c r="AR1164" s="17"/>
      <c r="AS1164" s="17"/>
      <c r="AT1164" s="17"/>
      <c r="AU1164" s="17"/>
      <c r="AV1164" s="17"/>
      <c r="AW1164" s="17"/>
      <c r="AX1164" s="18"/>
    </row>
    <row r="1165" spans="1:50">
      <c r="A1165" s="30" t="s">
        <v>242</v>
      </c>
      <c r="B1165" s="30"/>
      <c r="C1165" s="30" t="s">
        <v>158</v>
      </c>
      <c r="D1165" s="31">
        <v>-39.11</v>
      </c>
      <c r="E1165" s="31">
        <v>-41.7</v>
      </c>
      <c r="F1165" s="31">
        <v>-44.5</v>
      </c>
      <c r="G1165" s="31">
        <v>-47.21</v>
      </c>
      <c r="H1165" s="31">
        <v>-47</v>
      </c>
      <c r="I1165" s="8"/>
      <c r="J1165" s="8"/>
      <c r="K1165" s="8"/>
      <c r="L1165" s="8"/>
      <c r="M1165" s="8"/>
      <c r="N1165" s="8"/>
      <c r="O1165" s="8"/>
      <c r="P1165" s="39">
        <v>-219.52</v>
      </c>
      <c r="Q1165" s="24"/>
      <c r="R1165" s="7" t="s">
        <v>242</v>
      </c>
      <c r="S1165" s="7"/>
      <c r="T1165" s="7" t="s">
        <v>158</v>
      </c>
      <c r="U1165" s="8">
        <v>-46.84</v>
      </c>
      <c r="V1165" s="8">
        <v>-42.03</v>
      </c>
      <c r="W1165" s="8">
        <v>-48.81</v>
      </c>
      <c r="X1165" s="8">
        <v>-45</v>
      </c>
      <c r="Y1165" s="8">
        <v>-42.88</v>
      </c>
      <c r="Z1165" s="8">
        <v>-45.87</v>
      </c>
      <c r="AA1165" s="8">
        <v>-47.3</v>
      </c>
      <c r="AB1165" s="8">
        <v>-48.87</v>
      </c>
      <c r="AC1165" s="8">
        <v>-39.22</v>
      </c>
      <c r="AD1165" s="8">
        <v>-40.630000000000003</v>
      </c>
      <c r="AE1165" s="8">
        <v>-40.659999999999997</v>
      </c>
      <c r="AF1165" s="8">
        <v>-40.770000000000003</v>
      </c>
      <c r="AG1165" s="9">
        <v>-528.88</v>
      </c>
      <c r="AI1165" s="7" t="s">
        <v>242</v>
      </c>
      <c r="AJ1165" s="7"/>
      <c r="AK1165" s="7" t="s">
        <v>158</v>
      </c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9"/>
    </row>
    <row r="1166" spans="1:50">
      <c r="A1166" s="30" t="s">
        <v>242</v>
      </c>
      <c r="B1166" s="30"/>
      <c r="C1166" s="30" t="s">
        <v>159</v>
      </c>
      <c r="D1166" s="31">
        <v>-38.22</v>
      </c>
      <c r="E1166" s="31">
        <v>-26.87</v>
      </c>
      <c r="F1166" s="31">
        <v>-35.03</v>
      </c>
      <c r="G1166" s="31">
        <v>-34.64</v>
      </c>
      <c r="H1166" s="31">
        <v>-40.22</v>
      </c>
      <c r="I1166" s="8"/>
      <c r="J1166" s="8"/>
      <c r="K1166" s="8"/>
      <c r="L1166" s="8"/>
      <c r="M1166" s="8"/>
      <c r="N1166" s="8"/>
      <c r="O1166" s="8"/>
      <c r="P1166" s="39">
        <v>-174.98</v>
      </c>
      <c r="Q1166" s="24"/>
      <c r="R1166" s="7" t="s">
        <v>242</v>
      </c>
      <c r="S1166" s="7"/>
      <c r="T1166" s="7" t="s">
        <v>159</v>
      </c>
      <c r="U1166" s="8">
        <v>-34.42</v>
      </c>
      <c r="V1166" s="8">
        <v>-29.28</v>
      </c>
      <c r="W1166" s="8">
        <v>-34.85</v>
      </c>
      <c r="X1166" s="8">
        <v>-41.91</v>
      </c>
      <c r="Y1166" s="8">
        <v>-38.450000000000003</v>
      </c>
      <c r="Z1166" s="8">
        <v>-45.41</v>
      </c>
      <c r="AA1166" s="8">
        <v>-38.51</v>
      </c>
      <c r="AB1166" s="8">
        <v>-46.14</v>
      </c>
      <c r="AC1166" s="8">
        <v>-43.29</v>
      </c>
      <c r="AD1166" s="8">
        <v>-35.19</v>
      </c>
      <c r="AE1166" s="8">
        <v>-36.17</v>
      </c>
      <c r="AF1166" s="8">
        <v>-45.19</v>
      </c>
      <c r="AG1166" s="9">
        <v>-468.81</v>
      </c>
      <c r="AI1166" s="7" t="s">
        <v>242</v>
      </c>
      <c r="AJ1166" s="7"/>
      <c r="AK1166" s="7" t="s">
        <v>159</v>
      </c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9"/>
    </row>
    <row r="1167" spans="1:50">
      <c r="A1167" s="30" t="s">
        <v>242</v>
      </c>
      <c r="B1167" s="30"/>
      <c r="C1167" s="30" t="s">
        <v>160</v>
      </c>
      <c r="D1167" s="31">
        <v>-52.93</v>
      </c>
      <c r="E1167" s="31">
        <v>-52.93</v>
      </c>
      <c r="F1167" s="31">
        <v>-52.93</v>
      </c>
      <c r="G1167" s="31">
        <v>-52.93</v>
      </c>
      <c r="H1167" s="31">
        <v>-52.93</v>
      </c>
      <c r="I1167" s="8"/>
      <c r="J1167" s="8"/>
      <c r="K1167" s="8"/>
      <c r="L1167" s="8"/>
      <c r="M1167" s="8"/>
      <c r="N1167" s="8"/>
      <c r="O1167" s="8"/>
      <c r="P1167" s="39">
        <v>-264.64999999999998</v>
      </c>
      <c r="Q1167" s="24"/>
      <c r="R1167" s="7" t="s">
        <v>242</v>
      </c>
      <c r="S1167" s="7"/>
      <c r="T1167" s="7" t="s">
        <v>160</v>
      </c>
      <c r="U1167" s="8">
        <v>-55.71</v>
      </c>
      <c r="V1167" s="8">
        <v>-55.71</v>
      </c>
      <c r="W1167" s="8">
        <v>-55.71</v>
      </c>
      <c r="X1167" s="8">
        <v>-55.71</v>
      </c>
      <c r="Y1167" s="8">
        <v>-55.71</v>
      </c>
      <c r="Z1167" s="8">
        <v>-55.71</v>
      </c>
      <c r="AA1167" s="8">
        <v>-55.71</v>
      </c>
      <c r="AB1167" s="8">
        <v>-55.71</v>
      </c>
      <c r="AC1167" s="8">
        <v>-55.71</v>
      </c>
      <c r="AD1167" s="8">
        <v>-55.71</v>
      </c>
      <c r="AE1167" s="8">
        <v>-55.71</v>
      </c>
      <c r="AF1167" s="8">
        <v>-55.71</v>
      </c>
      <c r="AG1167" s="9">
        <v>-668.52</v>
      </c>
      <c r="AI1167" s="7" t="s">
        <v>242</v>
      </c>
      <c r="AJ1167" s="7"/>
      <c r="AK1167" s="7" t="s">
        <v>160</v>
      </c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9"/>
    </row>
    <row r="1168" spans="1:50">
      <c r="A1168" s="30" t="s">
        <v>242</v>
      </c>
      <c r="B1168" s="30"/>
      <c r="C1168" s="30" t="s">
        <v>161</v>
      </c>
      <c r="D1168" s="31">
        <v>-44.39</v>
      </c>
      <c r="E1168" s="31">
        <v>-85.79</v>
      </c>
      <c r="F1168" s="31">
        <v>-85.79</v>
      </c>
      <c r="G1168" s="31">
        <v>-131.1</v>
      </c>
      <c r="H1168" s="31">
        <v>-136.29</v>
      </c>
      <c r="I1168" s="8"/>
      <c r="J1168" s="8"/>
      <c r="K1168" s="8"/>
      <c r="L1168" s="8"/>
      <c r="M1168" s="8"/>
      <c r="N1168" s="8"/>
      <c r="O1168" s="8"/>
      <c r="P1168" s="39">
        <v>-483.36</v>
      </c>
      <c r="Q1168" s="24"/>
      <c r="R1168" s="7" t="s">
        <v>242</v>
      </c>
      <c r="S1168" s="7"/>
      <c r="T1168" s="7" t="s">
        <v>161</v>
      </c>
      <c r="U1168" s="8">
        <v>-78.75</v>
      </c>
      <c r="V1168" s="8">
        <v>-113.74</v>
      </c>
      <c r="W1168" s="8">
        <v>-158.33000000000001</v>
      </c>
      <c r="X1168" s="8">
        <v>-146.37</v>
      </c>
      <c r="Y1168" s="8">
        <v>-80.66</v>
      </c>
      <c r="Z1168" s="8">
        <v>-178.57</v>
      </c>
      <c r="AA1168" s="8">
        <v>-170.66</v>
      </c>
      <c r="AB1168" s="8">
        <v>36.11</v>
      </c>
      <c r="AC1168" s="8">
        <v>-92.69</v>
      </c>
      <c r="AD1168" s="8">
        <v>-92.69</v>
      </c>
      <c r="AE1168" s="8">
        <v>-212.79</v>
      </c>
      <c r="AF1168" s="8">
        <v>-117.76</v>
      </c>
      <c r="AG1168" s="9">
        <v>-1406.9</v>
      </c>
      <c r="AI1168" s="7" t="s">
        <v>242</v>
      </c>
      <c r="AJ1168" s="7"/>
      <c r="AK1168" s="7" t="s">
        <v>161</v>
      </c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9"/>
    </row>
    <row r="1169" spans="1:50">
      <c r="A1169" s="30" t="s">
        <v>242</v>
      </c>
      <c r="B1169" s="30"/>
      <c r="C1169" s="30" t="s">
        <v>162</v>
      </c>
      <c r="D1169" s="31">
        <v>-188.97</v>
      </c>
      <c r="E1169" s="31">
        <v>-5.67</v>
      </c>
      <c r="F1169" s="31">
        <v>-45.54</v>
      </c>
      <c r="G1169" s="31">
        <v>-15.41</v>
      </c>
      <c r="H1169" s="31">
        <v>-33.119999999999997</v>
      </c>
      <c r="I1169" s="8"/>
      <c r="J1169" s="8"/>
      <c r="K1169" s="8"/>
      <c r="L1169" s="8"/>
      <c r="M1169" s="8"/>
      <c r="N1169" s="8"/>
      <c r="O1169" s="8"/>
      <c r="P1169" s="39">
        <v>-288.70999999999998</v>
      </c>
      <c r="Q1169" s="24"/>
      <c r="R1169" s="7" t="s">
        <v>242</v>
      </c>
      <c r="S1169" s="7"/>
      <c r="T1169" s="7" t="s">
        <v>162</v>
      </c>
      <c r="U1169" s="8">
        <v>-11.19</v>
      </c>
      <c r="V1169" s="8">
        <v>-5.67</v>
      </c>
      <c r="W1169" s="8">
        <v>-16.71</v>
      </c>
      <c r="X1169" s="8">
        <v>-44.91</v>
      </c>
      <c r="Y1169" s="8">
        <v>-16.71</v>
      </c>
      <c r="Z1169" s="8">
        <v>-16.71</v>
      </c>
      <c r="AA1169" s="8">
        <v>-11.62</v>
      </c>
      <c r="AB1169" s="8">
        <v>-11.19</v>
      </c>
      <c r="AC1169" s="8">
        <v>5.67</v>
      </c>
      <c r="AD1169" s="8">
        <v>-5.67</v>
      </c>
      <c r="AE1169" s="8">
        <v>-13.23</v>
      </c>
      <c r="AF1169" s="8">
        <v>-41.75</v>
      </c>
      <c r="AG1169" s="9">
        <v>-189.69</v>
      </c>
      <c r="AI1169" s="7" t="s">
        <v>242</v>
      </c>
      <c r="AJ1169" s="7"/>
      <c r="AK1169" s="7" t="s">
        <v>162</v>
      </c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9"/>
    </row>
    <row r="1170" spans="1:50">
      <c r="A1170" s="30" t="s">
        <v>242</v>
      </c>
      <c r="B1170" s="30"/>
      <c r="C1170" s="30" t="s">
        <v>163</v>
      </c>
      <c r="D1170" s="31">
        <v>-111.27</v>
      </c>
      <c r="E1170" s="31">
        <v>-99.6</v>
      </c>
      <c r="F1170" s="31">
        <v>-95.09</v>
      </c>
      <c r="G1170" s="31">
        <v>-52.14</v>
      </c>
      <c r="H1170" s="31">
        <v>-118.88</v>
      </c>
      <c r="I1170" s="8"/>
      <c r="J1170" s="8"/>
      <c r="K1170" s="8"/>
      <c r="L1170" s="8"/>
      <c r="M1170" s="8"/>
      <c r="N1170" s="8"/>
      <c r="O1170" s="8"/>
      <c r="P1170" s="39">
        <v>-476.98</v>
      </c>
      <c r="Q1170" s="24"/>
      <c r="R1170" s="7" t="s">
        <v>242</v>
      </c>
      <c r="S1170" s="7"/>
      <c r="T1170" s="7" t="s">
        <v>163</v>
      </c>
      <c r="U1170" s="8">
        <v>-16.079999999999998</v>
      </c>
      <c r="V1170" s="8">
        <v>-179.13</v>
      </c>
      <c r="W1170" s="8">
        <v>-19</v>
      </c>
      <c r="X1170" s="8">
        <v>-16.63</v>
      </c>
      <c r="Y1170" s="8">
        <v>-100.2</v>
      </c>
      <c r="Z1170" s="8">
        <v>-31.75</v>
      </c>
      <c r="AA1170" s="8">
        <v>-48.43</v>
      </c>
      <c r="AB1170" s="8">
        <v>-50.12</v>
      </c>
      <c r="AC1170" s="8">
        <v>-123.49</v>
      </c>
      <c r="AD1170" s="8">
        <v>-77.650000000000006</v>
      </c>
      <c r="AE1170" s="8">
        <v>-24.49</v>
      </c>
      <c r="AF1170" s="8">
        <v>-116.6</v>
      </c>
      <c r="AG1170" s="9">
        <v>-803.57</v>
      </c>
      <c r="AI1170" s="7" t="s">
        <v>242</v>
      </c>
      <c r="AJ1170" s="7"/>
      <c r="AK1170" s="7" t="s">
        <v>163</v>
      </c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9"/>
    </row>
    <row r="1171" spans="1:50">
      <c r="A1171" s="30" t="s">
        <v>242</v>
      </c>
      <c r="B1171" s="30"/>
      <c r="C1171" s="30" t="s">
        <v>164</v>
      </c>
      <c r="D1171" s="31">
        <v>0</v>
      </c>
      <c r="E1171" s="31">
        <v>0</v>
      </c>
      <c r="F1171" s="31">
        <v>0</v>
      </c>
      <c r="G1171" s="31">
        <v>-21.73</v>
      </c>
      <c r="H1171" s="31">
        <v>0</v>
      </c>
      <c r="I1171" s="8"/>
      <c r="J1171" s="8"/>
      <c r="K1171" s="8"/>
      <c r="L1171" s="8"/>
      <c r="M1171" s="8"/>
      <c r="N1171" s="8"/>
      <c r="O1171" s="8"/>
      <c r="P1171" s="39">
        <v>-21.73</v>
      </c>
      <c r="Q1171" s="24"/>
      <c r="R1171" s="7" t="s">
        <v>242</v>
      </c>
      <c r="S1171" s="7"/>
      <c r="T1171" s="7" t="s">
        <v>164</v>
      </c>
      <c r="U1171" s="8">
        <v>0</v>
      </c>
      <c r="V1171" s="8">
        <v>0</v>
      </c>
      <c r="W1171" s="8">
        <v>-7.47</v>
      </c>
      <c r="X1171" s="8">
        <v>0</v>
      </c>
      <c r="Y1171" s="8">
        <v>0</v>
      </c>
      <c r="Z1171" s="8">
        <v>0</v>
      </c>
      <c r="AA1171" s="8">
        <v>-23.18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9">
        <v>-30.65</v>
      </c>
      <c r="AI1171" s="7" t="s">
        <v>242</v>
      </c>
      <c r="AJ1171" s="7"/>
      <c r="AK1171" s="7" t="s">
        <v>164</v>
      </c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9"/>
    </row>
    <row r="1172" spans="1:50">
      <c r="A1172" s="30" t="s">
        <v>242</v>
      </c>
      <c r="B1172" s="30"/>
      <c r="C1172" s="30" t="s">
        <v>165</v>
      </c>
      <c r="D1172" s="31">
        <v>0</v>
      </c>
      <c r="E1172" s="31">
        <v>0</v>
      </c>
      <c r="F1172" s="31">
        <v>0</v>
      </c>
      <c r="G1172" s="31">
        <v>0</v>
      </c>
      <c r="H1172" s="31">
        <v>0</v>
      </c>
      <c r="I1172" s="8"/>
      <c r="J1172" s="8"/>
      <c r="K1172" s="8"/>
      <c r="L1172" s="8"/>
      <c r="M1172" s="8"/>
      <c r="N1172" s="8"/>
      <c r="O1172" s="8"/>
      <c r="P1172" s="39">
        <v>0</v>
      </c>
      <c r="Q1172" s="24"/>
      <c r="R1172" s="7" t="s">
        <v>242</v>
      </c>
      <c r="S1172" s="7"/>
      <c r="T1172" s="7" t="s">
        <v>165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9">
        <v>0</v>
      </c>
      <c r="AI1172" s="7" t="s">
        <v>242</v>
      </c>
      <c r="AJ1172" s="7"/>
      <c r="AK1172" s="7" t="s">
        <v>165</v>
      </c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9"/>
    </row>
    <row r="1173" spans="1:50">
      <c r="A1173" s="30" t="s">
        <v>242</v>
      </c>
      <c r="B1173" s="30"/>
      <c r="C1173" s="30" t="s">
        <v>166</v>
      </c>
      <c r="D1173" s="31">
        <v>0</v>
      </c>
      <c r="E1173" s="31">
        <v>0</v>
      </c>
      <c r="F1173" s="31">
        <v>0</v>
      </c>
      <c r="G1173" s="31">
        <v>0</v>
      </c>
      <c r="H1173" s="31">
        <v>0</v>
      </c>
      <c r="I1173" s="8"/>
      <c r="J1173" s="8"/>
      <c r="K1173" s="8"/>
      <c r="L1173" s="8"/>
      <c r="M1173" s="8"/>
      <c r="N1173" s="8"/>
      <c r="O1173" s="8"/>
      <c r="P1173" s="39">
        <v>0</v>
      </c>
      <c r="Q1173" s="24"/>
      <c r="R1173" s="7" t="s">
        <v>242</v>
      </c>
      <c r="S1173" s="7"/>
      <c r="T1173" s="7" t="s">
        <v>166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9">
        <v>0</v>
      </c>
      <c r="AI1173" s="7" t="s">
        <v>242</v>
      </c>
      <c r="AJ1173" s="7"/>
      <c r="AK1173" s="7" t="s">
        <v>166</v>
      </c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9"/>
    </row>
    <row r="1174" spans="1:50">
      <c r="A1174" s="30" t="s">
        <v>242</v>
      </c>
      <c r="B1174" s="30"/>
      <c r="C1174" s="30" t="s">
        <v>167</v>
      </c>
      <c r="D1174" s="34">
        <v>-112</v>
      </c>
      <c r="E1174" s="34">
        <v>0</v>
      </c>
      <c r="F1174" s="34">
        <v>0</v>
      </c>
      <c r="G1174" s="34">
        <v>-4.82</v>
      </c>
      <c r="H1174" s="34">
        <v>-183.2</v>
      </c>
      <c r="I1174" s="17"/>
      <c r="J1174" s="17"/>
      <c r="K1174" s="17"/>
      <c r="L1174" s="17"/>
      <c r="M1174" s="17"/>
      <c r="N1174" s="17"/>
      <c r="O1174" s="17"/>
      <c r="P1174" s="41">
        <v>-300.02</v>
      </c>
      <c r="Q1174" s="24"/>
      <c r="R1174" s="7" t="s">
        <v>242</v>
      </c>
      <c r="S1174" s="7"/>
      <c r="T1174" s="7" t="s">
        <v>167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-15.77</v>
      </c>
      <c r="AA1174" s="17">
        <v>-208.92</v>
      </c>
      <c r="AB1174" s="17">
        <v>-9.65</v>
      </c>
      <c r="AC1174" s="17">
        <v>0</v>
      </c>
      <c r="AD1174" s="17">
        <v>-286.79000000000002</v>
      </c>
      <c r="AE1174" s="17">
        <v>0</v>
      </c>
      <c r="AF1174" s="17">
        <v>-238.9</v>
      </c>
      <c r="AG1174" s="18">
        <v>-760.03</v>
      </c>
      <c r="AI1174" s="7" t="s">
        <v>242</v>
      </c>
      <c r="AJ1174" s="7"/>
      <c r="AK1174" s="7" t="s">
        <v>167</v>
      </c>
      <c r="AL1174" s="17"/>
      <c r="AM1174" s="17"/>
      <c r="AN1174" s="17"/>
      <c r="AO1174" s="17"/>
      <c r="AP1174" s="17"/>
      <c r="AQ1174" s="17"/>
      <c r="AR1174" s="17"/>
      <c r="AS1174" s="17"/>
      <c r="AT1174" s="17"/>
      <c r="AU1174" s="17"/>
      <c r="AV1174" s="17"/>
      <c r="AW1174" s="17"/>
      <c r="AX1174" s="18"/>
    </row>
    <row r="1175" spans="1:50">
      <c r="A1175" s="30" t="s">
        <v>242</v>
      </c>
      <c r="B1175" s="30"/>
      <c r="C1175" s="30" t="s">
        <v>168</v>
      </c>
      <c r="D1175" s="31">
        <v>0</v>
      </c>
      <c r="E1175" s="31">
        <v>0</v>
      </c>
      <c r="F1175" s="31">
        <v>0</v>
      </c>
      <c r="G1175" s="31">
        <v>0</v>
      </c>
      <c r="H1175" s="31">
        <v>0</v>
      </c>
      <c r="I1175" s="8"/>
      <c r="J1175" s="8"/>
      <c r="K1175" s="8"/>
      <c r="L1175" s="8"/>
      <c r="M1175" s="8"/>
      <c r="N1175" s="8"/>
      <c r="O1175" s="8"/>
      <c r="P1175" s="39">
        <v>0</v>
      </c>
      <c r="Q1175" s="24"/>
      <c r="R1175" s="7" t="s">
        <v>242</v>
      </c>
      <c r="S1175" s="7"/>
      <c r="T1175" s="7" t="s">
        <v>168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9">
        <v>0</v>
      </c>
      <c r="AI1175" s="7" t="s">
        <v>242</v>
      </c>
      <c r="AJ1175" s="7"/>
      <c r="AK1175" s="7" t="s">
        <v>168</v>
      </c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9"/>
    </row>
    <row r="1176" spans="1:50">
      <c r="A1176" s="30" t="s">
        <v>242</v>
      </c>
      <c r="B1176" s="30"/>
      <c r="C1176" s="30" t="s">
        <v>169</v>
      </c>
      <c r="D1176" s="31">
        <v>0</v>
      </c>
      <c r="E1176" s="31">
        <v>0</v>
      </c>
      <c r="F1176" s="31">
        <v>0</v>
      </c>
      <c r="G1176" s="31">
        <v>0</v>
      </c>
      <c r="H1176" s="31">
        <v>0</v>
      </c>
      <c r="I1176" s="8"/>
      <c r="J1176" s="8"/>
      <c r="K1176" s="8"/>
      <c r="L1176" s="8"/>
      <c r="M1176" s="8"/>
      <c r="N1176" s="8"/>
      <c r="O1176" s="8"/>
      <c r="P1176" s="39">
        <v>0</v>
      </c>
      <c r="Q1176" s="24"/>
      <c r="R1176" s="7" t="s">
        <v>242</v>
      </c>
      <c r="S1176" s="7"/>
      <c r="T1176" s="7" t="s">
        <v>169</v>
      </c>
      <c r="U1176" s="8">
        <v>0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9">
        <v>0</v>
      </c>
      <c r="AI1176" s="7" t="s">
        <v>242</v>
      </c>
      <c r="AJ1176" s="7"/>
      <c r="AK1176" s="7" t="s">
        <v>169</v>
      </c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9"/>
    </row>
    <row r="1177" spans="1:50">
      <c r="A1177" s="30" t="s">
        <v>242</v>
      </c>
      <c r="B1177" s="30"/>
      <c r="C1177" s="30" t="s">
        <v>170</v>
      </c>
      <c r="D1177" s="31">
        <v>-112</v>
      </c>
      <c r="E1177" s="31">
        <v>0</v>
      </c>
      <c r="F1177" s="31">
        <v>0</v>
      </c>
      <c r="G1177" s="31">
        <v>-4.82</v>
      </c>
      <c r="H1177" s="31">
        <v>-183.2</v>
      </c>
      <c r="I1177" s="8"/>
      <c r="J1177" s="8"/>
      <c r="K1177" s="8"/>
      <c r="L1177" s="8"/>
      <c r="M1177" s="8"/>
      <c r="N1177" s="8"/>
      <c r="O1177" s="8"/>
      <c r="P1177" s="39">
        <v>-300.02</v>
      </c>
      <c r="Q1177" s="24"/>
      <c r="R1177" s="7" t="s">
        <v>242</v>
      </c>
      <c r="S1177" s="7"/>
      <c r="T1177" s="7" t="s">
        <v>170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-15.77</v>
      </c>
      <c r="AA1177" s="8">
        <v>-208.92</v>
      </c>
      <c r="AB1177" s="8">
        <v>-9.65</v>
      </c>
      <c r="AC1177" s="8">
        <v>0</v>
      </c>
      <c r="AD1177" s="8">
        <v>-36.79</v>
      </c>
      <c r="AE1177" s="8">
        <v>0</v>
      </c>
      <c r="AF1177" s="8">
        <v>-238.9</v>
      </c>
      <c r="AG1177" s="9">
        <v>-510.03</v>
      </c>
      <c r="AI1177" s="7" t="s">
        <v>242</v>
      </c>
      <c r="AJ1177" s="7"/>
      <c r="AK1177" s="7" t="s">
        <v>170</v>
      </c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9"/>
    </row>
    <row r="1178" spans="1:50">
      <c r="A1178" s="30" t="s">
        <v>242</v>
      </c>
      <c r="B1178" s="30"/>
      <c r="C1178" s="30" t="s">
        <v>171</v>
      </c>
      <c r="D1178" s="31">
        <v>0</v>
      </c>
      <c r="E1178" s="31">
        <v>0</v>
      </c>
      <c r="F1178" s="31">
        <v>0</v>
      </c>
      <c r="G1178" s="31">
        <v>0</v>
      </c>
      <c r="H1178" s="31">
        <v>0</v>
      </c>
      <c r="I1178" s="8"/>
      <c r="J1178" s="8"/>
      <c r="K1178" s="8"/>
      <c r="L1178" s="8"/>
      <c r="M1178" s="8"/>
      <c r="N1178" s="8"/>
      <c r="O1178" s="8"/>
      <c r="P1178" s="39">
        <v>0</v>
      </c>
      <c r="Q1178" s="24"/>
      <c r="R1178" s="7" t="s">
        <v>242</v>
      </c>
      <c r="S1178" s="7"/>
      <c r="T1178" s="7" t="s">
        <v>171</v>
      </c>
      <c r="U1178" s="8">
        <v>0</v>
      </c>
      <c r="V1178" s="8">
        <v>0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-250</v>
      </c>
      <c r="AE1178" s="8">
        <v>0</v>
      </c>
      <c r="AF1178" s="8">
        <v>0</v>
      </c>
      <c r="AG1178" s="9">
        <v>-250</v>
      </c>
      <c r="AI1178" s="7" t="s">
        <v>242</v>
      </c>
      <c r="AJ1178" s="7"/>
      <c r="AK1178" s="7" t="s">
        <v>171</v>
      </c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9"/>
    </row>
    <row r="1179" spans="1:50">
      <c r="A1179" s="30" t="s">
        <v>242</v>
      </c>
      <c r="B1179" s="30"/>
      <c r="C1179" s="30" t="s">
        <v>172</v>
      </c>
      <c r="D1179" s="31">
        <v>0</v>
      </c>
      <c r="E1179" s="31">
        <v>0</v>
      </c>
      <c r="F1179" s="31">
        <v>0</v>
      </c>
      <c r="G1179" s="31">
        <v>0</v>
      </c>
      <c r="H1179" s="31">
        <v>0</v>
      </c>
      <c r="I1179" s="8"/>
      <c r="J1179" s="8"/>
      <c r="K1179" s="8"/>
      <c r="L1179" s="8"/>
      <c r="M1179" s="8"/>
      <c r="N1179" s="8"/>
      <c r="O1179" s="8"/>
      <c r="P1179" s="39">
        <v>0</v>
      </c>
      <c r="Q1179" s="24"/>
      <c r="R1179" s="7" t="s">
        <v>242</v>
      </c>
      <c r="S1179" s="7"/>
      <c r="T1179" s="7" t="s">
        <v>172</v>
      </c>
      <c r="U1179" s="8">
        <v>0</v>
      </c>
      <c r="V1179" s="8">
        <v>0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9">
        <v>0</v>
      </c>
      <c r="AI1179" s="7" t="s">
        <v>242</v>
      </c>
      <c r="AJ1179" s="7"/>
      <c r="AK1179" s="7" t="s">
        <v>172</v>
      </c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9"/>
    </row>
    <row r="1180" spans="1:50">
      <c r="A1180" s="30" t="s">
        <v>242</v>
      </c>
      <c r="B1180" s="30"/>
      <c r="C1180" s="30" t="s">
        <v>173</v>
      </c>
      <c r="D1180" s="31">
        <v>0</v>
      </c>
      <c r="E1180" s="31">
        <v>0</v>
      </c>
      <c r="F1180" s="31">
        <v>0</v>
      </c>
      <c r="G1180" s="31">
        <v>0</v>
      </c>
      <c r="H1180" s="31">
        <v>0</v>
      </c>
      <c r="I1180" s="8"/>
      <c r="J1180" s="8"/>
      <c r="K1180" s="8"/>
      <c r="L1180" s="8"/>
      <c r="M1180" s="8"/>
      <c r="N1180" s="8"/>
      <c r="O1180" s="8"/>
      <c r="P1180" s="39">
        <v>0</v>
      </c>
      <c r="Q1180" s="24"/>
      <c r="R1180" s="7" t="s">
        <v>242</v>
      </c>
      <c r="S1180" s="7"/>
      <c r="T1180" s="7" t="s">
        <v>173</v>
      </c>
      <c r="U1180" s="8">
        <v>0</v>
      </c>
      <c r="V1180" s="8">
        <v>0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9">
        <v>0</v>
      </c>
      <c r="AI1180" s="7" t="s">
        <v>242</v>
      </c>
      <c r="AJ1180" s="7"/>
      <c r="AK1180" s="7" t="s">
        <v>173</v>
      </c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9"/>
    </row>
    <row r="1181" spans="1:50">
      <c r="A1181" s="30" t="s">
        <v>242</v>
      </c>
      <c r="B1181" s="30"/>
      <c r="C1181" s="30" t="s">
        <v>174</v>
      </c>
      <c r="D1181" s="31">
        <v>0</v>
      </c>
      <c r="E1181" s="31">
        <v>0</v>
      </c>
      <c r="F1181" s="31">
        <v>0</v>
      </c>
      <c r="G1181" s="31">
        <v>0</v>
      </c>
      <c r="H1181" s="31">
        <v>0</v>
      </c>
      <c r="I1181" s="8"/>
      <c r="J1181" s="8"/>
      <c r="K1181" s="8"/>
      <c r="L1181" s="8"/>
      <c r="M1181" s="8"/>
      <c r="N1181" s="8"/>
      <c r="O1181" s="8"/>
      <c r="P1181" s="39">
        <v>0</v>
      </c>
      <c r="Q1181" s="24"/>
      <c r="R1181" s="7" t="s">
        <v>242</v>
      </c>
      <c r="S1181" s="7"/>
      <c r="T1181" s="7" t="s">
        <v>174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9">
        <v>0</v>
      </c>
      <c r="AI1181" s="7" t="s">
        <v>242</v>
      </c>
      <c r="AJ1181" s="7"/>
      <c r="AK1181" s="7" t="s">
        <v>174</v>
      </c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9"/>
    </row>
    <row r="1182" spans="1:50">
      <c r="A1182" s="30" t="s">
        <v>242</v>
      </c>
      <c r="B1182" s="30"/>
      <c r="C1182" s="30" t="s">
        <v>175</v>
      </c>
      <c r="D1182" s="34">
        <v>-138.43</v>
      </c>
      <c r="E1182" s="34">
        <v>-276.56</v>
      </c>
      <c r="F1182" s="34">
        <v>-111.85</v>
      </c>
      <c r="G1182" s="34">
        <v>-141.03</v>
      </c>
      <c r="H1182" s="34">
        <v>-156.4</v>
      </c>
      <c r="I1182" s="17"/>
      <c r="J1182" s="17"/>
      <c r="K1182" s="17"/>
      <c r="L1182" s="17"/>
      <c r="M1182" s="17"/>
      <c r="N1182" s="17"/>
      <c r="O1182" s="17"/>
      <c r="P1182" s="41">
        <v>-824.27</v>
      </c>
      <c r="Q1182" s="24"/>
      <c r="R1182" s="7" t="s">
        <v>242</v>
      </c>
      <c r="S1182" s="7"/>
      <c r="T1182" s="7" t="s">
        <v>175</v>
      </c>
      <c r="U1182" s="17">
        <v>-827.61</v>
      </c>
      <c r="V1182" s="17">
        <v>-129.78</v>
      </c>
      <c r="W1182" s="17">
        <v>-370.66</v>
      </c>
      <c r="X1182" s="17">
        <v>-714.79</v>
      </c>
      <c r="Y1182" s="17">
        <v>-195.02</v>
      </c>
      <c r="Z1182" s="17">
        <v>64.290000000000006</v>
      </c>
      <c r="AA1182" s="17">
        <v>-199.86</v>
      </c>
      <c r="AB1182" s="17">
        <v>-198.81</v>
      </c>
      <c r="AC1182" s="17">
        <v>-198.09</v>
      </c>
      <c r="AD1182" s="17">
        <v>-242.13</v>
      </c>
      <c r="AE1182" s="17">
        <v>-271.68</v>
      </c>
      <c r="AF1182" s="17">
        <v>-165.27</v>
      </c>
      <c r="AG1182" s="18">
        <v>-3449.41</v>
      </c>
      <c r="AI1182" s="7" t="s">
        <v>242</v>
      </c>
      <c r="AJ1182" s="7"/>
      <c r="AK1182" s="7" t="s">
        <v>175</v>
      </c>
      <c r="AL1182" s="17"/>
      <c r="AM1182" s="17"/>
      <c r="AN1182" s="17"/>
      <c r="AO1182" s="17"/>
      <c r="AP1182" s="17"/>
      <c r="AQ1182" s="17"/>
      <c r="AR1182" s="17"/>
      <c r="AS1182" s="17"/>
      <c r="AT1182" s="17"/>
      <c r="AU1182" s="17"/>
      <c r="AV1182" s="17"/>
      <c r="AW1182" s="17"/>
      <c r="AX1182" s="18"/>
    </row>
    <row r="1183" spans="1:50">
      <c r="A1183" s="30" t="s">
        <v>242</v>
      </c>
      <c r="B1183" s="30"/>
      <c r="C1183" s="30" t="s">
        <v>176</v>
      </c>
      <c r="D1183" s="31">
        <v>0</v>
      </c>
      <c r="E1183" s="31">
        <v>0</v>
      </c>
      <c r="F1183" s="31">
        <v>0</v>
      </c>
      <c r="G1183" s="31">
        <v>0</v>
      </c>
      <c r="H1183" s="31">
        <v>0</v>
      </c>
      <c r="I1183" s="8"/>
      <c r="J1183" s="8"/>
      <c r="K1183" s="8"/>
      <c r="L1183" s="8"/>
      <c r="M1183" s="8"/>
      <c r="N1183" s="8"/>
      <c r="O1183" s="8"/>
      <c r="P1183" s="39">
        <v>0</v>
      </c>
      <c r="Q1183" s="24"/>
      <c r="R1183" s="7" t="s">
        <v>242</v>
      </c>
      <c r="S1183" s="7"/>
      <c r="T1183" s="7" t="s">
        <v>176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9">
        <v>0</v>
      </c>
      <c r="AI1183" s="7" t="s">
        <v>242</v>
      </c>
      <c r="AJ1183" s="7"/>
      <c r="AK1183" s="7" t="s">
        <v>176</v>
      </c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9"/>
    </row>
    <row r="1184" spans="1:50">
      <c r="A1184" s="30" t="s">
        <v>242</v>
      </c>
      <c r="B1184" s="30"/>
      <c r="C1184" s="30" t="s">
        <v>177</v>
      </c>
      <c r="D1184" s="31">
        <v>0</v>
      </c>
      <c r="E1184" s="31">
        <v>0</v>
      </c>
      <c r="F1184" s="31">
        <v>0</v>
      </c>
      <c r="G1184" s="31">
        <v>0</v>
      </c>
      <c r="H1184" s="31">
        <v>0</v>
      </c>
      <c r="I1184" s="8"/>
      <c r="J1184" s="8"/>
      <c r="K1184" s="8"/>
      <c r="L1184" s="8"/>
      <c r="M1184" s="8"/>
      <c r="N1184" s="8"/>
      <c r="O1184" s="8"/>
      <c r="P1184" s="39">
        <v>0</v>
      </c>
      <c r="Q1184" s="24"/>
      <c r="R1184" s="7" t="s">
        <v>242</v>
      </c>
      <c r="S1184" s="7"/>
      <c r="T1184" s="7" t="s">
        <v>177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9">
        <v>0</v>
      </c>
      <c r="AI1184" s="7" t="s">
        <v>242</v>
      </c>
      <c r="AJ1184" s="7"/>
      <c r="AK1184" s="7" t="s">
        <v>177</v>
      </c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9"/>
    </row>
    <row r="1185" spans="1:50">
      <c r="A1185" s="30" t="s">
        <v>242</v>
      </c>
      <c r="B1185" s="30"/>
      <c r="C1185" s="30" t="s">
        <v>178</v>
      </c>
      <c r="D1185" s="31">
        <v>-6.7</v>
      </c>
      <c r="E1185" s="31">
        <v>-6.7</v>
      </c>
      <c r="F1185" s="31">
        <v>-6.68</v>
      </c>
      <c r="G1185" s="31">
        <v>-6.7</v>
      </c>
      <c r="H1185" s="31">
        <v>-6.68</v>
      </c>
      <c r="I1185" s="8"/>
      <c r="J1185" s="8"/>
      <c r="K1185" s="8"/>
      <c r="L1185" s="8"/>
      <c r="M1185" s="8"/>
      <c r="N1185" s="8"/>
      <c r="O1185" s="8"/>
      <c r="P1185" s="39">
        <v>-33.46</v>
      </c>
      <c r="Q1185" s="24"/>
      <c r="R1185" s="7" t="s">
        <v>242</v>
      </c>
      <c r="S1185" s="7"/>
      <c r="T1185" s="7" t="s">
        <v>178</v>
      </c>
      <c r="U1185" s="8">
        <v>-6.75</v>
      </c>
      <c r="V1185" s="8">
        <v>-6.75</v>
      </c>
      <c r="W1185" s="8">
        <v>-13.75</v>
      </c>
      <c r="X1185" s="8">
        <v>-6.63</v>
      </c>
      <c r="Y1185" s="8">
        <v>-6.7</v>
      </c>
      <c r="Z1185" s="8">
        <v>-6.71</v>
      </c>
      <c r="AA1185" s="8">
        <v>-6.7</v>
      </c>
      <c r="AB1185" s="8">
        <v>-6.7</v>
      </c>
      <c r="AC1185" s="8">
        <v>-6.73</v>
      </c>
      <c r="AD1185" s="8">
        <v>-6.73</v>
      </c>
      <c r="AE1185" s="8">
        <v>-6.73</v>
      </c>
      <c r="AF1185" s="8">
        <v>-6.7</v>
      </c>
      <c r="AG1185" s="9">
        <v>-87.58</v>
      </c>
      <c r="AI1185" s="7" t="s">
        <v>242</v>
      </c>
      <c r="AJ1185" s="7"/>
      <c r="AK1185" s="7" t="s">
        <v>178</v>
      </c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9"/>
    </row>
    <row r="1186" spans="1:50">
      <c r="A1186" s="30" t="s">
        <v>242</v>
      </c>
      <c r="B1186" s="30"/>
      <c r="C1186" s="30" t="s">
        <v>179</v>
      </c>
      <c r="D1186" s="31">
        <v>-90.86</v>
      </c>
      <c r="E1186" s="31">
        <v>-236</v>
      </c>
      <c r="F1186" s="31">
        <v>-97.35</v>
      </c>
      <c r="G1186" s="31">
        <v>-123.31</v>
      </c>
      <c r="H1186" s="31">
        <v>-142.78</v>
      </c>
      <c r="I1186" s="8"/>
      <c r="J1186" s="8"/>
      <c r="K1186" s="8"/>
      <c r="L1186" s="8"/>
      <c r="M1186" s="8"/>
      <c r="N1186" s="8"/>
      <c r="O1186" s="8"/>
      <c r="P1186" s="39">
        <v>-690.3</v>
      </c>
      <c r="Q1186" s="24"/>
      <c r="R1186" s="7" t="s">
        <v>242</v>
      </c>
      <c r="S1186" s="7"/>
      <c r="T1186" s="7" t="s">
        <v>179</v>
      </c>
      <c r="U1186" s="8">
        <v>-283.38</v>
      </c>
      <c r="V1186" s="8">
        <v>-94.4</v>
      </c>
      <c r="W1186" s="8">
        <v>-317.39999999999998</v>
      </c>
      <c r="X1186" s="8">
        <v>-173.47</v>
      </c>
      <c r="Y1186" s="8">
        <v>-179.07</v>
      </c>
      <c r="Z1186" s="8">
        <v>-168.54</v>
      </c>
      <c r="AA1186" s="8">
        <v>-168.54</v>
      </c>
      <c r="AB1186" s="8">
        <v>-162.05000000000001</v>
      </c>
      <c r="AC1186" s="8">
        <v>-162.05000000000001</v>
      </c>
      <c r="AD1186" s="8">
        <v>-200.99</v>
      </c>
      <c r="AE1186" s="8">
        <v>-239.93</v>
      </c>
      <c r="AF1186" s="8">
        <v>-136.06</v>
      </c>
      <c r="AG1186" s="9">
        <v>-2285.88</v>
      </c>
      <c r="AI1186" s="7" t="s">
        <v>242</v>
      </c>
      <c r="AJ1186" s="7"/>
      <c r="AK1186" s="7" t="s">
        <v>179</v>
      </c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9"/>
    </row>
    <row r="1187" spans="1:50">
      <c r="A1187" s="30" t="s">
        <v>242</v>
      </c>
      <c r="B1187" s="30"/>
      <c r="C1187" s="30" t="s">
        <v>180</v>
      </c>
      <c r="D1187" s="31">
        <v>-40.869999999999997</v>
      </c>
      <c r="E1187" s="31">
        <v>-33.86</v>
      </c>
      <c r="F1187" s="31">
        <v>-7.82</v>
      </c>
      <c r="G1187" s="31">
        <v>-11.02</v>
      </c>
      <c r="H1187" s="31">
        <v>-6.94</v>
      </c>
      <c r="I1187" s="8"/>
      <c r="J1187" s="8"/>
      <c r="K1187" s="8"/>
      <c r="L1187" s="8"/>
      <c r="M1187" s="8"/>
      <c r="N1187" s="8"/>
      <c r="O1187" s="8"/>
      <c r="P1187" s="39">
        <v>-100.51</v>
      </c>
      <c r="Q1187" s="24"/>
      <c r="R1187" s="7" t="s">
        <v>242</v>
      </c>
      <c r="S1187" s="7"/>
      <c r="T1187" s="7" t="s">
        <v>180</v>
      </c>
      <c r="U1187" s="8">
        <v>-537.48</v>
      </c>
      <c r="V1187" s="8">
        <v>-28.63</v>
      </c>
      <c r="W1187" s="8">
        <v>-39.51</v>
      </c>
      <c r="X1187" s="8">
        <v>-534.69000000000005</v>
      </c>
      <c r="Y1187" s="8">
        <v>-9.25</v>
      </c>
      <c r="Z1187" s="8">
        <v>239.54</v>
      </c>
      <c r="AA1187" s="8">
        <v>-24.62</v>
      </c>
      <c r="AB1187" s="8">
        <v>-30.06</v>
      </c>
      <c r="AC1187" s="8">
        <v>-29.31</v>
      </c>
      <c r="AD1187" s="8">
        <v>-34.409999999999997</v>
      </c>
      <c r="AE1187" s="8">
        <v>-25.02</v>
      </c>
      <c r="AF1187" s="8">
        <v>-22.51</v>
      </c>
      <c r="AG1187" s="9">
        <v>-1075.95</v>
      </c>
      <c r="AI1187" s="7" t="s">
        <v>242</v>
      </c>
      <c r="AJ1187" s="7"/>
      <c r="AK1187" s="7" t="s">
        <v>180</v>
      </c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9"/>
    </row>
    <row r="1188" spans="1:50">
      <c r="A1188" s="30" t="s">
        <v>242</v>
      </c>
      <c r="B1188" s="30"/>
      <c r="C1188" s="30" t="s">
        <v>181</v>
      </c>
      <c r="D1188" s="31">
        <v>0</v>
      </c>
      <c r="E1188" s="31">
        <v>0</v>
      </c>
      <c r="F1188" s="31">
        <v>0</v>
      </c>
      <c r="G1188" s="31">
        <v>0</v>
      </c>
      <c r="H1188" s="31">
        <v>0</v>
      </c>
      <c r="I1188" s="8"/>
      <c r="J1188" s="8"/>
      <c r="K1188" s="8"/>
      <c r="L1188" s="8"/>
      <c r="M1188" s="8"/>
      <c r="N1188" s="8"/>
      <c r="O1188" s="8"/>
      <c r="P1188" s="39">
        <v>0</v>
      </c>
      <c r="Q1188" s="24"/>
      <c r="R1188" s="7" t="s">
        <v>242</v>
      </c>
      <c r="S1188" s="7"/>
      <c r="T1188" s="7" t="s">
        <v>181</v>
      </c>
      <c r="U1188" s="8">
        <v>0</v>
      </c>
      <c r="V1188" s="8">
        <v>0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9">
        <v>0</v>
      </c>
      <c r="AI1188" s="7" t="s">
        <v>242</v>
      </c>
      <c r="AJ1188" s="7"/>
      <c r="AK1188" s="7" t="s">
        <v>181</v>
      </c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9"/>
    </row>
    <row r="1189" spans="1:50">
      <c r="A1189" s="30" t="s">
        <v>242</v>
      </c>
      <c r="B1189" s="30"/>
      <c r="C1189" s="30" t="s">
        <v>182</v>
      </c>
      <c r="D1189" s="31">
        <v>0</v>
      </c>
      <c r="E1189" s="31">
        <v>0</v>
      </c>
      <c r="F1189" s="31">
        <v>0</v>
      </c>
      <c r="G1189" s="31">
        <v>0</v>
      </c>
      <c r="H1189" s="31">
        <v>0</v>
      </c>
      <c r="I1189" s="8"/>
      <c r="J1189" s="8"/>
      <c r="K1189" s="8"/>
      <c r="L1189" s="8"/>
      <c r="M1189" s="8"/>
      <c r="N1189" s="8"/>
      <c r="O1189" s="8"/>
      <c r="P1189" s="39">
        <v>0</v>
      </c>
      <c r="Q1189" s="24"/>
      <c r="R1189" s="7" t="s">
        <v>242</v>
      </c>
      <c r="S1189" s="7"/>
      <c r="T1189" s="7" t="s">
        <v>182</v>
      </c>
      <c r="U1189" s="8">
        <v>0</v>
      </c>
      <c r="V1189" s="8">
        <v>0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9">
        <v>0</v>
      </c>
      <c r="AI1189" s="7" t="s">
        <v>242</v>
      </c>
      <c r="AJ1189" s="7"/>
      <c r="AK1189" s="7" t="s">
        <v>182</v>
      </c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9"/>
    </row>
    <row r="1190" spans="1:50">
      <c r="A1190" s="30" t="s">
        <v>242</v>
      </c>
      <c r="B1190" s="30"/>
      <c r="C1190" s="30" t="s">
        <v>183</v>
      </c>
      <c r="D1190" s="34">
        <v>0</v>
      </c>
      <c r="E1190" s="34">
        <v>0</v>
      </c>
      <c r="F1190" s="34">
        <v>0</v>
      </c>
      <c r="G1190" s="34">
        <v>0</v>
      </c>
      <c r="H1190" s="34">
        <v>0</v>
      </c>
      <c r="I1190" s="17"/>
      <c r="J1190" s="17"/>
      <c r="K1190" s="17"/>
      <c r="L1190" s="17"/>
      <c r="M1190" s="17"/>
      <c r="N1190" s="17"/>
      <c r="O1190" s="17"/>
      <c r="P1190" s="41">
        <v>0</v>
      </c>
      <c r="Q1190" s="24"/>
      <c r="R1190" s="7" t="s">
        <v>242</v>
      </c>
      <c r="S1190" s="7"/>
      <c r="T1190" s="7" t="s">
        <v>183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8">
        <v>0</v>
      </c>
      <c r="AI1190" s="7" t="s">
        <v>242</v>
      </c>
      <c r="AJ1190" s="7"/>
      <c r="AK1190" s="7" t="s">
        <v>183</v>
      </c>
      <c r="AL1190" s="17"/>
      <c r="AM1190" s="17"/>
      <c r="AN1190" s="17"/>
      <c r="AO1190" s="17"/>
      <c r="AP1190" s="17"/>
      <c r="AQ1190" s="17"/>
      <c r="AR1190" s="17"/>
      <c r="AS1190" s="17"/>
      <c r="AT1190" s="17"/>
      <c r="AU1190" s="17"/>
      <c r="AV1190" s="17"/>
      <c r="AW1190" s="17"/>
      <c r="AX1190" s="18"/>
    </row>
    <row r="1191" spans="1:50">
      <c r="A1191" s="30" t="s">
        <v>242</v>
      </c>
      <c r="B1191" s="30"/>
      <c r="C1191" s="30" t="s">
        <v>184</v>
      </c>
      <c r="D1191" s="31">
        <v>0</v>
      </c>
      <c r="E1191" s="31">
        <v>0</v>
      </c>
      <c r="F1191" s="31">
        <v>0</v>
      </c>
      <c r="G1191" s="31">
        <v>0</v>
      </c>
      <c r="H1191" s="31">
        <v>0</v>
      </c>
      <c r="I1191" s="8"/>
      <c r="J1191" s="8"/>
      <c r="K1191" s="8"/>
      <c r="L1191" s="8"/>
      <c r="M1191" s="8"/>
      <c r="N1191" s="8"/>
      <c r="O1191" s="8"/>
      <c r="P1191" s="39">
        <v>0</v>
      </c>
      <c r="Q1191" s="24"/>
      <c r="R1191" s="7" t="s">
        <v>242</v>
      </c>
      <c r="S1191" s="7"/>
      <c r="T1191" s="7" t="s">
        <v>184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9">
        <v>0</v>
      </c>
      <c r="AI1191" s="7" t="s">
        <v>242</v>
      </c>
      <c r="AJ1191" s="7"/>
      <c r="AK1191" s="7" t="s">
        <v>184</v>
      </c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9"/>
    </row>
    <row r="1192" spans="1:50">
      <c r="A1192" s="30" t="s">
        <v>242</v>
      </c>
      <c r="B1192" s="30"/>
      <c r="C1192" s="30" t="s">
        <v>185</v>
      </c>
      <c r="D1192" s="31">
        <v>0</v>
      </c>
      <c r="E1192" s="31">
        <v>0</v>
      </c>
      <c r="F1192" s="31">
        <v>0</v>
      </c>
      <c r="G1192" s="31">
        <v>0</v>
      </c>
      <c r="H1192" s="31">
        <v>0</v>
      </c>
      <c r="I1192" s="8"/>
      <c r="J1192" s="8"/>
      <c r="K1192" s="8"/>
      <c r="L1192" s="8"/>
      <c r="M1192" s="8"/>
      <c r="N1192" s="8"/>
      <c r="O1192" s="8"/>
      <c r="P1192" s="39">
        <v>0</v>
      </c>
      <c r="Q1192" s="24"/>
      <c r="R1192" s="7" t="s">
        <v>242</v>
      </c>
      <c r="S1192" s="7"/>
      <c r="T1192" s="7" t="s">
        <v>185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9">
        <v>0</v>
      </c>
      <c r="AI1192" s="7" t="s">
        <v>242</v>
      </c>
      <c r="AJ1192" s="7"/>
      <c r="AK1192" s="7" t="s">
        <v>185</v>
      </c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9"/>
    </row>
    <row r="1193" spans="1:50">
      <c r="A1193" s="30" t="s">
        <v>242</v>
      </c>
      <c r="B1193" s="30"/>
      <c r="C1193" s="30" t="s">
        <v>186</v>
      </c>
      <c r="D1193" s="31">
        <v>0</v>
      </c>
      <c r="E1193" s="31">
        <v>0</v>
      </c>
      <c r="F1193" s="31">
        <v>0</v>
      </c>
      <c r="G1193" s="31">
        <v>0</v>
      </c>
      <c r="H1193" s="31">
        <v>0</v>
      </c>
      <c r="I1193" s="8"/>
      <c r="J1193" s="8"/>
      <c r="K1193" s="8"/>
      <c r="L1193" s="8"/>
      <c r="M1193" s="8"/>
      <c r="N1193" s="8"/>
      <c r="O1193" s="8"/>
      <c r="P1193" s="39">
        <v>0</v>
      </c>
      <c r="Q1193" s="24"/>
      <c r="R1193" s="7" t="s">
        <v>242</v>
      </c>
      <c r="S1193" s="7"/>
      <c r="T1193" s="7" t="s">
        <v>187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9">
        <v>0</v>
      </c>
      <c r="AI1193" s="7" t="s">
        <v>242</v>
      </c>
      <c r="AJ1193" s="7"/>
      <c r="AK1193" s="7" t="s">
        <v>187</v>
      </c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9"/>
    </row>
    <row r="1194" spans="1:50">
      <c r="A1194" s="30" t="s">
        <v>242</v>
      </c>
      <c r="B1194" s="30"/>
      <c r="C1194" s="30" t="s">
        <v>188</v>
      </c>
      <c r="D1194" s="31">
        <v>0</v>
      </c>
      <c r="E1194" s="31">
        <v>0</v>
      </c>
      <c r="F1194" s="31">
        <v>0</v>
      </c>
      <c r="G1194" s="31">
        <v>0</v>
      </c>
      <c r="H1194" s="31">
        <v>0</v>
      </c>
      <c r="I1194" s="8"/>
      <c r="J1194" s="8"/>
      <c r="K1194" s="8"/>
      <c r="L1194" s="8"/>
      <c r="M1194" s="8"/>
      <c r="N1194" s="8"/>
      <c r="O1194" s="8"/>
      <c r="P1194" s="39">
        <v>0</v>
      </c>
      <c r="Q1194" s="24"/>
      <c r="R1194" s="7" t="s">
        <v>242</v>
      </c>
      <c r="S1194" s="7"/>
      <c r="T1194" s="7" t="s">
        <v>189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9">
        <v>0</v>
      </c>
      <c r="AI1194" s="7" t="s">
        <v>242</v>
      </c>
      <c r="AJ1194" s="7"/>
      <c r="AK1194" s="7" t="s">
        <v>189</v>
      </c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9"/>
    </row>
    <row r="1195" spans="1:50">
      <c r="A1195" s="30" t="s">
        <v>242</v>
      </c>
      <c r="B1195" s="30"/>
      <c r="C1195" s="30" t="s">
        <v>190</v>
      </c>
      <c r="D1195" s="31">
        <v>0</v>
      </c>
      <c r="E1195" s="31">
        <v>0</v>
      </c>
      <c r="F1195" s="31">
        <v>0</v>
      </c>
      <c r="G1195" s="31">
        <v>0</v>
      </c>
      <c r="H1195" s="31">
        <v>0</v>
      </c>
      <c r="I1195" s="8"/>
      <c r="J1195" s="8"/>
      <c r="K1195" s="8"/>
      <c r="L1195" s="8"/>
      <c r="M1195" s="8"/>
      <c r="N1195" s="8"/>
      <c r="O1195" s="8"/>
      <c r="P1195" s="39">
        <v>0</v>
      </c>
      <c r="Q1195" s="24"/>
      <c r="R1195" s="7" t="s">
        <v>242</v>
      </c>
      <c r="S1195" s="7"/>
      <c r="T1195" s="7" t="s">
        <v>190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9">
        <v>0</v>
      </c>
      <c r="AI1195" s="7" t="s">
        <v>242</v>
      </c>
      <c r="AJ1195" s="7"/>
      <c r="AK1195" s="7" t="s">
        <v>190</v>
      </c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9"/>
    </row>
    <row r="1196" spans="1:50">
      <c r="A1196" s="30" t="s">
        <v>242</v>
      </c>
      <c r="B1196" s="30"/>
      <c r="C1196" s="30" t="s">
        <v>191</v>
      </c>
      <c r="D1196" s="31">
        <v>0</v>
      </c>
      <c r="E1196" s="31">
        <v>0</v>
      </c>
      <c r="F1196" s="31">
        <v>0</v>
      </c>
      <c r="G1196" s="31">
        <v>0</v>
      </c>
      <c r="H1196" s="31">
        <v>0</v>
      </c>
      <c r="I1196" s="8"/>
      <c r="J1196" s="8"/>
      <c r="K1196" s="8"/>
      <c r="L1196" s="8"/>
      <c r="M1196" s="8"/>
      <c r="N1196" s="8"/>
      <c r="O1196" s="8"/>
      <c r="P1196" s="39">
        <v>0</v>
      </c>
      <c r="Q1196" s="24"/>
      <c r="R1196" s="7" t="s">
        <v>242</v>
      </c>
      <c r="S1196" s="7"/>
      <c r="T1196" s="7" t="s">
        <v>191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9">
        <v>0</v>
      </c>
      <c r="AI1196" s="7" t="s">
        <v>242</v>
      </c>
      <c r="AJ1196" s="7"/>
      <c r="AK1196" s="7" t="s">
        <v>191</v>
      </c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9"/>
    </row>
    <row r="1197" spans="1:50">
      <c r="A1197" s="30" t="s">
        <v>242</v>
      </c>
      <c r="B1197" s="30"/>
      <c r="C1197" s="30" t="s">
        <v>192</v>
      </c>
      <c r="D1197" s="31">
        <v>0</v>
      </c>
      <c r="E1197" s="31">
        <v>0</v>
      </c>
      <c r="F1197" s="31">
        <v>0</v>
      </c>
      <c r="G1197" s="31">
        <v>0</v>
      </c>
      <c r="H1197" s="31">
        <v>0</v>
      </c>
      <c r="I1197" s="8"/>
      <c r="J1197" s="8"/>
      <c r="K1197" s="8"/>
      <c r="L1197" s="8"/>
      <c r="M1197" s="8"/>
      <c r="N1197" s="8"/>
      <c r="O1197" s="8"/>
      <c r="P1197" s="39">
        <v>0</v>
      </c>
      <c r="Q1197" s="24"/>
      <c r="R1197" s="7" t="s">
        <v>242</v>
      </c>
      <c r="S1197" s="7"/>
      <c r="T1197" s="7" t="s">
        <v>193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9">
        <v>0</v>
      </c>
      <c r="AI1197" s="7" t="s">
        <v>242</v>
      </c>
      <c r="AJ1197" s="7"/>
      <c r="AK1197" s="7" t="s">
        <v>193</v>
      </c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9"/>
    </row>
    <row r="1198" spans="1:50">
      <c r="A1198" s="30" t="s">
        <v>242</v>
      </c>
      <c r="B1198" s="30"/>
      <c r="C1198" s="30" t="s">
        <v>194</v>
      </c>
      <c r="D1198" s="31">
        <v>0</v>
      </c>
      <c r="E1198" s="31">
        <v>0</v>
      </c>
      <c r="F1198" s="31">
        <v>0</v>
      </c>
      <c r="G1198" s="31">
        <v>0</v>
      </c>
      <c r="H1198" s="31">
        <v>0</v>
      </c>
      <c r="I1198" s="8"/>
      <c r="J1198" s="8"/>
      <c r="K1198" s="8"/>
      <c r="L1198" s="8"/>
      <c r="M1198" s="8"/>
      <c r="N1198" s="8"/>
      <c r="O1198" s="8"/>
      <c r="P1198" s="39">
        <v>0</v>
      </c>
      <c r="Q1198" s="24"/>
      <c r="R1198" s="7" t="s">
        <v>242</v>
      </c>
      <c r="S1198" s="7"/>
      <c r="T1198" s="7" t="s">
        <v>195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9">
        <v>0</v>
      </c>
      <c r="AI1198" s="7" t="s">
        <v>242</v>
      </c>
      <c r="AJ1198" s="7"/>
      <c r="AK1198" s="7" t="s">
        <v>195</v>
      </c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9"/>
    </row>
    <row r="1199" spans="1:50">
      <c r="A1199" s="30" t="s">
        <v>242</v>
      </c>
      <c r="B1199" s="30"/>
      <c r="C1199" s="30" t="s">
        <v>196</v>
      </c>
      <c r="D1199" s="31">
        <v>0</v>
      </c>
      <c r="E1199" s="31">
        <v>0</v>
      </c>
      <c r="F1199" s="31">
        <v>0</v>
      </c>
      <c r="G1199" s="31">
        <v>0</v>
      </c>
      <c r="H1199" s="31">
        <v>0</v>
      </c>
      <c r="I1199" s="8"/>
      <c r="J1199" s="8"/>
      <c r="K1199" s="8"/>
      <c r="L1199" s="8"/>
      <c r="M1199" s="8"/>
      <c r="N1199" s="8"/>
      <c r="O1199" s="8"/>
      <c r="P1199" s="39">
        <v>0</v>
      </c>
      <c r="Q1199" s="24"/>
      <c r="R1199" s="7" t="s">
        <v>242</v>
      </c>
      <c r="S1199" s="7"/>
      <c r="T1199" s="7" t="s">
        <v>196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9">
        <v>0</v>
      </c>
      <c r="AI1199" s="7" t="s">
        <v>242</v>
      </c>
      <c r="AJ1199" s="7"/>
      <c r="AK1199" s="7" t="s">
        <v>196</v>
      </c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9"/>
    </row>
    <row r="1200" spans="1:50">
      <c r="A1200" s="30" t="s">
        <v>242</v>
      </c>
      <c r="B1200" s="30"/>
      <c r="C1200" s="30" t="s">
        <v>197</v>
      </c>
      <c r="D1200" s="31">
        <v>0</v>
      </c>
      <c r="E1200" s="31">
        <v>0</v>
      </c>
      <c r="F1200" s="31">
        <v>0</v>
      </c>
      <c r="G1200" s="31">
        <v>0</v>
      </c>
      <c r="H1200" s="31">
        <v>0</v>
      </c>
      <c r="I1200" s="8"/>
      <c r="J1200" s="8"/>
      <c r="K1200" s="8"/>
      <c r="L1200" s="8"/>
      <c r="M1200" s="8"/>
      <c r="N1200" s="8"/>
      <c r="O1200" s="8"/>
      <c r="P1200" s="39">
        <v>0</v>
      </c>
      <c r="Q1200" s="24"/>
      <c r="R1200" s="7" t="s">
        <v>242</v>
      </c>
      <c r="S1200" s="7"/>
      <c r="T1200" s="7" t="s">
        <v>197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9">
        <v>0</v>
      </c>
      <c r="AI1200" s="7" t="s">
        <v>242</v>
      </c>
      <c r="AJ1200" s="7"/>
      <c r="AK1200" s="7" t="s">
        <v>197</v>
      </c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9"/>
    </row>
    <row r="1201" spans="1:50">
      <c r="A1201" s="30" t="s">
        <v>242</v>
      </c>
      <c r="B1201" s="30"/>
      <c r="C1201" s="30" t="s">
        <v>198</v>
      </c>
      <c r="D1201" s="31">
        <v>0</v>
      </c>
      <c r="E1201" s="31">
        <v>0</v>
      </c>
      <c r="F1201" s="31">
        <v>0</v>
      </c>
      <c r="G1201" s="31">
        <v>0</v>
      </c>
      <c r="H1201" s="31">
        <v>0</v>
      </c>
      <c r="I1201" s="8"/>
      <c r="J1201" s="8"/>
      <c r="K1201" s="8"/>
      <c r="L1201" s="8"/>
      <c r="M1201" s="8"/>
      <c r="N1201" s="8"/>
      <c r="O1201" s="8"/>
      <c r="P1201" s="39">
        <v>0</v>
      </c>
      <c r="Q1201" s="24"/>
      <c r="R1201" s="7" t="s">
        <v>242</v>
      </c>
      <c r="S1201" s="7"/>
      <c r="T1201" s="7" t="s">
        <v>199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9">
        <v>0</v>
      </c>
      <c r="AI1201" s="7" t="s">
        <v>242</v>
      </c>
      <c r="AJ1201" s="7"/>
      <c r="AK1201" s="7" t="s">
        <v>199</v>
      </c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9"/>
    </row>
    <row r="1202" spans="1:50">
      <c r="A1202" s="30" t="s">
        <v>242</v>
      </c>
      <c r="B1202" s="30"/>
      <c r="C1202" s="30" t="s">
        <v>200</v>
      </c>
      <c r="D1202" s="31">
        <v>0</v>
      </c>
      <c r="E1202" s="31">
        <v>0</v>
      </c>
      <c r="F1202" s="31">
        <v>0</v>
      </c>
      <c r="G1202" s="31">
        <v>0</v>
      </c>
      <c r="H1202" s="31">
        <v>0</v>
      </c>
      <c r="I1202" s="8"/>
      <c r="J1202" s="8"/>
      <c r="K1202" s="8"/>
      <c r="L1202" s="8"/>
      <c r="M1202" s="8"/>
      <c r="N1202" s="8"/>
      <c r="O1202" s="8"/>
      <c r="P1202" s="39">
        <v>0</v>
      </c>
      <c r="Q1202" s="24"/>
      <c r="R1202" s="7" t="s">
        <v>242</v>
      </c>
      <c r="S1202" s="7"/>
      <c r="T1202" s="7" t="s">
        <v>200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9">
        <v>0</v>
      </c>
      <c r="AI1202" s="7" t="s">
        <v>242</v>
      </c>
      <c r="AJ1202" s="7"/>
      <c r="AK1202" s="7" t="s">
        <v>200</v>
      </c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9"/>
    </row>
    <row r="1203" spans="1:50">
      <c r="A1203" s="30" t="s">
        <v>242</v>
      </c>
      <c r="B1203" s="30"/>
      <c r="C1203" s="30" t="s">
        <v>201</v>
      </c>
      <c r="D1203" s="34">
        <v>2312.12</v>
      </c>
      <c r="E1203" s="34">
        <v>0</v>
      </c>
      <c r="F1203" s="34">
        <v>349.88</v>
      </c>
      <c r="G1203" s="34">
        <v>-924.05</v>
      </c>
      <c r="H1203" s="34">
        <v>924.05</v>
      </c>
      <c r="I1203" s="17"/>
      <c r="J1203" s="17"/>
      <c r="K1203" s="17"/>
      <c r="L1203" s="17"/>
      <c r="M1203" s="17"/>
      <c r="N1203" s="17"/>
      <c r="O1203" s="17"/>
      <c r="P1203" s="41">
        <v>2662</v>
      </c>
      <c r="Q1203" s="24"/>
      <c r="R1203" s="7" t="s">
        <v>242</v>
      </c>
      <c r="S1203" s="7"/>
      <c r="T1203" s="7" t="s">
        <v>201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-12.58</v>
      </c>
      <c r="AC1203" s="17">
        <v>-1192.75</v>
      </c>
      <c r="AD1203" s="17">
        <v>-645.97</v>
      </c>
      <c r="AE1203" s="17">
        <v>-810.7</v>
      </c>
      <c r="AF1203" s="17">
        <v>0</v>
      </c>
      <c r="AG1203" s="18">
        <v>-2662</v>
      </c>
      <c r="AI1203" s="7" t="s">
        <v>242</v>
      </c>
      <c r="AJ1203" s="7"/>
      <c r="AK1203" s="7" t="s">
        <v>201</v>
      </c>
      <c r="AL1203" s="17"/>
      <c r="AM1203" s="17"/>
      <c r="AN1203" s="17"/>
      <c r="AO1203" s="17"/>
      <c r="AP1203" s="17"/>
      <c r="AQ1203" s="17"/>
      <c r="AR1203" s="17"/>
      <c r="AS1203" s="17"/>
      <c r="AT1203" s="17"/>
      <c r="AU1203" s="17"/>
      <c r="AV1203" s="17"/>
      <c r="AW1203" s="17"/>
      <c r="AX1203" s="18"/>
    </row>
    <row r="1204" spans="1:50">
      <c r="A1204" s="30" t="s">
        <v>242</v>
      </c>
      <c r="B1204" s="30"/>
      <c r="C1204" s="30" t="s">
        <v>202</v>
      </c>
      <c r="D1204" s="32">
        <v>0</v>
      </c>
      <c r="E1204" s="32">
        <v>0</v>
      </c>
      <c r="F1204" s="32">
        <v>0</v>
      </c>
      <c r="G1204" s="32">
        <v>0</v>
      </c>
      <c r="H1204" s="32">
        <v>0</v>
      </c>
      <c r="I1204" s="10"/>
      <c r="J1204" s="10"/>
      <c r="K1204" s="10"/>
      <c r="L1204" s="10"/>
      <c r="M1204" s="10"/>
      <c r="N1204" s="10"/>
      <c r="O1204" s="10"/>
      <c r="P1204" s="39">
        <v>0</v>
      </c>
      <c r="Q1204" s="24"/>
      <c r="R1204" s="7" t="s">
        <v>242</v>
      </c>
      <c r="S1204" s="7"/>
      <c r="T1204" s="7" t="s">
        <v>202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  <c r="AG1204" s="9">
        <v>0</v>
      </c>
      <c r="AI1204" s="7" t="s">
        <v>242</v>
      </c>
      <c r="AJ1204" s="7"/>
      <c r="AK1204" s="7" t="s">
        <v>202</v>
      </c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9"/>
    </row>
    <row r="1205" spans="1:50">
      <c r="A1205" s="30" t="s">
        <v>242</v>
      </c>
      <c r="B1205" s="30"/>
      <c r="C1205" s="30" t="s">
        <v>203</v>
      </c>
      <c r="D1205" s="32">
        <v>2312.12</v>
      </c>
      <c r="E1205" s="32">
        <v>0</v>
      </c>
      <c r="F1205" s="32">
        <v>349.88</v>
      </c>
      <c r="G1205" s="32">
        <v>-924.05</v>
      </c>
      <c r="H1205" s="32">
        <v>924.05</v>
      </c>
      <c r="I1205" s="10"/>
      <c r="J1205" s="10"/>
      <c r="K1205" s="10"/>
      <c r="L1205" s="10"/>
      <c r="M1205" s="10"/>
      <c r="N1205" s="10"/>
      <c r="O1205" s="10"/>
      <c r="P1205" s="39">
        <v>2662</v>
      </c>
      <c r="Q1205" s="24"/>
      <c r="R1205" s="7" t="s">
        <v>242</v>
      </c>
      <c r="S1205" s="7"/>
      <c r="T1205" s="7" t="s">
        <v>203</v>
      </c>
      <c r="U1205" s="10">
        <v>0</v>
      </c>
      <c r="V1205" s="10">
        <v>0</v>
      </c>
      <c r="W1205" s="10">
        <v>0</v>
      </c>
      <c r="X1205" s="10">
        <v>0</v>
      </c>
      <c r="Y1205" s="10">
        <v>0</v>
      </c>
      <c r="Z1205" s="10">
        <v>0</v>
      </c>
      <c r="AA1205" s="10">
        <v>0</v>
      </c>
      <c r="AB1205" s="10">
        <v>-12.58</v>
      </c>
      <c r="AC1205" s="10">
        <v>-1192.75</v>
      </c>
      <c r="AD1205" s="10">
        <v>-645.97</v>
      </c>
      <c r="AE1205" s="10">
        <v>-810.7</v>
      </c>
      <c r="AF1205" s="10">
        <v>0</v>
      </c>
      <c r="AG1205" s="9">
        <v>-2662</v>
      </c>
      <c r="AI1205" s="7" t="s">
        <v>242</v>
      </c>
      <c r="AJ1205" s="7"/>
      <c r="AK1205" s="7" t="s">
        <v>203</v>
      </c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9"/>
    </row>
    <row r="1206" spans="1:50">
      <c r="A1206" s="30" t="s">
        <v>242</v>
      </c>
      <c r="B1206" s="30"/>
      <c r="C1206" s="30" t="s">
        <v>204</v>
      </c>
      <c r="D1206" s="34">
        <v>-14.11</v>
      </c>
      <c r="E1206" s="34">
        <v>35.33</v>
      </c>
      <c r="F1206" s="34">
        <v>-2737.42</v>
      </c>
      <c r="G1206" s="34">
        <v>0</v>
      </c>
      <c r="H1206" s="34">
        <v>11.63</v>
      </c>
      <c r="I1206" s="17"/>
      <c r="J1206" s="17"/>
      <c r="K1206" s="17"/>
      <c r="L1206" s="17"/>
      <c r="M1206" s="17"/>
      <c r="N1206" s="17"/>
      <c r="O1206" s="17"/>
      <c r="P1206" s="41">
        <v>-2704.57</v>
      </c>
      <c r="Q1206" s="24"/>
      <c r="R1206" s="7" t="s">
        <v>242</v>
      </c>
      <c r="S1206" s="7"/>
      <c r="T1206" s="7" t="s">
        <v>204</v>
      </c>
      <c r="U1206" s="17">
        <v>72.069999999999993</v>
      </c>
      <c r="V1206" s="17">
        <v>-0.41</v>
      </c>
      <c r="W1206" s="17">
        <v>0</v>
      </c>
      <c r="X1206" s="17">
        <v>-56.83</v>
      </c>
      <c r="Y1206" s="17">
        <v>-316.20999999999998</v>
      </c>
      <c r="Z1206" s="17">
        <v>0</v>
      </c>
      <c r="AA1206" s="17">
        <v>-39.950000000000003</v>
      </c>
      <c r="AB1206" s="17">
        <v>0</v>
      </c>
      <c r="AC1206" s="17">
        <v>15.91</v>
      </c>
      <c r="AD1206" s="17">
        <v>-9.89</v>
      </c>
      <c r="AE1206" s="17">
        <v>0</v>
      </c>
      <c r="AF1206" s="17">
        <v>3020.16</v>
      </c>
      <c r="AG1206" s="18">
        <v>2684.85</v>
      </c>
      <c r="AI1206" s="7" t="s">
        <v>242</v>
      </c>
      <c r="AJ1206" s="7"/>
      <c r="AK1206" s="7" t="s">
        <v>204</v>
      </c>
      <c r="AL1206" s="17"/>
      <c r="AM1206" s="17"/>
      <c r="AN1206" s="17"/>
      <c r="AO1206" s="17"/>
      <c r="AP1206" s="17"/>
      <c r="AQ1206" s="17"/>
      <c r="AR1206" s="17"/>
      <c r="AS1206" s="17"/>
      <c r="AT1206" s="17"/>
      <c r="AU1206" s="17"/>
      <c r="AV1206" s="17"/>
      <c r="AW1206" s="17"/>
      <c r="AX1206" s="18"/>
    </row>
    <row r="1207" spans="1:50">
      <c r="A1207" s="30" t="s">
        <v>242</v>
      </c>
      <c r="B1207" s="30"/>
      <c r="C1207" s="30" t="s">
        <v>205</v>
      </c>
      <c r="D1207" s="31">
        <v>87.25</v>
      </c>
      <c r="E1207" s="31">
        <v>0</v>
      </c>
      <c r="F1207" s="31">
        <v>0</v>
      </c>
      <c r="G1207" s="31">
        <v>0</v>
      </c>
      <c r="H1207" s="31">
        <v>11.63</v>
      </c>
      <c r="I1207" s="8"/>
      <c r="J1207" s="8"/>
      <c r="K1207" s="8"/>
      <c r="L1207" s="8"/>
      <c r="M1207" s="8"/>
      <c r="N1207" s="8"/>
      <c r="O1207" s="8"/>
      <c r="P1207" s="39">
        <v>98.88</v>
      </c>
      <c r="Q1207" s="24"/>
      <c r="R1207" s="7" t="s">
        <v>242</v>
      </c>
      <c r="S1207" s="7"/>
      <c r="T1207" s="7" t="s">
        <v>205</v>
      </c>
      <c r="U1207" s="8">
        <v>72.069999999999993</v>
      </c>
      <c r="V1207" s="8">
        <v>0</v>
      </c>
      <c r="W1207" s="8">
        <v>0</v>
      </c>
      <c r="X1207" s="8">
        <v>0</v>
      </c>
      <c r="Y1207" s="8">
        <v>1.08</v>
      </c>
      <c r="Z1207" s="8">
        <v>0</v>
      </c>
      <c r="AA1207" s="8">
        <v>-9.3699999999999992</v>
      </c>
      <c r="AB1207" s="8">
        <v>0</v>
      </c>
      <c r="AC1207" s="8">
        <v>15.91</v>
      </c>
      <c r="AD1207" s="8">
        <v>0</v>
      </c>
      <c r="AE1207" s="8">
        <v>0</v>
      </c>
      <c r="AF1207" s="8">
        <v>320.16000000000003</v>
      </c>
      <c r="AG1207" s="9">
        <v>399.85</v>
      </c>
      <c r="AI1207" s="7" t="s">
        <v>242</v>
      </c>
      <c r="AJ1207" s="7"/>
      <c r="AK1207" s="7" t="s">
        <v>205</v>
      </c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9"/>
    </row>
    <row r="1208" spans="1:50">
      <c r="A1208" s="30" t="s">
        <v>242</v>
      </c>
      <c r="B1208" s="30"/>
      <c r="C1208" s="30" t="s">
        <v>206</v>
      </c>
      <c r="D1208" s="31">
        <v>-101.36</v>
      </c>
      <c r="E1208" s="31">
        <v>35.33</v>
      </c>
      <c r="F1208" s="31">
        <v>-2737.42</v>
      </c>
      <c r="G1208" s="31">
        <v>0</v>
      </c>
      <c r="H1208" s="31">
        <v>0</v>
      </c>
      <c r="I1208" s="8"/>
      <c r="J1208" s="8"/>
      <c r="K1208" s="8"/>
      <c r="L1208" s="8"/>
      <c r="M1208" s="8"/>
      <c r="N1208" s="8"/>
      <c r="O1208" s="8"/>
      <c r="P1208" s="39">
        <v>-2803.45</v>
      </c>
      <c r="Q1208" s="24"/>
      <c r="R1208" s="7" t="s">
        <v>242</v>
      </c>
      <c r="S1208" s="7"/>
      <c r="T1208" s="7" t="s">
        <v>206</v>
      </c>
      <c r="U1208" s="8">
        <v>0</v>
      </c>
      <c r="V1208" s="8">
        <v>-0.41</v>
      </c>
      <c r="W1208" s="8">
        <v>0</v>
      </c>
      <c r="X1208" s="8">
        <v>-56.83</v>
      </c>
      <c r="Y1208" s="8">
        <v>-317.29000000000002</v>
      </c>
      <c r="Z1208" s="8">
        <v>0</v>
      </c>
      <c r="AA1208" s="8">
        <v>-30.58</v>
      </c>
      <c r="AB1208" s="8">
        <v>0</v>
      </c>
      <c r="AC1208" s="8">
        <v>0</v>
      </c>
      <c r="AD1208" s="8">
        <v>-9.89</v>
      </c>
      <c r="AE1208" s="8">
        <v>0</v>
      </c>
      <c r="AF1208" s="8">
        <v>2700</v>
      </c>
      <c r="AG1208" s="9">
        <v>2285</v>
      </c>
      <c r="AI1208" s="7" t="s">
        <v>242</v>
      </c>
      <c r="AJ1208" s="7"/>
      <c r="AK1208" s="7" t="s">
        <v>206</v>
      </c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9"/>
    </row>
    <row r="1209" spans="1:50">
      <c r="A1209" s="30" t="s">
        <v>242</v>
      </c>
      <c r="B1209" s="30"/>
      <c r="C1209" s="30" t="s">
        <v>207</v>
      </c>
      <c r="D1209" s="31">
        <v>0</v>
      </c>
      <c r="E1209" s="31">
        <v>0</v>
      </c>
      <c r="F1209" s="31">
        <v>0</v>
      </c>
      <c r="G1209" s="31">
        <v>0</v>
      </c>
      <c r="H1209" s="31">
        <v>0</v>
      </c>
      <c r="I1209" s="8"/>
      <c r="J1209" s="8"/>
      <c r="K1209" s="8"/>
      <c r="L1209" s="8"/>
      <c r="M1209" s="8"/>
      <c r="N1209" s="8"/>
      <c r="O1209" s="8"/>
      <c r="P1209" s="39">
        <v>0</v>
      </c>
      <c r="Q1209" s="24"/>
      <c r="R1209" s="7" t="s">
        <v>242</v>
      </c>
      <c r="S1209" s="7"/>
      <c r="T1209" s="7" t="s">
        <v>207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9">
        <v>0</v>
      </c>
      <c r="AI1209" s="7" t="s">
        <v>242</v>
      </c>
      <c r="AJ1209" s="7"/>
      <c r="AK1209" s="7" t="s">
        <v>207</v>
      </c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9"/>
    </row>
    <row r="1210" spans="1:50">
      <c r="A1210" s="30" t="s">
        <v>242</v>
      </c>
      <c r="B1210" s="30"/>
      <c r="C1210" s="30" t="s">
        <v>208</v>
      </c>
      <c r="D1210" s="34">
        <v>-9729.73</v>
      </c>
      <c r="E1210" s="34">
        <v>-10072.780000000001</v>
      </c>
      <c r="F1210" s="34">
        <v>-11681.1</v>
      </c>
      <c r="G1210" s="34">
        <v>-10349.57</v>
      </c>
      <c r="H1210" s="34">
        <v>-9580.16</v>
      </c>
      <c r="I1210" s="17"/>
      <c r="J1210" s="17"/>
      <c r="K1210" s="17"/>
      <c r="L1210" s="17"/>
      <c r="M1210" s="17"/>
      <c r="N1210" s="17"/>
      <c r="O1210" s="17"/>
      <c r="P1210" s="41">
        <v>-51413.34</v>
      </c>
      <c r="Q1210" s="24"/>
      <c r="R1210" s="7" t="s">
        <v>242</v>
      </c>
      <c r="S1210" s="7"/>
      <c r="T1210" s="7" t="s">
        <v>208</v>
      </c>
      <c r="U1210" s="17">
        <v>-13913.44</v>
      </c>
      <c r="V1210" s="17">
        <v>-12936.44</v>
      </c>
      <c r="W1210" s="17">
        <v>-12637.69</v>
      </c>
      <c r="X1210" s="17">
        <v>-13565.31</v>
      </c>
      <c r="Y1210" s="17">
        <v>-11304.34</v>
      </c>
      <c r="Z1210" s="17">
        <v>-9823.9699999999993</v>
      </c>
      <c r="AA1210" s="17">
        <v>-11555.81</v>
      </c>
      <c r="AB1210" s="17">
        <v>-11068.17</v>
      </c>
      <c r="AC1210" s="17">
        <v>-11655.82</v>
      </c>
      <c r="AD1210" s="17">
        <v>-12294.33</v>
      </c>
      <c r="AE1210" s="17">
        <v>-10329.969999999999</v>
      </c>
      <c r="AF1210" s="17">
        <v>-7445.85</v>
      </c>
      <c r="AG1210" s="18">
        <v>-138531.14000000001</v>
      </c>
      <c r="AI1210" s="7" t="s">
        <v>242</v>
      </c>
      <c r="AJ1210" s="7"/>
      <c r="AK1210" s="7" t="s">
        <v>208</v>
      </c>
      <c r="AL1210" s="17"/>
      <c r="AM1210" s="17"/>
      <c r="AN1210" s="17"/>
      <c r="AO1210" s="17"/>
      <c r="AP1210" s="17"/>
      <c r="AQ1210" s="17"/>
      <c r="AR1210" s="17"/>
      <c r="AS1210" s="17"/>
      <c r="AT1210" s="17"/>
      <c r="AU1210" s="17"/>
      <c r="AV1210" s="17"/>
      <c r="AW1210" s="17"/>
      <c r="AX1210" s="18"/>
    </row>
    <row r="1211" spans="1:50">
      <c r="A1211" s="30" t="s">
        <v>242</v>
      </c>
      <c r="B1211" s="30"/>
      <c r="C1211" s="30" t="s">
        <v>209</v>
      </c>
      <c r="D1211" s="34">
        <v>23660.79</v>
      </c>
      <c r="E1211" s="34">
        <v>24319.38</v>
      </c>
      <c r="F1211" s="34">
        <v>26646.46</v>
      </c>
      <c r="G1211" s="34">
        <v>26836.19</v>
      </c>
      <c r="H1211" s="34">
        <v>33893.760000000002</v>
      </c>
      <c r="I1211" s="17"/>
      <c r="J1211" s="17"/>
      <c r="K1211" s="17"/>
      <c r="L1211" s="17"/>
      <c r="M1211" s="17"/>
      <c r="N1211" s="17"/>
      <c r="O1211" s="17"/>
      <c r="P1211" s="41">
        <v>135356.57999999999</v>
      </c>
      <c r="Q1211" s="24"/>
      <c r="R1211" s="7" t="s">
        <v>242</v>
      </c>
      <c r="S1211" s="7"/>
      <c r="T1211" s="7" t="s">
        <v>209</v>
      </c>
      <c r="U1211" s="17">
        <v>23989.98</v>
      </c>
      <c r="V1211" s="17">
        <v>23618.639999999999</v>
      </c>
      <c r="W1211" s="17">
        <v>37905.68</v>
      </c>
      <c r="X1211" s="17">
        <v>29548.15</v>
      </c>
      <c r="Y1211" s="17">
        <v>27809.055</v>
      </c>
      <c r="Z1211" s="17">
        <v>20915.939999999999</v>
      </c>
      <c r="AA1211" s="17">
        <v>29469.63</v>
      </c>
      <c r="AB1211" s="17">
        <v>16169.38</v>
      </c>
      <c r="AC1211" s="17">
        <v>19173.29</v>
      </c>
      <c r="AD1211" s="17">
        <v>30741.26</v>
      </c>
      <c r="AE1211" s="17">
        <v>30115.1</v>
      </c>
      <c r="AF1211" s="17">
        <v>30491.26</v>
      </c>
      <c r="AG1211" s="18">
        <v>319947.36499999999</v>
      </c>
      <c r="AI1211" s="7" t="s">
        <v>242</v>
      </c>
      <c r="AJ1211" s="7"/>
      <c r="AK1211" s="7" t="s">
        <v>209</v>
      </c>
      <c r="AL1211" s="17"/>
      <c r="AM1211" s="17"/>
      <c r="AN1211" s="17"/>
      <c r="AO1211" s="17"/>
      <c r="AP1211" s="17"/>
      <c r="AQ1211" s="17"/>
      <c r="AR1211" s="17"/>
      <c r="AS1211" s="17"/>
      <c r="AT1211" s="17"/>
      <c r="AU1211" s="17"/>
      <c r="AV1211" s="17"/>
      <c r="AW1211" s="17"/>
      <c r="AX1211" s="18"/>
    </row>
    <row r="1212" spans="1:50">
      <c r="A1212" s="30" t="s">
        <v>242</v>
      </c>
      <c r="B1212" s="30"/>
      <c r="C1212" s="30" t="s">
        <v>210</v>
      </c>
      <c r="D1212" s="34">
        <v>0</v>
      </c>
      <c r="E1212" s="34">
        <v>0</v>
      </c>
      <c r="F1212" s="34">
        <v>0</v>
      </c>
      <c r="G1212" s="34">
        <v>0</v>
      </c>
      <c r="H1212" s="34">
        <v>0</v>
      </c>
      <c r="I1212" s="17"/>
      <c r="J1212" s="17"/>
      <c r="K1212" s="17"/>
      <c r="L1212" s="17"/>
      <c r="M1212" s="17"/>
      <c r="N1212" s="17"/>
      <c r="O1212" s="17"/>
      <c r="P1212" s="41">
        <v>0</v>
      </c>
      <c r="Q1212" s="24"/>
      <c r="R1212" s="7" t="s">
        <v>242</v>
      </c>
      <c r="S1212" s="7"/>
      <c r="T1212" s="7" t="s">
        <v>210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  <c r="Z1212" s="17">
        <v>0</v>
      </c>
      <c r="AA1212" s="17">
        <v>0</v>
      </c>
      <c r="AB1212" s="17">
        <v>0</v>
      </c>
      <c r="AC1212" s="17">
        <v>0</v>
      </c>
      <c r="AD1212" s="17">
        <v>0</v>
      </c>
      <c r="AE1212" s="17">
        <v>0</v>
      </c>
      <c r="AF1212" s="17">
        <v>0</v>
      </c>
      <c r="AG1212" s="18">
        <v>0</v>
      </c>
      <c r="AI1212" s="7" t="s">
        <v>242</v>
      </c>
      <c r="AJ1212" s="7"/>
      <c r="AK1212" s="7" t="s">
        <v>210</v>
      </c>
      <c r="AL1212" s="17"/>
      <c r="AM1212" s="17"/>
      <c r="AN1212" s="17"/>
      <c r="AO1212" s="17"/>
      <c r="AP1212" s="17"/>
      <c r="AQ1212" s="17"/>
      <c r="AR1212" s="17"/>
      <c r="AS1212" s="17"/>
      <c r="AT1212" s="17"/>
      <c r="AU1212" s="17"/>
      <c r="AV1212" s="17"/>
      <c r="AW1212" s="17"/>
      <c r="AX1212" s="18"/>
    </row>
    <row r="1213" spans="1:50">
      <c r="A1213" s="30" t="s">
        <v>242</v>
      </c>
      <c r="B1213" s="30"/>
      <c r="C1213" s="30" t="s">
        <v>211</v>
      </c>
      <c r="D1213" s="31">
        <v>0</v>
      </c>
      <c r="E1213" s="31">
        <v>0</v>
      </c>
      <c r="F1213" s="31">
        <v>0</v>
      </c>
      <c r="G1213" s="31">
        <v>0</v>
      </c>
      <c r="H1213" s="31">
        <v>0</v>
      </c>
      <c r="I1213" s="8"/>
      <c r="J1213" s="8"/>
      <c r="K1213" s="8"/>
      <c r="L1213" s="8"/>
      <c r="M1213" s="8"/>
      <c r="N1213" s="8"/>
      <c r="O1213" s="8"/>
      <c r="P1213" s="39">
        <v>0</v>
      </c>
      <c r="Q1213" s="24"/>
      <c r="R1213" s="7" t="s">
        <v>242</v>
      </c>
      <c r="S1213" s="7"/>
      <c r="T1213" s="7" t="s">
        <v>211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9">
        <v>0</v>
      </c>
      <c r="AI1213" s="7" t="s">
        <v>242</v>
      </c>
      <c r="AJ1213" s="7"/>
      <c r="AK1213" s="7" t="s">
        <v>211</v>
      </c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9"/>
    </row>
    <row r="1214" spans="1:50">
      <c r="A1214" s="30" t="s">
        <v>242</v>
      </c>
      <c r="B1214" s="30"/>
      <c r="C1214" s="30" t="s">
        <v>212</v>
      </c>
      <c r="D1214" s="31">
        <v>0</v>
      </c>
      <c r="E1214" s="31">
        <v>0</v>
      </c>
      <c r="F1214" s="31">
        <v>0</v>
      </c>
      <c r="G1214" s="31">
        <v>0</v>
      </c>
      <c r="H1214" s="31">
        <v>0</v>
      </c>
      <c r="I1214" s="8"/>
      <c r="J1214" s="8"/>
      <c r="K1214" s="8"/>
      <c r="L1214" s="8"/>
      <c r="M1214" s="8"/>
      <c r="N1214" s="8"/>
      <c r="O1214" s="8"/>
      <c r="P1214" s="39">
        <v>0</v>
      </c>
      <c r="Q1214" s="24"/>
      <c r="R1214" s="7" t="s">
        <v>242</v>
      </c>
      <c r="S1214" s="7"/>
      <c r="T1214" s="7" t="s">
        <v>212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9">
        <v>0</v>
      </c>
      <c r="AI1214" s="7" t="s">
        <v>242</v>
      </c>
      <c r="AJ1214" s="7"/>
      <c r="AK1214" s="7" t="s">
        <v>212</v>
      </c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9"/>
    </row>
    <row r="1215" spans="1:50">
      <c r="A1215" s="30" t="s">
        <v>242</v>
      </c>
      <c r="B1215" s="30"/>
      <c r="C1215" s="30" t="s">
        <v>213</v>
      </c>
      <c r="D1215" s="34">
        <v>-5782.77</v>
      </c>
      <c r="E1215" s="34">
        <v>-5147.91</v>
      </c>
      <c r="F1215" s="34">
        <v>-6352.68</v>
      </c>
      <c r="G1215" s="34">
        <v>-6557.14</v>
      </c>
      <c r="H1215" s="34">
        <v>-6806.17</v>
      </c>
      <c r="I1215" s="17"/>
      <c r="J1215" s="17"/>
      <c r="K1215" s="17"/>
      <c r="L1215" s="17"/>
      <c r="M1215" s="17"/>
      <c r="N1215" s="17"/>
      <c r="O1215" s="17"/>
      <c r="P1215" s="41">
        <v>-30646.67</v>
      </c>
      <c r="Q1215" s="24"/>
      <c r="R1215" s="7" t="s">
        <v>242</v>
      </c>
      <c r="S1215" s="7"/>
      <c r="T1215" s="7" t="s">
        <v>213</v>
      </c>
      <c r="U1215" s="17">
        <v>-7453.79</v>
      </c>
      <c r="V1215" s="17">
        <v>-6234.58</v>
      </c>
      <c r="W1215" s="17">
        <v>-6719.15</v>
      </c>
      <c r="X1215" s="17">
        <v>-7476.7</v>
      </c>
      <c r="Y1215" s="17">
        <v>-6948.29</v>
      </c>
      <c r="Z1215" s="17">
        <v>-5710.39</v>
      </c>
      <c r="AA1215" s="17">
        <v>-7008.78</v>
      </c>
      <c r="AB1215" s="17">
        <v>-6164.08</v>
      </c>
      <c r="AC1215" s="17">
        <v>-5507.18</v>
      </c>
      <c r="AD1215" s="17">
        <v>-6768.42</v>
      </c>
      <c r="AE1215" s="17">
        <v>-6309.28</v>
      </c>
      <c r="AF1215" s="17">
        <v>-6020.91</v>
      </c>
      <c r="AG1215" s="18">
        <v>-78321.55</v>
      </c>
      <c r="AI1215" s="7" t="s">
        <v>242</v>
      </c>
      <c r="AJ1215" s="7"/>
      <c r="AK1215" s="7" t="s">
        <v>213</v>
      </c>
      <c r="AL1215" s="17"/>
      <c r="AM1215" s="17"/>
      <c r="AN1215" s="17"/>
      <c r="AO1215" s="17"/>
      <c r="AP1215" s="17"/>
      <c r="AQ1215" s="17"/>
      <c r="AR1215" s="17"/>
      <c r="AS1215" s="17"/>
      <c r="AT1215" s="17"/>
      <c r="AU1215" s="17"/>
      <c r="AV1215" s="17"/>
      <c r="AW1215" s="17"/>
      <c r="AX1215" s="18"/>
    </row>
    <row r="1216" spans="1:50">
      <c r="A1216" s="30" t="s">
        <v>242</v>
      </c>
      <c r="B1216" s="30"/>
      <c r="C1216" s="30" t="s">
        <v>214</v>
      </c>
      <c r="D1216" s="32">
        <v>-5782.77</v>
      </c>
      <c r="E1216" s="32">
        <v>-5147.91</v>
      </c>
      <c r="F1216" s="32">
        <v>-6352.68</v>
      </c>
      <c r="G1216" s="32">
        <v>-6557.14</v>
      </c>
      <c r="H1216" s="32">
        <v>-6806.17</v>
      </c>
      <c r="I1216" s="10"/>
      <c r="J1216" s="10"/>
      <c r="K1216" s="10"/>
      <c r="L1216" s="10"/>
      <c r="M1216" s="10"/>
      <c r="N1216" s="10"/>
      <c r="O1216" s="10"/>
      <c r="P1216" s="39">
        <v>-30646.67</v>
      </c>
      <c r="Q1216" s="24"/>
      <c r="R1216" s="7" t="s">
        <v>242</v>
      </c>
      <c r="S1216" s="7"/>
      <c r="T1216" s="7" t="s">
        <v>214</v>
      </c>
      <c r="U1216" s="10">
        <v>-7453.79</v>
      </c>
      <c r="V1216" s="10">
        <v>-6234.58</v>
      </c>
      <c r="W1216" s="10">
        <v>-6719.15</v>
      </c>
      <c r="X1216" s="10">
        <v>-7476.7</v>
      </c>
      <c r="Y1216" s="10">
        <v>-6948.29</v>
      </c>
      <c r="Z1216" s="10">
        <v>-5710.39</v>
      </c>
      <c r="AA1216" s="10">
        <v>-7008.78</v>
      </c>
      <c r="AB1216" s="10">
        <v>-6164.08</v>
      </c>
      <c r="AC1216" s="10">
        <v>-5507.18</v>
      </c>
      <c r="AD1216" s="10">
        <v>-6768.42</v>
      </c>
      <c r="AE1216" s="10">
        <v>-6309.28</v>
      </c>
      <c r="AF1216" s="10">
        <v>-6020.91</v>
      </c>
      <c r="AG1216" s="9">
        <v>-78321.55</v>
      </c>
      <c r="AI1216" s="7" t="s">
        <v>242</v>
      </c>
      <c r="AJ1216" s="7"/>
      <c r="AK1216" s="7" t="s">
        <v>214</v>
      </c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9"/>
    </row>
    <row r="1217" spans="1:50">
      <c r="A1217" s="30" t="s">
        <v>242</v>
      </c>
      <c r="B1217" s="30"/>
      <c r="C1217" s="30" t="s">
        <v>215</v>
      </c>
      <c r="D1217" s="31">
        <v>0</v>
      </c>
      <c r="E1217" s="31">
        <v>0</v>
      </c>
      <c r="F1217" s="31">
        <v>0</v>
      </c>
      <c r="G1217" s="31">
        <v>0</v>
      </c>
      <c r="H1217" s="31">
        <v>0</v>
      </c>
      <c r="I1217" s="8"/>
      <c r="J1217" s="8"/>
      <c r="K1217" s="8"/>
      <c r="L1217" s="8"/>
      <c r="M1217" s="8"/>
      <c r="N1217" s="8"/>
      <c r="O1217" s="8"/>
      <c r="P1217" s="39">
        <v>0</v>
      </c>
      <c r="Q1217" s="24"/>
      <c r="R1217" s="7" t="s">
        <v>242</v>
      </c>
      <c r="S1217" s="7"/>
      <c r="T1217" s="7" t="s">
        <v>215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9">
        <v>0</v>
      </c>
      <c r="AI1217" s="7" t="s">
        <v>242</v>
      </c>
      <c r="AJ1217" s="7"/>
      <c r="AK1217" s="7" t="s">
        <v>215</v>
      </c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9"/>
    </row>
    <row r="1218" spans="1:50">
      <c r="A1218" s="30" t="s">
        <v>242</v>
      </c>
      <c r="B1218" s="30"/>
      <c r="C1218" s="30" t="s">
        <v>216</v>
      </c>
      <c r="D1218" s="31">
        <v>0</v>
      </c>
      <c r="E1218" s="31">
        <v>0</v>
      </c>
      <c r="F1218" s="31">
        <v>0</v>
      </c>
      <c r="G1218" s="31">
        <v>0</v>
      </c>
      <c r="H1218" s="31">
        <v>0</v>
      </c>
      <c r="I1218" s="8"/>
      <c r="J1218" s="8"/>
      <c r="K1218" s="8"/>
      <c r="L1218" s="8"/>
      <c r="M1218" s="8"/>
      <c r="N1218" s="8"/>
      <c r="O1218" s="8"/>
      <c r="P1218" s="39">
        <v>0</v>
      </c>
      <c r="Q1218" s="24"/>
      <c r="R1218" s="7" t="s">
        <v>242</v>
      </c>
      <c r="S1218" s="7"/>
      <c r="T1218" s="7" t="s">
        <v>216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9">
        <v>0</v>
      </c>
      <c r="AI1218" s="7" t="s">
        <v>242</v>
      </c>
      <c r="AJ1218" s="7"/>
      <c r="AK1218" s="7" t="s">
        <v>216</v>
      </c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9"/>
    </row>
    <row r="1219" spans="1:50">
      <c r="A1219" s="30" t="s">
        <v>242</v>
      </c>
      <c r="B1219" s="30"/>
      <c r="C1219" s="30" t="s">
        <v>217</v>
      </c>
      <c r="D1219" s="35">
        <v>17878.02</v>
      </c>
      <c r="E1219" s="35">
        <v>19171.47</v>
      </c>
      <c r="F1219" s="35">
        <v>20293.78</v>
      </c>
      <c r="G1219" s="35">
        <v>20279.05</v>
      </c>
      <c r="H1219" s="35">
        <v>27087.59</v>
      </c>
      <c r="I1219" s="19"/>
      <c r="J1219" s="19"/>
      <c r="K1219" s="19"/>
      <c r="L1219" s="19"/>
      <c r="M1219" s="19"/>
      <c r="N1219" s="19"/>
      <c r="O1219" s="19"/>
      <c r="P1219" s="42">
        <v>104709.91</v>
      </c>
      <c r="Q1219" s="24"/>
      <c r="R1219" s="7" t="s">
        <v>242</v>
      </c>
      <c r="S1219" s="7"/>
      <c r="T1219" s="7" t="s">
        <v>217</v>
      </c>
      <c r="U1219" s="19">
        <v>16536.189999999999</v>
      </c>
      <c r="V1219" s="19">
        <v>17384.060000000001</v>
      </c>
      <c r="W1219" s="19">
        <v>31186.53</v>
      </c>
      <c r="X1219" s="19">
        <v>22071.45</v>
      </c>
      <c r="Y1219" s="19">
        <v>20860.764999999999</v>
      </c>
      <c r="Z1219" s="19">
        <v>15205.55</v>
      </c>
      <c r="AA1219" s="19">
        <v>22460.85</v>
      </c>
      <c r="AB1219" s="19">
        <v>10005.299999999999</v>
      </c>
      <c r="AC1219" s="19">
        <v>13666.11</v>
      </c>
      <c r="AD1219" s="19">
        <v>23972.84</v>
      </c>
      <c r="AE1219" s="19">
        <v>23805.82</v>
      </c>
      <c r="AF1219" s="19">
        <v>24470.35</v>
      </c>
      <c r="AG1219" s="20">
        <v>241625.815</v>
      </c>
      <c r="AI1219" s="7" t="s">
        <v>242</v>
      </c>
      <c r="AJ1219" s="7"/>
      <c r="AK1219" s="7" t="s">
        <v>217</v>
      </c>
      <c r="AL1219" s="19"/>
      <c r="AM1219" s="19"/>
      <c r="AN1219" s="19"/>
      <c r="AO1219" s="19"/>
      <c r="AP1219" s="19"/>
      <c r="AQ1219" s="19"/>
      <c r="AR1219" s="19"/>
      <c r="AS1219" s="19"/>
      <c r="AT1219" s="19"/>
      <c r="AU1219" s="19"/>
      <c r="AV1219" s="19"/>
      <c r="AW1219" s="19"/>
      <c r="AX1219" s="20"/>
    </row>
    <row r="1220" spans="1:50">
      <c r="A1220" s="30" t="s">
        <v>242</v>
      </c>
      <c r="B1220" s="30"/>
      <c r="C1220" s="30" t="s">
        <v>218</v>
      </c>
      <c r="D1220" s="37">
        <v>0.53539999999999999</v>
      </c>
      <c r="E1220" s="37">
        <v>0.55740000000000001</v>
      </c>
      <c r="F1220" s="37">
        <v>0.52949999999999997</v>
      </c>
      <c r="G1220" s="37">
        <v>0.54530000000000001</v>
      </c>
      <c r="H1220" s="37">
        <v>0.62309999999999999</v>
      </c>
      <c r="I1220" s="21"/>
      <c r="J1220" s="21"/>
      <c r="K1220" s="21"/>
      <c r="L1220" s="21"/>
      <c r="M1220" s="21"/>
      <c r="N1220" s="21"/>
      <c r="O1220" s="21"/>
      <c r="P1220" s="44">
        <v>0.56059999999999999</v>
      </c>
      <c r="Q1220" s="24"/>
      <c r="R1220" s="7" t="s">
        <v>242</v>
      </c>
      <c r="S1220" s="7"/>
      <c r="T1220" s="7" t="s">
        <v>218</v>
      </c>
      <c r="U1220" s="21">
        <v>0.43630000000000002</v>
      </c>
      <c r="V1220" s="21">
        <v>0.47560000000000002</v>
      </c>
      <c r="W1220" s="21">
        <v>0.61699999999999999</v>
      </c>
      <c r="X1220" s="21">
        <v>0.51190000000000002</v>
      </c>
      <c r="Y1220" s="21">
        <v>0.5333</v>
      </c>
      <c r="Z1220" s="21">
        <v>0.49469999999999997</v>
      </c>
      <c r="AA1220" s="21">
        <v>0.54749999999999999</v>
      </c>
      <c r="AB1220" s="21">
        <v>0.36730000000000002</v>
      </c>
      <c r="AC1220" s="21">
        <v>0.44330000000000003</v>
      </c>
      <c r="AD1220" s="21">
        <v>0.55700000000000005</v>
      </c>
      <c r="AE1220" s="21">
        <v>0.58860000000000001</v>
      </c>
      <c r="AF1220" s="21">
        <v>0.64500000000000002</v>
      </c>
      <c r="AG1220" s="22">
        <v>0.52700000000000002</v>
      </c>
      <c r="AI1220" s="7" t="s">
        <v>242</v>
      </c>
      <c r="AJ1220" s="7"/>
      <c r="AK1220" s="7" t="s">
        <v>218</v>
      </c>
      <c r="AL1220" s="21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1"/>
      <c r="AW1220" s="21"/>
      <c r="AX1220" s="22"/>
    </row>
    <row r="1221" spans="1:50">
      <c r="A1221" s="30" t="s">
        <v>242</v>
      </c>
      <c r="B1221" s="30"/>
      <c r="C1221" s="30" t="s">
        <v>219</v>
      </c>
      <c r="D1221" s="32">
        <v>0</v>
      </c>
      <c r="E1221" s="32">
        <v>0</v>
      </c>
      <c r="F1221" s="32">
        <v>0</v>
      </c>
      <c r="G1221" s="32">
        <v>0</v>
      </c>
      <c r="H1221" s="32">
        <v>0</v>
      </c>
      <c r="I1221" s="10"/>
      <c r="J1221" s="10"/>
      <c r="K1221" s="10"/>
      <c r="L1221" s="10"/>
      <c r="M1221" s="10"/>
      <c r="N1221" s="10"/>
      <c r="O1221" s="10"/>
      <c r="P1221" s="39">
        <v>0</v>
      </c>
      <c r="Q1221" s="24"/>
      <c r="R1221" s="7" t="s">
        <v>242</v>
      </c>
      <c r="S1221" s="7"/>
      <c r="T1221" s="7" t="s">
        <v>219</v>
      </c>
      <c r="U1221" s="10">
        <v>0</v>
      </c>
      <c r="V1221" s="10">
        <v>0</v>
      </c>
      <c r="W1221" s="10">
        <v>0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  <c r="AC1221" s="10">
        <v>0</v>
      </c>
      <c r="AD1221" s="10">
        <v>0</v>
      </c>
      <c r="AE1221" s="10">
        <v>0</v>
      </c>
      <c r="AF1221" s="10">
        <v>0</v>
      </c>
      <c r="AG1221" s="9">
        <v>0</v>
      </c>
      <c r="AI1221" s="7" t="s">
        <v>242</v>
      </c>
      <c r="AJ1221" s="7"/>
      <c r="AK1221" s="7" t="s">
        <v>219</v>
      </c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9"/>
    </row>
    <row r="1222" spans="1:50">
      <c r="A1222" s="30" t="s">
        <v>242</v>
      </c>
      <c r="B1222" s="30"/>
      <c r="C1222" s="30" t="s">
        <v>220</v>
      </c>
      <c r="D1222" s="35">
        <v>17878.02</v>
      </c>
      <c r="E1222" s="35">
        <v>19171.47</v>
      </c>
      <c r="F1222" s="35">
        <v>20293.78</v>
      </c>
      <c r="G1222" s="35">
        <v>20279.05</v>
      </c>
      <c r="H1222" s="35">
        <v>27087.59</v>
      </c>
      <c r="I1222" s="19"/>
      <c r="J1222" s="19"/>
      <c r="K1222" s="19"/>
      <c r="L1222" s="19"/>
      <c r="M1222" s="19"/>
      <c r="N1222" s="19"/>
      <c r="O1222" s="19"/>
      <c r="P1222" s="42">
        <v>104709.91</v>
      </c>
      <c r="Q1222" s="24"/>
      <c r="R1222" s="7" t="s">
        <v>242</v>
      </c>
      <c r="S1222" s="7"/>
      <c r="T1222" s="7" t="s">
        <v>220</v>
      </c>
      <c r="U1222" s="19">
        <v>16536.189999999999</v>
      </c>
      <c r="V1222" s="19">
        <v>17384.060000000001</v>
      </c>
      <c r="W1222" s="19">
        <v>31186.53</v>
      </c>
      <c r="X1222" s="19">
        <v>22071.45</v>
      </c>
      <c r="Y1222" s="19">
        <v>20860.764999999999</v>
      </c>
      <c r="Z1222" s="19">
        <v>15205.55</v>
      </c>
      <c r="AA1222" s="19">
        <v>22460.85</v>
      </c>
      <c r="AB1222" s="19">
        <v>10005.299999999999</v>
      </c>
      <c r="AC1222" s="19">
        <v>13666.11</v>
      </c>
      <c r="AD1222" s="19">
        <v>23972.84</v>
      </c>
      <c r="AE1222" s="19">
        <v>23805.82</v>
      </c>
      <c r="AF1222" s="19">
        <v>24470.35</v>
      </c>
      <c r="AG1222" s="20">
        <v>241625.815</v>
      </c>
      <c r="AI1222" s="7" t="s">
        <v>242</v>
      </c>
      <c r="AJ1222" s="7"/>
      <c r="AK1222" s="7" t="s">
        <v>220</v>
      </c>
      <c r="AL1222" s="19"/>
      <c r="AM1222" s="19"/>
      <c r="AN1222" s="19"/>
      <c r="AO1222" s="19"/>
      <c r="AP1222" s="19"/>
      <c r="AQ1222" s="19"/>
      <c r="AR1222" s="19"/>
      <c r="AS1222" s="19"/>
      <c r="AT1222" s="19"/>
      <c r="AU1222" s="19"/>
      <c r="AV1222" s="19"/>
      <c r="AW1222" s="19"/>
      <c r="AX1222" s="20"/>
    </row>
    <row r="1223" spans="1:50">
      <c r="A1223" s="30" t="s">
        <v>242</v>
      </c>
      <c r="B1223" s="30"/>
      <c r="C1223" s="30" t="s">
        <v>221</v>
      </c>
      <c r="D1223" s="31">
        <v>399055.14</v>
      </c>
      <c r="E1223" s="31">
        <v>384321.49</v>
      </c>
      <c r="F1223" s="31">
        <v>432791.31</v>
      </c>
      <c r="G1223" s="31">
        <v>395669.46</v>
      </c>
      <c r="H1223" s="31">
        <v>510295.79</v>
      </c>
      <c r="I1223" s="8"/>
      <c r="J1223" s="8"/>
      <c r="K1223" s="8"/>
      <c r="L1223" s="8"/>
      <c r="M1223" s="8"/>
      <c r="N1223" s="8"/>
      <c r="O1223" s="8"/>
      <c r="P1223" s="39" t="s">
        <v>222</v>
      </c>
      <c r="Q1223" s="24"/>
      <c r="R1223" s="7" t="s">
        <v>242</v>
      </c>
      <c r="S1223" s="7"/>
      <c r="T1223" s="7" t="s">
        <v>221</v>
      </c>
      <c r="U1223" s="8">
        <v>454076.65</v>
      </c>
      <c r="V1223" s="8">
        <v>544248.37</v>
      </c>
      <c r="W1223" s="8">
        <v>392997.42</v>
      </c>
      <c r="X1223" s="8">
        <v>492225.08</v>
      </c>
      <c r="Y1223" s="8">
        <v>477952.37</v>
      </c>
      <c r="Z1223" s="8">
        <v>402483.56</v>
      </c>
      <c r="AA1223" s="8">
        <v>435390.14</v>
      </c>
      <c r="AB1223" s="8">
        <v>514773.2</v>
      </c>
      <c r="AC1223" s="8">
        <v>479122.65</v>
      </c>
      <c r="AD1223" s="8">
        <v>409106.59</v>
      </c>
      <c r="AE1223" s="8">
        <v>453749.56</v>
      </c>
      <c r="AF1223" s="8">
        <v>441931.73</v>
      </c>
      <c r="AG1223" s="9" t="s">
        <v>222</v>
      </c>
      <c r="AI1223" s="7" t="s">
        <v>242</v>
      </c>
      <c r="AJ1223" s="7"/>
      <c r="AK1223" s="7" t="s">
        <v>221</v>
      </c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9"/>
    </row>
    <row r="1224" spans="1:50">
      <c r="A1224" s="30" t="s">
        <v>242</v>
      </c>
      <c r="B1224" s="30"/>
      <c r="C1224" s="30" t="s">
        <v>223</v>
      </c>
      <c r="D1224" s="31">
        <v>349.88</v>
      </c>
      <c r="E1224" s="31">
        <v>349.88</v>
      </c>
      <c r="F1224" s="31">
        <v>0</v>
      </c>
      <c r="G1224" s="31">
        <v>924.05</v>
      </c>
      <c r="H1224" s="31">
        <v>0</v>
      </c>
      <c r="I1224" s="8"/>
      <c r="J1224" s="8"/>
      <c r="K1224" s="8"/>
      <c r="L1224" s="8"/>
      <c r="M1224" s="8"/>
      <c r="N1224" s="8"/>
      <c r="O1224" s="8"/>
      <c r="P1224" s="39" t="s">
        <v>222</v>
      </c>
      <c r="Q1224" s="24"/>
      <c r="R1224" s="7" t="s">
        <v>242</v>
      </c>
      <c r="S1224" s="7"/>
      <c r="T1224" s="7" t="s">
        <v>223</v>
      </c>
      <c r="U1224" s="8">
        <v>35748.699999999997</v>
      </c>
      <c r="V1224" s="8">
        <v>35748.699999999997</v>
      </c>
      <c r="W1224" s="8">
        <v>35748.699999999997</v>
      </c>
      <c r="X1224" s="8">
        <v>35748.699999999997</v>
      </c>
      <c r="Y1224" s="8">
        <v>35748.699999999997</v>
      </c>
      <c r="Z1224" s="8">
        <v>35748.699999999997</v>
      </c>
      <c r="AA1224" s="8">
        <v>35748.699999999997</v>
      </c>
      <c r="AB1224" s="8">
        <v>35761.279999999999</v>
      </c>
      <c r="AC1224" s="8">
        <v>36954.03</v>
      </c>
      <c r="AD1224" s="8">
        <v>1851.3</v>
      </c>
      <c r="AE1224" s="8">
        <v>2662</v>
      </c>
      <c r="AF1224" s="8">
        <v>2662</v>
      </c>
      <c r="AG1224" s="9" t="s">
        <v>222</v>
      </c>
      <c r="AI1224" s="7" t="s">
        <v>242</v>
      </c>
      <c r="AJ1224" s="7"/>
      <c r="AK1224" s="7" t="s">
        <v>223</v>
      </c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9"/>
    </row>
    <row r="1225" spans="1:50">
      <c r="A1225" s="30" t="s">
        <v>242</v>
      </c>
      <c r="B1225" s="30"/>
      <c r="C1225" s="30" t="s">
        <v>224</v>
      </c>
      <c r="D1225" s="32">
        <v>-349.88</v>
      </c>
      <c r="E1225" s="32">
        <v>-349.88</v>
      </c>
      <c r="F1225" s="32">
        <v>0</v>
      </c>
      <c r="G1225" s="32">
        <v>-924.05</v>
      </c>
      <c r="H1225" s="32">
        <v>0</v>
      </c>
      <c r="I1225" s="10"/>
      <c r="J1225" s="10"/>
      <c r="K1225" s="10"/>
      <c r="L1225" s="10"/>
      <c r="M1225" s="10"/>
      <c r="N1225" s="10"/>
      <c r="O1225" s="10"/>
      <c r="P1225" s="39" t="s">
        <v>222</v>
      </c>
      <c r="Q1225" s="24"/>
      <c r="R1225" s="7" t="s">
        <v>242</v>
      </c>
      <c r="S1225" s="7"/>
      <c r="T1225" s="7" t="s">
        <v>224</v>
      </c>
      <c r="U1225" s="10">
        <v>-35748.699999999997</v>
      </c>
      <c r="V1225" s="10">
        <v>-35748.699999999997</v>
      </c>
      <c r="W1225" s="10">
        <v>-35748.699999999997</v>
      </c>
      <c r="X1225" s="10">
        <v>-35748.699999999997</v>
      </c>
      <c r="Y1225" s="10">
        <v>-35748.699999999997</v>
      </c>
      <c r="Z1225" s="10">
        <v>-35748.699999999997</v>
      </c>
      <c r="AA1225" s="10">
        <v>-35748.699999999997</v>
      </c>
      <c r="AB1225" s="10">
        <v>-35761.279999999999</v>
      </c>
      <c r="AC1225" s="10">
        <v>-36954.03</v>
      </c>
      <c r="AD1225" s="10">
        <v>-1851.3</v>
      </c>
      <c r="AE1225" s="10">
        <v>-2662</v>
      </c>
      <c r="AF1225" s="10">
        <v>-2662</v>
      </c>
      <c r="AG1225" s="9" t="s">
        <v>222</v>
      </c>
      <c r="AI1225" s="7" t="s">
        <v>242</v>
      </c>
      <c r="AJ1225" s="7"/>
      <c r="AK1225" s="7" t="s">
        <v>224</v>
      </c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9"/>
    </row>
    <row r="1226" spans="1:50">
      <c r="A1226" s="30" t="s">
        <v>242</v>
      </c>
      <c r="B1226" s="30"/>
      <c r="C1226" s="30" t="s">
        <v>225</v>
      </c>
      <c r="D1226" s="32">
        <v>182.72</v>
      </c>
      <c r="E1226" s="32">
        <v>80.92</v>
      </c>
      <c r="F1226" s="32">
        <v>-2083.29</v>
      </c>
      <c r="G1226" s="32">
        <v>0</v>
      </c>
      <c r="H1226" s="32">
        <v>0</v>
      </c>
      <c r="I1226" s="10"/>
      <c r="J1226" s="10"/>
      <c r="K1226" s="10"/>
      <c r="L1226" s="10"/>
      <c r="M1226" s="10"/>
      <c r="N1226" s="10"/>
      <c r="O1226" s="10"/>
      <c r="P1226" s="39" t="s">
        <v>222</v>
      </c>
      <c r="Q1226" s="24"/>
      <c r="R1226" s="7" t="s">
        <v>242</v>
      </c>
      <c r="S1226" s="7"/>
      <c r="T1226" s="7" t="s">
        <v>225</v>
      </c>
      <c r="U1226" s="10">
        <v>31.68</v>
      </c>
      <c r="V1226" s="10">
        <v>9750</v>
      </c>
      <c r="W1226" s="10">
        <v>818.04</v>
      </c>
      <c r="X1226" s="10">
        <v>0</v>
      </c>
      <c r="Y1226" s="10">
        <v>2216.65</v>
      </c>
      <c r="Z1226" s="10">
        <v>623.79999999999995</v>
      </c>
      <c r="AA1226" s="10">
        <v>934.61</v>
      </c>
      <c r="AB1226" s="10">
        <v>976.41</v>
      </c>
      <c r="AC1226" s="10">
        <v>262.66000000000003</v>
      </c>
      <c r="AD1226" s="10">
        <v>855.03</v>
      </c>
      <c r="AE1226" s="10">
        <v>251.24</v>
      </c>
      <c r="AF1226" s="10">
        <v>662.36</v>
      </c>
      <c r="AG1226" s="9" t="s">
        <v>222</v>
      </c>
      <c r="AI1226" s="7" t="s">
        <v>242</v>
      </c>
      <c r="AJ1226" s="7"/>
      <c r="AK1226" s="7" t="s">
        <v>225</v>
      </c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9"/>
    </row>
    <row r="1227" spans="1:50">
      <c r="A1227" s="30" t="s">
        <v>242</v>
      </c>
      <c r="B1227" s="30"/>
      <c r="C1227" s="30" t="s">
        <v>226</v>
      </c>
      <c r="D1227" s="31">
        <v>662.36</v>
      </c>
      <c r="E1227" s="31">
        <v>182.72</v>
      </c>
      <c r="F1227" s="31">
        <v>80.92</v>
      </c>
      <c r="G1227" s="31">
        <v>-2083.29</v>
      </c>
      <c r="H1227" s="31">
        <v>0</v>
      </c>
      <c r="I1227" s="8"/>
      <c r="J1227" s="8"/>
      <c r="K1227" s="8"/>
      <c r="L1227" s="8"/>
      <c r="M1227" s="8"/>
      <c r="N1227" s="8"/>
      <c r="O1227" s="8"/>
      <c r="P1227" s="39">
        <v>-1157.29</v>
      </c>
      <c r="Q1227" s="24"/>
      <c r="R1227" s="7" t="s">
        <v>242</v>
      </c>
      <c r="S1227" s="7"/>
      <c r="T1227" s="7" t="s">
        <v>226</v>
      </c>
      <c r="U1227" s="8">
        <v>0</v>
      </c>
      <c r="V1227" s="8">
        <v>31.68</v>
      </c>
      <c r="W1227" s="8">
        <v>9750</v>
      </c>
      <c r="X1227" s="8">
        <v>818.04</v>
      </c>
      <c r="Y1227" s="8">
        <v>0</v>
      </c>
      <c r="Z1227" s="8">
        <v>2216.65</v>
      </c>
      <c r="AA1227" s="8">
        <v>623.79999999999995</v>
      </c>
      <c r="AB1227" s="8">
        <v>934.61</v>
      </c>
      <c r="AC1227" s="8">
        <v>976.41</v>
      </c>
      <c r="AD1227" s="8">
        <v>262.66000000000003</v>
      </c>
      <c r="AE1227" s="8">
        <v>855.03</v>
      </c>
      <c r="AF1227" s="8">
        <v>251.24</v>
      </c>
      <c r="AG1227" s="9">
        <v>16720.12</v>
      </c>
      <c r="AI1227" s="7" t="s">
        <v>242</v>
      </c>
      <c r="AJ1227" s="7"/>
      <c r="AK1227" s="7" t="s">
        <v>226</v>
      </c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9"/>
    </row>
    <row r="1228" spans="1:50">
      <c r="A1228" s="30" t="s">
        <v>242</v>
      </c>
      <c r="B1228" s="30"/>
      <c r="C1228" s="30" t="s">
        <v>227</v>
      </c>
      <c r="D1228" s="32">
        <v>253.4</v>
      </c>
      <c r="E1228" s="32">
        <v>-31.76</v>
      </c>
      <c r="F1228" s="32">
        <v>-755.53</v>
      </c>
      <c r="G1228" s="32">
        <v>-208.51</v>
      </c>
      <c r="H1228" s="32">
        <v>-2161.5</v>
      </c>
      <c r="I1228" s="10"/>
      <c r="J1228" s="10"/>
      <c r="K1228" s="10"/>
      <c r="L1228" s="10"/>
      <c r="M1228" s="10"/>
      <c r="N1228" s="10"/>
      <c r="O1228" s="10"/>
      <c r="P1228" s="39">
        <v>-2903.9</v>
      </c>
      <c r="Q1228" s="24"/>
      <c r="R1228" s="7" t="s">
        <v>242</v>
      </c>
      <c r="S1228" s="7"/>
      <c r="T1228" s="7" t="s">
        <v>227</v>
      </c>
      <c r="U1228" s="10">
        <v>-2639.44</v>
      </c>
      <c r="V1228" s="10">
        <v>130.38999999999999</v>
      </c>
      <c r="W1228" s="10">
        <v>-50.32</v>
      </c>
      <c r="X1228" s="10">
        <v>-238.26</v>
      </c>
      <c r="Y1228" s="10">
        <v>-324.08</v>
      </c>
      <c r="Z1228" s="10">
        <v>-524.78</v>
      </c>
      <c r="AA1228" s="10">
        <v>-149.19999999999999</v>
      </c>
      <c r="AB1228" s="10">
        <v>-284.39</v>
      </c>
      <c r="AC1228" s="10">
        <v>52.47</v>
      </c>
      <c r="AD1228" s="10">
        <v>-404.05</v>
      </c>
      <c r="AE1228" s="10">
        <v>1549.7</v>
      </c>
      <c r="AF1228" s="10">
        <v>0.25</v>
      </c>
      <c r="AG1228" s="9">
        <v>-2881.71</v>
      </c>
      <c r="AI1228" s="7" t="s">
        <v>242</v>
      </c>
      <c r="AJ1228" s="7"/>
      <c r="AK1228" s="7" t="s">
        <v>227</v>
      </c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9"/>
    </row>
    <row r="1229" spans="1:50">
      <c r="A1229" s="30" t="s">
        <v>242</v>
      </c>
      <c r="B1229" s="30"/>
      <c r="C1229" s="30" t="s">
        <v>228</v>
      </c>
      <c r="D1229" s="31">
        <v>233884.57</v>
      </c>
      <c r="E1229" s="31">
        <v>207832.62</v>
      </c>
      <c r="F1229" s="31">
        <v>256224.38</v>
      </c>
      <c r="G1229" s="31">
        <v>264471.14</v>
      </c>
      <c r="H1229" s="31">
        <v>272763.21000000002</v>
      </c>
      <c r="I1229" s="8"/>
      <c r="J1229" s="8"/>
      <c r="K1229" s="8"/>
      <c r="L1229" s="8"/>
      <c r="M1229" s="8"/>
      <c r="N1229" s="8"/>
      <c r="O1229" s="8"/>
      <c r="P1229" s="39" t="s">
        <v>222</v>
      </c>
      <c r="Q1229" s="24"/>
      <c r="R1229" s="7" t="s">
        <v>242</v>
      </c>
      <c r="S1229" s="7"/>
      <c r="T1229" s="7" t="s">
        <v>228</v>
      </c>
      <c r="U1229" s="8">
        <v>300962.92</v>
      </c>
      <c r="V1229" s="8">
        <v>250721.45</v>
      </c>
      <c r="W1229" s="8">
        <v>270525.2</v>
      </c>
      <c r="X1229" s="8">
        <v>300616.13</v>
      </c>
      <c r="Y1229" s="8">
        <v>278857.19</v>
      </c>
      <c r="Z1229" s="8">
        <v>229312.88</v>
      </c>
      <c r="AA1229" s="8">
        <v>281946.14</v>
      </c>
      <c r="AB1229" s="8">
        <v>248504.61</v>
      </c>
      <c r="AC1229" s="8">
        <v>222292.54</v>
      </c>
      <c r="AD1229" s="8">
        <v>270929.57</v>
      </c>
      <c r="AE1229" s="8">
        <v>255155.69</v>
      </c>
      <c r="AF1229" s="8">
        <v>240476.88</v>
      </c>
      <c r="AG1229" s="9" t="s">
        <v>222</v>
      </c>
      <c r="AI1229" s="7" t="s">
        <v>242</v>
      </c>
      <c r="AJ1229" s="7"/>
      <c r="AK1229" s="7" t="s">
        <v>228</v>
      </c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9"/>
    </row>
    <row r="1230" spans="1:50">
      <c r="A1230" s="30" t="s">
        <v>242</v>
      </c>
      <c r="B1230" s="30"/>
      <c r="C1230" s="30" t="s">
        <v>229</v>
      </c>
      <c r="D1230" s="31">
        <v>240476.88</v>
      </c>
      <c r="E1230" s="31">
        <v>233884.57</v>
      </c>
      <c r="F1230" s="31">
        <v>207832.62</v>
      </c>
      <c r="G1230" s="31">
        <v>256224.38</v>
      </c>
      <c r="H1230" s="31">
        <v>264471.14</v>
      </c>
      <c r="I1230" s="8"/>
      <c r="J1230" s="8"/>
      <c r="K1230" s="8"/>
      <c r="L1230" s="8"/>
      <c r="M1230" s="8"/>
      <c r="N1230" s="8"/>
      <c r="O1230" s="8"/>
      <c r="P1230" s="39" t="s">
        <v>222</v>
      </c>
      <c r="Q1230" s="24"/>
      <c r="R1230" s="7" t="s">
        <v>242</v>
      </c>
      <c r="S1230" s="7"/>
      <c r="T1230" s="7" t="s">
        <v>229</v>
      </c>
      <c r="U1230" s="8">
        <v>285832.5</v>
      </c>
      <c r="V1230" s="8">
        <v>300962.92</v>
      </c>
      <c r="W1230" s="8">
        <v>250721.45</v>
      </c>
      <c r="X1230" s="8">
        <v>521246.65</v>
      </c>
      <c r="Y1230" s="8">
        <v>300616.13</v>
      </c>
      <c r="Z1230" s="8">
        <v>278857.19</v>
      </c>
      <c r="AA1230" s="8">
        <v>229312.88</v>
      </c>
      <c r="AB1230" s="8">
        <v>281946.14</v>
      </c>
      <c r="AC1230" s="8">
        <v>248504.61</v>
      </c>
      <c r="AD1230" s="8">
        <v>222292.54</v>
      </c>
      <c r="AE1230" s="8">
        <v>270929.57</v>
      </c>
      <c r="AF1230" s="8">
        <v>255155.69</v>
      </c>
      <c r="AG1230" s="9" t="s">
        <v>222</v>
      </c>
      <c r="AI1230" s="7" t="s">
        <v>242</v>
      </c>
      <c r="AJ1230" s="7"/>
      <c r="AK1230" s="7" t="s">
        <v>229</v>
      </c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9"/>
    </row>
    <row r="1231" spans="1:50">
      <c r="A1231" s="30" t="s">
        <v>242</v>
      </c>
      <c r="B1231" s="30"/>
      <c r="C1231" s="30" t="s">
        <v>230</v>
      </c>
      <c r="D1231" s="31">
        <v>255155.69</v>
      </c>
      <c r="E1231" s="31">
        <v>240476.88</v>
      </c>
      <c r="F1231" s="31">
        <v>233884.57</v>
      </c>
      <c r="G1231" s="31">
        <v>207832.62</v>
      </c>
      <c r="H1231" s="31">
        <v>256224.38</v>
      </c>
      <c r="I1231" s="8"/>
      <c r="J1231" s="8"/>
      <c r="K1231" s="8"/>
      <c r="L1231" s="8"/>
      <c r="M1231" s="8"/>
      <c r="N1231" s="8"/>
      <c r="O1231" s="8"/>
      <c r="P1231" s="39" t="s">
        <v>222</v>
      </c>
      <c r="Q1231" s="24"/>
      <c r="R1231" s="7" t="s">
        <v>242</v>
      </c>
      <c r="S1231" s="7"/>
      <c r="T1231" s="7" t="s">
        <v>230</v>
      </c>
      <c r="U1231" s="8">
        <v>255786.23999999999</v>
      </c>
      <c r="V1231" s="8">
        <v>285832.5</v>
      </c>
      <c r="W1231" s="8">
        <v>300962.92</v>
      </c>
      <c r="X1231" s="8">
        <v>0</v>
      </c>
      <c r="Y1231" s="8">
        <v>270525.2</v>
      </c>
      <c r="Z1231" s="8">
        <v>300616.13</v>
      </c>
      <c r="AA1231" s="8">
        <v>278857.19</v>
      </c>
      <c r="AB1231" s="8">
        <v>229312.88</v>
      </c>
      <c r="AC1231" s="8">
        <v>281946.14</v>
      </c>
      <c r="AD1231" s="8">
        <v>248504.61</v>
      </c>
      <c r="AE1231" s="8">
        <v>222292.54</v>
      </c>
      <c r="AF1231" s="8">
        <v>270929.57</v>
      </c>
      <c r="AG1231" s="9" t="s">
        <v>222</v>
      </c>
      <c r="AI1231" s="7" t="s">
        <v>242</v>
      </c>
      <c r="AJ1231" s="7"/>
      <c r="AK1231" s="7" t="s">
        <v>230</v>
      </c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9"/>
    </row>
    <row r="1232" spans="1:50">
      <c r="A1232" s="30" t="s">
        <v>242</v>
      </c>
      <c r="B1232" s="30"/>
      <c r="C1232" s="30" t="s">
        <v>231</v>
      </c>
      <c r="D1232" s="31">
        <v>0</v>
      </c>
      <c r="E1232" s="31">
        <v>0</v>
      </c>
      <c r="F1232" s="31">
        <v>0</v>
      </c>
      <c r="G1232" s="31">
        <v>0</v>
      </c>
      <c r="H1232" s="31">
        <v>0</v>
      </c>
      <c r="I1232" s="8"/>
      <c r="J1232" s="8"/>
      <c r="K1232" s="8"/>
      <c r="L1232" s="8"/>
      <c r="M1232" s="8"/>
      <c r="N1232" s="8"/>
      <c r="O1232" s="8"/>
      <c r="P1232" s="39" t="s">
        <v>222</v>
      </c>
      <c r="Q1232" s="24"/>
      <c r="R1232" s="7" t="s">
        <v>242</v>
      </c>
      <c r="S1232" s="7"/>
      <c r="T1232" s="7" t="s">
        <v>231</v>
      </c>
      <c r="U1232" s="8">
        <v>35748.699999999997</v>
      </c>
      <c r="V1232" s="8">
        <v>35748.699999999997</v>
      </c>
      <c r="W1232" s="8">
        <v>35748.699999999997</v>
      </c>
      <c r="X1232" s="8">
        <v>35748.699999999997</v>
      </c>
      <c r="Y1232" s="8">
        <v>35748.699999999997</v>
      </c>
      <c r="Z1232" s="8">
        <v>35748.699999999997</v>
      </c>
      <c r="AA1232" s="8">
        <v>35748.699999999997</v>
      </c>
      <c r="AB1232" s="8">
        <v>35748.699999999997</v>
      </c>
      <c r="AC1232" s="8">
        <v>35748.699999999997</v>
      </c>
      <c r="AD1232" s="8">
        <v>0</v>
      </c>
      <c r="AE1232" s="8">
        <v>0</v>
      </c>
      <c r="AF1232" s="8">
        <v>0</v>
      </c>
      <c r="AG1232" s="9" t="s">
        <v>222</v>
      </c>
      <c r="AI1232" s="7" t="s">
        <v>242</v>
      </c>
      <c r="AJ1232" s="7"/>
      <c r="AK1232" s="7" t="s">
        <v>231</v>
      </c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9"/>
    </row>
    <row r="1233" spans="1:50">
      <c r="A1233" s="30" t="s">
        <v>242</v>
      </c>
      <c r="B1233" s="30"/>
      <c r="C1233" s="30" t="s">
        <v>232</v>
      </c>
      <c r="D1233" s="31">
        <v>273391.59999999998</v>
      </c>
      <c r="E1233" s="31">
        <v>210186.4</v>
      </c>
      <c r="F1233" s="31">
        <v>206768.45</v>
      </c>
      <c r="G1233" s="31">
        <v>298820.84000000003</v>
      </c>
      <c r="H1233" s="31">
        <v>160909.03</v>
      </c>
      <c r="I1233" s="8"/>
      <c r="J1233" s="8"/>
      <c r="K1233" s="8"/>
      <c r="L1233" s="8"/>
      <c r="M1233" s="8"/>
      <c r="N1233" s="8"/>
      <c r="O1233" s="8"/>
      <c r="P1233" s="39">
        <v>1150076.32</v>
      </c>
      <c r="Q1233" s="24"/>
      <c r="R1233" s="7" t="s">
        <v>242</v>
      </c>
      <c r="S1233" s="7"/>
      <c r="T1233" s="7" t="s">
        <v>232</v>
      </c>
      <c r="U1233" s="8">
        <v>473748.89</v>
      </c>
      <c r="V1233" s="8">
        <v>160549.73000000001</v>
      </c>
      <c r="W1233" s="8">
        <v>421776.15</v>
      </c>
      <c r="X1233" s="8">
        <v>200507.95</v>
      </c>
      <c r="Y1233" s="8">
        <v>293129.90000000002</v>
      </c>
      <c r="Z1233" s="8">
        <v>304812.67</v>
      </c>
      <c r="AA1233" s="8">
        <v>249039.56</v>
      </c>
      <c r="AB1233" s="8">
        <v>169077.99</v>
      </c>
      <c r="AC1233" s="8">
        <v>246480.46</v>
      </c>
      <c r="AD1233" s="8">
        <v>366405.79</v>
      </c>
      <c r="AE1233" s="8">
        <v>203476.85</v>
      </c>
      <c r="AF1233" s="8">
        <v>247571.37</v>
      </c>
      <c r="AG1233" s="9">
        <v>3336577.31</v>
      </c>
      <c r="AI1233" s="7" t="s">
        <v>242</v>
      </c>
      <c r="AJ1233" s="7"/>
      <c r="AK1233" s="7" t="s">
        <v>232</v>
      </c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9"/>
    </row>
    <row r="1234" spans="1:50">
      <c r="A1234" s="30" t="s">
        <v>242</v>
      </c>
      <c r="B1234" s="30"/>
      <c r="C1234" s="30" t="s">
        <v>233</v>
      </c>
      <c r="D1234" s="31">
        <v>3.5</v>
      </c>
      <c r="E1234" s="31">
        <v>3</v>
      </c>
      <c r="F1234" s="31">
        <v>2.5</v>
      </c>
      <c r="G1234" s="31">
        <v>2.65</v>
      </c>
      <c r="H1234" s="31">
        <v>3.15</v>
      </c>
      <c r="I1234" s="8"/>
      <c r="J1234" s="8"/>
      <c r="K1234" s="8"/>
      <c r="L1234" s="8"/>
      <c r="M1234" s="8"/>
      <c r="N1234" s="8"/>
      <c r="O1234" s="8"/>
      <c r="P1234" s="39">
        <v>2.96</v>
      </c>
      <c r="Q1234" s="24"/>
      <c r="R1234" s="7" t="s">
        <v>242</v>
      </c>
      <c r="S1234" s="7"/>
      <c r="T1234" s="7" t="s">
        <v>233</v>
      </c>
      <c r="U1234" s="8">
        <v>4</v>
      </c>
      <c r="V1234" s="8">
        <v>4.46</v>
      </c>
      <c r="W1234" s="8">
        <v>4.1100000000000003</v>
      </c>
      <c r="X1234" s="8">
        <v>4</v>
      </c>
      <c r="Y1234" s="8">
        <v>4</v>
      </c>
      <c r="Z1234" s="8">
        <v>3.6</v>
      </c>
      <c r="AA1234" s="8">
        <v>3.5</v>
      </c>
      <c r="AB1234" s="8">
        <v>3.5</v>
      </c>
      <c r="AC1234" s="8">
        <v>3.5</v>
      </c>
      <c r="AD1234" s="8">
        <v>3.5</v>
      </c>
      <c r="AE1234" s="8">
        <v>2.5299999999999998</v>
      </c>
      <c r="AF1234" s="8">
        <v>3.5</v>
      </c>
      <c r="AG1234" s="9">
        <v>3.68333333333333</v>
      </c>
      <c r="AI1234" s="7" t="s">
        <v>242</v>
      </c>
      <c r="AJ1234" s="7"/>
      <c r="AK1234" s="7" t="s">
        <v>233</v>
      </c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9"/>
    </row>
    <row r="1235" spans="1:50">
      <c r="A1235" s="30" t="s">
        <v>242</v>
      </c>
      <c r="B1235" s="30"/>
      <c r="C1235" s="30" t="s">
        <v>234</v>
      </c>
      <c r="D1235" s="31">
        <v>3.19</v>
      </c>
      <c r="E1235" s="31">
        <v>2.87</v>
      </c>
      <c r="F1235" s="31">
        <v>2.37</v>
      </c>
      <c r="G1235" s="31">
        <v>2.52</v>
      </c>
      <c r="H1235" s="31">
        <v>2.95</v>
      </c>
      <c r="I1235" s="8"/>
      <c r="J1235" s="8"/>
      <c r="K1235" s="8"/>
      <c r="L1235" s="8"/>
      <c r="M1235" s="8"/>
      <c r="N1235" s="8"/>
      <c r="O1235" s="8"/>
      <c r="P1235" s="39">
        <v>2.78</v>
      </c>
      <c r="Q1235" s="24"/>
      <c r="R1235" s="7" t="s">
        <v>242</v>
      </c>
      <c r="S1235" s="7"/>
      <c r="T1235" s="7" t="s">
        <v>234</v>
      </c>
      <c r="U1235" s="8">
        <v>3.88</v>
      </c>
      <c r="V1235" s="8">
        <v>4.29</v>
      </c>
      <c r="W1235" s="8">
        <v>3.93</v>
      </c>
      <c r="X1235" s="8">
        <v>3.82</v>
      </c>
      <c r="Y1235" s="8">
        <v>3.82</v>
      </c>
      <c r="Z1235" s="8">
        <v>3.42</v>
      </c>
      <c r="AA1235" s="8">
        <v>3.19</v>
      </c>
      <c r="AB1235" s="8">
        <v>3.19</v>
      </c>
      <c r="AC1235" s="8">
        <v>3.19</v>
      </c>
      <c r="AD1235" s="8">
        <v>3.19</v>
      </c>
      <c r="AE1235" s="8">
        <v>2.2200000000000002</v>
      </c>
      <c r="AF1235" s="8">
        <v>3.19</v>
      </c>
      <c r="AG1235" s="9">
        <v>3.4441666666666699</v>
      </c>
      <c r="AI1235" s="7" t="s">
        <v>242</v>
      </c>
      <c r="AJ1235" s="7"/>
      <c r="AK1235" s="7" t="s">
        <v>234</v>
      </c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9"/>
    </row>
    <row r="1236" spans="1:50">
      <c r="A1236" s="30" t="s">
        <v>242</v>
      </c>
      <c r="B1236" s="30"/>
      <c r="C1236" s="30" t="s">
        <v>235</v>
      </c>
      <c r="D1236" s="31">
        <v>1</v>
      </c>
      <c r="E1236" s="31">
        <v>1</v>
      </c>
      <c r="F1236" s="31">
        <v>1</v>
      </c>
      <c r="G1236" s="31">
        <v>1</v>
      </c>
      <c r="H1236" s="31">
        <v>1</v>
      </c>
      <c r="I1236" s="8"/>
      <c r="J1236" s="8"/>
      <c r="K1236" s="8"/>
      <c r="L1236" s="8"/>
      <c r="M1236" s="8"/>
      <c r="N1236" s="8"/>
      <c r="O1236" s="8"/>
      <c r="P1236" s="31">
        <v>0</v>
      </c>
      <c r="Q1236" s="24"/>
      <c r="R1236" s="7" t="s">
        <v>242</v>
      </c>
      <c r="S1236" s="7"/>
      <c r="T1236" s="7" t="s">
        <v>235</v>
      </c>
      <c r="U1236" s="8">
        <v>0.5</v>
      </c>
      <c r="V1236" s="8">
        <v>0.5</v>
      </c>
      <c r="W1236" s="8">
        <v>0.5</v>
      </c>
      <c r="X1236" s="8">
        <v>0.4</v>
      </c>
      <c r="Y1236" s="8">
        <v>0</v>
      </c>
      <c r="Z1236" s="8">
        <v>0</v>
      </c>
      <c r="AA1236" s="8">
        <v>0.74</v>
      </c>
      <c r="AB1236" s="8">
        <v>1</v>
      </c>
      <c r="AC1236" s="8">
        <v>1</v>
      </c>
      <c r="AD1236" s="8">
        <v>1</v>
      </c>
      <c r="AE1236" s="8">
        <v>1</v>
      </c>
      <c r="AF1236" s="8">
        <v>1</v>
      </c>
      <c r="AG1236" s="9">
        <v>0.63666666666666705</v>
      </c>
      <c r="AI1236" s="7" t="s">
        <v>242</v>
      </c>
      <c r="AJ1236" s="7"/>
      <c r="AK1236" s="7" t="s">
        <v>235</v>
      </c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9"/>
    </row>
    <row r="1237" spans="1:50">
      <c r="A1237" s="30" t="s">
        <v>242</v>
      </c>
      <c r="B1237" s="30"/>
      <c r="C1237" s="30" t="s">
        <v>236</v>
      </c>
      <c r="D1237" s="31">
        <v>0.1</v>
      </c>
      <c r="E1237" s="31">
        <v>0.1</v>
      </c>
      <c r="F1237" s="31">
        <v>0.09</v>
      </c>
      <c r="G1237" s="31">
        <v>0.09</v>
      </c>
      <c r="H1237" s="31">
        <v>0.1</v>
      </c>
      <c r="I1237" s="8"/>
      <c r="J1237" s="8"/>
      <c r="K1237" s="8"/>
      <c r="L1237" s="8"/>
      <c r="M1237" s="8"/>
      <c r="N1237" s="8"/>
      <c r="O1237" s="8"/>
      <c r="P1237" s="31">
        <v>0</v>
      </c>
      <c r="Q1237" s="24"/>
      <c r="R1237" s="7" t="s">
        <v>242</v>
      </c>
      <c r="S1237" s="7"/>
      <c r="T1237" s="7" t="s">
        <v>236</v>
      </c>
      <c r="U1237" s="8">
        <v>0.1</v>
      </c>
      <c r="V1237" s="8">
        <v>0.1</v>
      </c>
      <c r="W1237" s="8">
        <v>0.1</v>
      </c>
      <c r="X1237" s="8">
        <v>0.1</v>
      </c>
      <c r="Y1237" s="8">
        <v>0.1</v>
      </c>
      <c r="Z1237" s="8">
        <v>0.1</v>
      </c>
      <c r="AA1237" s="8">
        <v>0.09</v>
      </c>
      <c r="AB1237" s="8">
        <v>0.09</v>
      </c>
      <c r="AC1237" s="8">
        <v>0.1</v>
      </c>
      <c r="AD1237" s="8">
        <v>0.1</v>
      </c>
      <c r="AE1237" s="8">
        <v>0.1</v>
      </c>
      <c r="AF1237" s="8">
        <v>0.1</v>
      </c>
      <c r="AG1237" s="9">
        <v>9.83333333333333E-2</v>
      </c>
      <c r="AI1237" s="7" t="s">
        <v>242</v>
      </c>
      <c r="AJ1237" s="7"/>
      <c r="AK1237" s="7" t="s">
        <v>236</v>
      </c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9"/>
    </row>
    <row r="1238" spans="1:50">
      <c r="A1238" s="30" t="s">
        <v>242</v>
      </c>
      <c r="B1238" s="30"/>
      <c r="C1238" s="30" t="s">
        <v>237</v>
      </c>
      <c r="D1238" s="31">
        <v>1</v>
      </c>
      <c r="E1238" s="31">
        <v>1</v>
      </c>
      <c r="F1238" s="31">
        <v>1</v>
      </c>
      <c r="G1238" s="31">
        <v>1</v>
      </c>
      <c r="H1238" s="31">
        <v>1</v>
      </c>
      <c r="I1238" s="8"/>
      <c r="J1238" s="8"/>
      <c r="K1238" s="8"/>
      <c r="L1238" s="8"/>
      <c r="M1238" s="8"/>
      <c r="N1238" s="8"/>
      <c r="O1238" s="8"/>
      <c r="P1238" s="31">
        <v>0</v>
      </c>
      <c r="Q1238" s="24"/>
      <c r="R1238" s="7" t="s">
        <v>242</v>
      </c>
      <c r="S1238" s="7"/>
      <c r="T1238" s="7" t="s">
        <v>237</v>
      </c>
      <c r="U1238" s="8">
        <v>1</v>
      </c>
      <c r="V1238" s="8">
        <v>1</v>
      </c>
      <c r="W1238" s="8">
        <v>1</v>
      </c>
      <c r="X1238" s="8">
        <v>1</v>
      </c>
      <c r="Y1238" s="8">
        <v>1</v>
      </c>
      <c r="Z1238" s="8">
        <v>1</v>
      </c>
      <c r="AA1238" s="8">
        <v>1</v>
      </c>
      <c r="AB1238" s="8">
        <v>1</v>
      </c>
      <c r="AC1238" s="8">
        <v>1</v>
      </c>
      <c r="AD1238" s="8">
        <v>1</v>
      </c>
      <c r="AE1238" s="8">
        <v>1</v>
      </c>
      <c r="AF1238" s="8">
        <v>1</v>
      </c>
      <c r="AG1238" s="9">
        <v>1</v>
      </c>
      <c r="AI1238" s="7" t="s">
        <v>242</v>
      </c>
      <c r="AJ1238" s="7"/>
      <c r="AK1238" s="7" t="s">
        <v>237</v>
      </c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9"/>
    </row>
    <row r="1239" spans="1:50">
      <c r="A1239" s="30" t="s">
        <v>243</v>
      </c>
      <c r="B1239" s="30"/>
      <c r="C1239" s="30" t="s">
        <v>27</v>
      </c>
      <c r="D1239" s="31">
        <v>10636.37</v>
      </c>
      <c r="E1239" s="31">
        <v>12447.11</v>
      </c>
      <c r="F1239" s="31">
        <v>12355.05</v>
      </c>
      <c r="G1239" s="31">
        <v>16857.09</v>
      </c>
      <c r="H1239" s="31">
        <v>18724.330000000002</v>
      </c>
      <c r="I1239" s="8"/>
      <c r="J1239" s="8"/>
      <c r="K1239" s="8"/>
      <c r="L1239" s="8"/>
      <c r="M1239" s="8"/>
      <c r="N1239" s="8"/>
      <c r="O1239" s="8"/>
      <c r="P1239" s="39">
        <v>71019.95</v>
      </c>
      <c r="Q1239" s="24"/>
      <c r="R1239" s="7" t="s">
        <v>243</v>
      </c>
      <c r="S1239" s="7"/>
      <c r="T1239" s="7" t="s">
        <v>27</v>
      </c>
      <c r="U1239" s="8">
        <v>11853.87</v>
      </c>
      <c r="V1239" s="8">
        <v>11684.26</v>
      </c>
      <c r="W1239" s="8">
        <v>14700.57</v>
      </c>
      <c r="X1239" s="8">
        <v>14599.64</v>
      </c>
      <c r="Y1239" s="8">
        <v>18551.97</v>
      </c>
      <c r="Z1239" s="8">
        <v>16397.48</v>
      </c>
      <c r="AA1239" s="8">
        <v>16556.71</v>
      </c>
      <c r="AB1239" s="8">
        <v>12293.48</v>
      </c>
      <c r="AC1239" s="8">
        <v>12238.02</v>
      </c>
      <c r="AD1239" s="8">
        <v>12418.1</v>
      </c>
      <c r="AE1239" s="8">
        <v>14617.19</v>
      </c>
      <c r="AF1239" s="8">
        <v>13575.3</v>
      </c>
      <c r="AG1239" s="9">
        <v>169486.59</v>
      </c>
      <c r="AI1239" s="7" t="s">
        <v>243</v>
      </c>
      <c r="AJ1239" s="7"/>
      <c r="AK1239" s="7" t="s">
        <v>27</v>
      </c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9"/>
    </row>
    <row r="1240" spans="1:50">
      <c r="A1240" s="30" t="s">
        <v>243</v>
      </c>
      <c r="B1240" s="30"/>
      <c r="C1240" s="30" t="s">
        <v>28</v>
      </c>
      <c r="D1240" s="32">
        <v>76.38</v>
      </c>
      <c r="E1240" s="32">
        <v>83.6</v>
      </c>
      <c r="F1240" s="32">
        <v>87.51</v>
      </c>
      <c r="G1240" s="32">
        <v>123.93</v>
      </c>
      <c r="H1240" s="32">
        <v>117.29</v>
      </c>
      <c r="I1240" s="10"/>
      <c r="J1240" s="10"/>
      <c r="K1240" s="10"/>
      <c r="L1240" s="10"/>
      <c r="M1240" s="10"/>
      <c r="N1240" s="10"/>
      <c r="O1240" s="10"/>
      <c r="P1240" s="32">
        <v>0</v>
      </c>
      <c r="Q1240" s="28">
        <v>0</v>
      </c>
      <c r="R1240" s="7" t="s">
        <v>243</v>
      </c>
      <c r="S1240" s="7"/>
      <c r="T1240" s="7" t="s">
        <v>28</v>
      </c>
      <c r="U1240" s="10">
        <v>77.28</v>
      </c>
      <c r="V1240" s="10">
        <v>79.650000000000006</v>
      </c>
      <c r="W1240" s="10">
        <v>93.32</v>
      </c>
      <c r="X1240" s="10">
        <v>101.3</v>
      </c>
      <c r="Y1240" s="10">
        <v>109.08</v>
      </c>
      <c r="Z1240" s="10">
        <v>103.35</v>
      </c>
      <c r="AA1240" s="10">
        <v>104.45</v>
      </c>
      <c r="AB1240" s="10">
        <v>81.81</v>
      </c>
      <c r="AC1240" s="10">
        <v>85.03</v>
      </c>
      <c r="AD1240" s="10">
        <v>83.98</v>
      </c>
      <c r="AE1240" s="10">
        <v>105.67</v>
      </c>
      <c r="AF1240" s="10">
        <v>114.76</v>
      </c>
      <c r="AG1240" s="9">
        <v>78.465000000000003</v>
      </c>
      <c r="AI1240" s="7" t="s">
        <v>243</v>
      </c>
      <c r="AJ1240" s="7"/>
      <c r="AK1240" s="7" t="s">
        <v>28</v>
      </c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9"/>
    </row>
    <row r="1241" spans="1:50">
      <c r="A1241" s="30" t="s">
        <v>243</v>
      </c>
      <c r="B1241" s="30"/>
      <c r="C1241" s="30" t="s">
        <v>29</v>
      </c>
      <c r="D1241" s="36">
        <v>54</v>
      </c>
      <c r="E1241" s="36">
        <v>58</v>
      </c>
      <c r="F1241" s="36">
        <v>62</v>
      </c>
      <c r="G1241" s="36">
        <v>61</v>
      </c>
      <c r="H1241" s="36">
        <v>58</v>
      </c>
      <c r="I1241" s="11"/>
      <c r="J1241" s="11"/>
      <c r="K1241" s="11"/>
      <c r="L1241" s="11"/>
      <c r="M1241" s="11"/>
      <c r="N1241" s="11"/>
      <c r="O1241" s="11"/>
      <c r="P1241" s="43">
        <v>59</v>
      </c>
      <c r="Q1241" s="24"/>
      <c r="R1241" s="7" t="s">
        <v>243</v>
      </c>
      <c r="S1241" s="7"/>
      <c r="T1241" s="7" t="s">
        <v>29</v>
      </c>
      <c r="U1241" s="11">
        <v>56</v>
      </c>
      <c r="V1241" s="11">
        <v>57</v>
      </c>
      <c r="W1241" s="11">
        <v>58</v>
      </c>
      <c r="X1241" s="11">
        <v>60</v>
      </c>
      <c r="Y1241" s="11">
        <v>57</v>
      </c>
      <c r="Z1241" s="11">
        <v>62</v>
      </c>
      <c r="AA1241" s="11">
        <v>61</v>
      </c>
      <c r="AB1241" s="11">
        <v>61</v>
      </c>
      <c r="AC1241" s="11">
        <v>67</v>
      </c>
      <c r="AD1241" s="11">
        <v>62</v>
      </c>
      <c r="AE1241" s="11">
        <v>54</v>
      </c>
      <c r="AF1241" s="11">
        <v>57</v>
      </c>
      <c r="AG1241" s="12">
        <v>59</v>
      </c>
      <c r="AI1241" s="7" t="s">
        <v>243</v>
      </c>
      <c r="AJ1241" s="7"/>
      <c r="AK1241" s="7" t="s">
        <v>29</v>
      </c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2"/>
    </row>
    <row r="1242" spans="1:50">
      <c r="A1242" s="30" t="s">
        <v>243</v>
      </c>
      <c r="B1242" s="30"/>
      <c r="C1242" s="30" t="s">
        <v>30</v>
      </c>
      <c r="D1242" s="33">
        <v>203529.09</v>
      </c>
      <c r="E1242" s="33">
        <v>238163.12</v>
      </c>
      <c r="F1242" s="33">
        <v>238482.68</v>
      </c>
      <c r="G1242" s="33">
        <v>323827.94</v>
      </c>
      <c r="H1242" s="33">
        <v>351565.31</v>
      </c>
      <c r="I1242" s="13"/>
      <c r="J1242" s="13"/>
      <c r="K1242" s="13"/>
      <c r="L1242" s="13"/>
      <c r="M1242" s="13"/>
      <c r="N1242" s="13"/>
      <c r="O1242" s="13"/>
      <c r="P1242" s="40">
        <v>1355568.14</v>
      </c>
      <c r="Q1242" s="24"/>
      <c r="R1242" s="7" t="s">
        <v>243</v>
      </c>
      <c r="S1242" s="7"/>
      <c r="T1242" s="7" t="s">
        <v>30</v>
      </c>
      <c r="U1242" s="13">
        <v>203691.2</v>
      </c>
      <c r="V1242" s="13">
        <v>195233.72</v>
      </c>
      <c r="W1242" s="13">
        <v>262227.78999999998</v>
      </c>
      <c r="X1242" s="13">
        <v>258178.35</v>
      </c>
      <c r="Y1242" s="13">
        <v>341004.2</v>
      </c>
      <c r="Z1242" s="13">
        <v>314635.06</v>
      </c>
      <c r="AA1242" s="13">
        <v>308847.71999999997</v>
      </c>
      <c r="AB1242" s="13">
        <v>213225.27</v>
      </c>
      <c r="AC1242" s="13">
        <v>205606.1</v>
      </c>
      <c r="AD1242" s="13">
        <v>214698.61</v>
      </c>
      <c r="AE1242" s="13">
        <v>242382.11</v>
      </c>
      <c r="AF1242" s="13">
        <v>234832.76</v>
      </c>
      <c r="AG1242" s="14">
        <v>2994562.89</v>
      </c>
      <c r="AI1242" s="7" t="s">
        <v>243</v>
      </c>
      <c r="AJ1242" s="7"/>
      <c r="AK1242" s="7" t="s">
        <v>30</v>
      </c>
      <c r="AL1242" s="13"/>
      <c r="AM1242" s="13"/>
      <c r="AN1242" s="13"/>
      <c r="AO1242" s="13"/>
      <c r="AP1242" s="13"/>
      <c r="AQ1242" s="13"/>
      <c r="AR1242" s="13"/>
      <c r="AS1242" s="13"/>
      <c r="AT1242" s="13"/>
      <c r="AU1242" s="13"/>
      <c r="AV1242" s="13"/>
      <c r="AW1242" s="13"/>
      <c r="AX1242" s="14"/>
    </row>
    <row r="1243" spans="1:50">
      <c r="A1243" s="30" t="s">
        <v>243</v>
      </c>
      <c r="B1243" s="30"/>
      <c r="C1243" s="30" t="s">
        <v>31</v>
      </c>
      <c r="D1243" s="32">
        <v>207355.61</v>
      </c>
      <c r="E1243" s="32">
        <v>237824.57</v>
      </c>
      <c r="F1243" s="32">
        <v>235577.47</v>
      </c>
      <c r="G1243" s="32">
        <v>316991.3</v>
      </c>
      <c r="H1243" s="32">
        <v>347256.1</v>
      </c>
      <c r="I1243" s="10"/>
      <c r="J1243" s="10"/>
      <c r="K1243" s="10"/>
      <c r="L1243" s="10"/>
      <c r="M1243" s="10"/>
      <c r="N1243" s="10"/>
      <c r="O1243" s="10"/>
      <c r="P1243" s="39">
        <v>1345005.05</v>
      </c>
      <c r="Q1243" s="24"/>
      <c r="R1243" s="7" t="s">
        <v>243</v>
      </c>
      <c r="S1243" s="7"/>
      <c r="T1243" s="7" t="s">
        <v>31</v>
      </c>
      <c r="U1243" s="10">
        <v>201292.84</v>
      </c>
      <c r="V1243" s="10">
        <v>196808.86</v>
      </c>
      <c r="W1243" s="10">
        <v>262077.3</v>
      </c>
      <c r="X1243" s="10">
        <v>264408.03000000003</v>
      </c>
      <c r="Y1243" s="10">
        <v>343382.99</v>
      </c>
      <c r="Z1243" s="10">
        <v>314928.92</v>
      </c>
      <c r="AA1243" s="10">
        <v>305038.34000000003</v>
      </c>
      <c r="AB1243" s="10">
        <v>214032.47</v>
      </c>
      <c r="AC1243" s="10">
        <v>207841.56</v>
      </c>
      <c r="AD1243" s="10">
        <v>215311.83</v>
      </c>
      <c r="AE1243" s="10">
        <v>248713.86</v>
      </c>
      <c r="AF1243" s="10">
        <v>227407.61</v>
      </c>
      <c r="AG1243" s="9">
        <v>3001244.61</v>
      </c>
      <c r="AI1243" s="7" t="s">
        <v>243</v>
      </c>
      <c r="AJ1243" s="7"/>
      <c r="AK1243" s="7" t="s">
        <v>31</v>
      </c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9"/>
    </row>
    <row r="1244" spans="1:50">
      <c r="A1244" s="30" t="s">
        <v>243</v>
      </c>
      <c r="B1244" s="30"/>
      <c r="C1244" s="30" t="s">
        <v>32</v>
      </c>
      <c r="D1244" s="32">
        <v>-1191.22</v>
      </c>
      <c r="E1244" s="32">
        <v>-1000.34</v>
      </c>
      <c r="F1244" s="32">
        <v>-996.82</v>
      </c>
      <c r="G1244" s="32">
        <v>-997.03</v>
      </c>
      <c r="H1244" s="32">
        <v>-1395.16</v>
      </c>
      <c r="I1244" s="10"/>
      <c r="J1244" s="10"/>
      <c r="K1244" s="10"/>
      <c r="L1244" s="10"/>
      <c r="M1244" s="10"/>
      <c r="N1244" s="10"/>
      <c r="O1244" s="10"/>
      <c r="P1244" s="39">
        <v>-5580.57</v>
      </c>
      <c r="Q1244" s="24"/>
      <c r="R1244" s="7" t="s">
        <v>243</v>
      </c>
      <c r="S1244" s="7"/>
      <c r="T1244" s="7" t="s">
        <v>32</v>
      </c>
      <c r="U1244" s="10">
        <v>-879.59</v>
      </c>
      <c r="V1244" s="10">
        <v>-651.67999999999995</v>
      </c>
      <c r="W1244" s="10">
        <v>-731.53</v>
      </c>
      <c r="X1244" s="10">
        <v>-742.25</v>
      </c>
      <c r="Y1244" s="10">
        <v>-1276.17</v>
      </c>
      <c r="Z1244" s="10">
        <v>-936.45</v>
      </c>
      <c r="AA1244" s="10">
        <v>-1014.81</v>
      </c>
      <c r="AB1244" s="10">
        <v>-574.88</v>
      </c>
      <c r="AC1244" s="10">
        <v>-662.33</v>
      </c>
      <c r="AD1244" s="10">
        <v>-666.92</v>
      </c>
      <c r="AE1244" s="10">
        <v>-987.27</v>
      </c>
      <c r="AF1244" s="10">
        <v>1504.73</v>
      </c>
      <c r="AG1244" s="9">
        <v>-7619.15</v>
      </c>
      <c r="AI1244" s="7" t="s">
        <v>243</v>
      </c>
      <c r="AJ1244" s="7"/>
      <c r="AK1244" s="7" t="s">
        <v>32</v>
      </c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9"/>
    </row>
    <row r="1245" spans="1:50">
      <c r="A1245" s="30" t="s">
        <v>243</v>
      </c>
      <c r="B1245" s="30"/>
      <c r="C1245" s="30" t="s">
        <v>33</v>
      </c>
      <c r="D1245" s="32">
        <v>-2635.3</v>
      </c>
      <c r="E1245" s="32">
        <v>1338.89</v>
      </c>
      <c r="F1245" s="32">
        <v>3902.03</v>
      </c>
      <c r="G1245" s="32">
        <v>7833.67</v>
      </c>
      <c r="H1245" s="32">
        <v>5704.37</v>
      </c>
      <c r="I1245" s="10"/>
      <c r="J1245" s="10"/>
      <c r="K1245" s="10"/>
      <c r="L1245" s="10"/>
      <c r="M1245" s="10"/>
      <c r="N1245" s="10"/>
      <c r="O1245" s="10"/>
      <c r="P1245" s="39">
        <v>16143.66</v>
      </c>
      <c r="Q1245" s="24"/>
      <c r="R1245" s="7" t="s">
        <v>243</v>
      </c>
      <c r="S1245" s="7"/>
      <c r="T1245" s="7" t="s">
        <v>33</v>
      </c>
      <c r="U1245" s="10">
        <v>3277.95</v>
      </c>
      <c r="V1245" s="10">
        <v>-923.46</v>
      </c>
      <c r="W1245" s="10">
        <v>882.02</v>
      </c>
      <c r="X1245" s="10">
        <v>-5487.43</v>
      </c>
      <c r="Y1245" s="10">
        <v>-1102.6199999999999</v>
      </c>
      <c r="Z1245" s="10">
        <v>642.59</v>
      </c>
      <c r="AA1245" s="10">
        <v>4824.1899999999996</v>
      </c>
      <c r="AB1245" s="10">
        <v>-232.32</v>
      </c>
      <c r="AC1245" s="10">
        <v>-1573.13</v>
      </c>
      <c r="AD1245" s="10">
        <v>53.7</v>
      </c>
      <c r="AE1245" s="10">
        <v>-5344.48</v>
      </c>
      <c r="AF1245" s="10">
        <v>5920.42</v>
      </c>
      <c r="AG1245" s="9">
        <v>937.42999999999802</v>
      </c>
      <c r="AI1245" s="7" t="s">
        <v>243</v>
      </c>
      <c r="AJ1245" s="7"/>
      <c r="AK1245" s="7" t="s">
        <v>33</v>
      </c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9"/>
    </row>
    <row r="1246" spans="1:50">
      <c r="A1246" s="30" t="s">
        <v>243</v>
      </c>
      <c r="B1246" s="30"/>
      <c r="C1246" s="30" t="s">
        <v>34</v>
      </c>
      <c r="D1246" s="33">
        <v>-180805.6</v>
      </c>
      <c r="E1246" s="33">
        <v>-209273.02</v>
      </c>
      <c r="F1246" s="33">
        <v>-208967.92</v>
      </c>
      <c r="G1246" s="33">
        <v>-286033.31</v>
      </c>
      <c r="H1246" s="33">
        <v>-309822.61</v>
      </c>
      <c r="I1246" s="13"/>
      <c r="J1246" s="13"/>
      <c r="K1246" s="13"/>
      <c r="L1246" s="13"/>
      <c r="M1246" s="13"/>
      <c r="N1246" s="13"/>
      <c r="O1246" s="13"/>
      <c r="P1246" s="40">
        <v>-1194902.46</v>
      </c>
      <c r="Q1246" s="24"/>
      <c r="R1246" s="7" t="s">
        <v>243</v>
      </c>
      <c r="S1246" s="7"/>
      <c r="T1246" s="7" t="s">
        <v>34</v>
      </c>
      <c r="U1246" s="13">
        <v>-171554.19</v>
      </c>
      <c r="V1246" s="13">
        <v>-172076.06</v>
      </c>
      <c r="W1246" s="13">
        <v>-226408.31</v>
      </c>
      <c r="X1246" s="13">
        <v>-226150.27</v>
      </c>
      <c r="Y1246" s="13">
        <v>-291308.84999999998</v>
      </c>
      <c r="Z1246" s="13">
        <v>-272769.39</v>
      </c>
      <c r="AA1246" s="13">
        <v>-271982.7</v>
      </c>
      <c r="AB1246" s="13">
        <v>-188839.8</v>
      </c>
      <c r="AC1246" s="13">
        <v>-181077.08</v>
      </c>
      <c r="AD1246" s="13">
        <v>-188552.48</v>
      </c>
      <c r="AE1246" s="13">
        <v>-208024.83</v>
      </c>
      <c r="AF1246" s="13">
        <v>-205561.78</v>
      </c>
      <c r="AG1246" s="14">
        <v>-2604305.7400000002</v>
      </c>
      <c r="AI1246" s="7" t="s">
        <v>243</v>
      </c>
      <c r="AJ1246" s="7"/>
      <c r="AK1246" s="7" t="s">
        <v>34</v>
      </c>
      <c r="AL1246" s="13"/>
      <c r="AM1246" s="13"/>
      <c r="AN1246" s="13"/>
      <c r="AO1246" s="13"/>
      <c r="AP1246" s="13"/>
      <c r="AQ1246" s="13"/>
      <c r="AR1246" s="13"/>
      <c r="AS1246" s="13"/>
      <c r="AT1246" s="13"/>
      <c r="AU1246" s="13"/>
      <c r="AV1246" s="13"/>
      <c r="AW1246" s="13"/>
      <c r="AX1246" s="14"/>
    </row>
    <row r="1247" spans="1:50">
      <c r="A1247" s="30" t="s">
        <v>243</v>
      </c>
      <c r="B1247" s="30"/>
      <c r="C1247" s="30" t="s">
        <v>35</v>
      </c>
      <c r="D1247" s="31">
        <v>-128826.88</v>
      </c>
      <c r="E1247" s="31">
        <v>-148950.51999999999</v>
      </c>
      <c r="F1247" s="31">
        <v>-149050.03</v>
      </c>
      <c r="G1247" s="31">
        <v>-202916.21</v>
      </c>
      <c r="H1247" s="31">
        <v>-218752.11</v>
      </c>
      <c r="I1247" s="8"/>
      <c r="J1247" s="8"/>
      <c r="K1247" s="8"/>
      <c r="L1247" s="8"/>
      <c r="M1247" s="8"/>
      <c r="N1247" s="8"/>
      <c r="O1247" s="8"/>
      <c r="P1247" s="39">
        <v>-848495.75</v>
      </c>
      <c r="Q1247" s="24"/>
      <c r="R1247" s="7" t="s">
        <v>243</v>
      </c>
      <c r="S1247" s="7"/>
      <c r="T1247" s="7" t="s">
        <v>35</v>
      </c>
      <c r="U1247" s="8">
        <v>-121379.28</v>
      </c>
      <c r="V1247" s="8">
        <v>-121534.85</v>
      </c>
      <c r="W1247" s="8">
        <v>-162135.57999999999</v>
      </c>
      <c r="X1247" s="8">
        <v>-160705.73000000001</v>
      </c>
      <c r="Y1247" s="8">
        <v>-209131.78</v>
      </c>
      <c r="Z1247" s="8">
        <v>-195005.89</v>
      </c>
      <c r="AA1247" s="8">
        <v>-192152.9</v>
      </c>
      <c r="AB1247" s="8">
        <v>-132917.57</v>
      </c>
      <c r="AC1247" s="8">
        <v>-130112.01</v>
      </c>
      <c r="AD1247" s="8">
        <v>-133854.15</v>
      </c>
      <c r="AE1247" s="8">
        <v>-148054.19</v>
      </c>
      <c r="AF1247" s="8">
        <v>-148596.66</v>
      </c>
      <c r="AG1247" s="9">
        <v>-1855580.59</v>
      </c>
      <c r="AI1247" s="7" t="s">
        <v>243</v>
      </c>
      <c r="AJ1247" s="7"/>
      <c r="AK1247" s="7" t="s">
        <v>35</v>
      </c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9"/>
    </row>
    <row r="1248" spans="1:50">
      <c r="A1248" s="30" t="s">
        <v>243</v>
      </c>
      <c r="B1248" s="30"/>
      <c r="C1248" s="30" t="s">
        <v>36</v>
      </c>
      <c r="D1248" s="31">
        <v>-43269.5</v>
      </c>
      <c r="E1248" s="31">
        <v>-50527.33</v>
      </c>
      <c r="F1248" s="31">
        <v>-50715.07</v>
      </c>
      <c r="G1248" s="31">
        <v>-69372.649999999994</v>
      </c>
      <c r="H1248" s="31">
        <v>-74456.990000000005</v>
      </c>
      <c r="I1248" s="8"/>
      <c r="J1248" s="8"/>
      <c r="K1248" s="8"/>
      <c r="L1248" s="8"/>
      <c r="M1248" s="8"/>
      <c r="N1248" s="8"/>
      <c r="O1248" s="8"/>
      <c r="P1248" s="39">
        <v>-288341.53999999998</v>
      </c>
      <c r="Q1248" s="24"/>
      <c r="R1248" s="7" t="s">
        <v>243</v>
      </c>
      <c r="S1248" s="7"/>
      <c r="T1248" s="7" t="s">
        <v>36</v>
      </c>
      <c r="U1248" s="8">
        <v>-42393.93</v>
      </c>
      <c r="V1248" s="8">
        <v>-41249.97</v>
      </c>
      <c r="W1248" s="8">
        <v>-54843.18</v>
      </c>
      <c r="X1248" s="8">
        <v>-54675.55</v>
      </c>
      <c r="Y1248" s="8">
        <v>-69612.13</v>
      </c>
      <c r="Z1248" s="8">
        <v>-65457.34</v>
      </c>
      <c r="AA1248" s="8">
        <v>-64018.52</v>
      </c>
      <c r="AB1248" s="8">
        <v>-44383.56</v>
      </c>
      <c r="AC1248" s="8">
        <v>-43516.89</v>
      </c>
      <c r="AD1248" s="8">
        <v>-45719.85</v>
      </c>
      <c r="AE1248" s="8">
        <v>-49435.95</v>
      </c>
      <c r="AF1248" s="8">
        <v>-45557.17</v>
      </c>
      <c r="AG1248" s="9">
        <v>-620864.04</v>
      </c>
      <c r="AI1248" s="7" t="s">
        <v>243</v>
      </c>
      <c r="AJ1248" s="7"/>
      <c r="AK1248" s="7" t="s">
        <v>36</v>
      </c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9"/>
    </row>
    <row r="1249" spans="1:50">
      <c r="A1249" s="30" t="s">
        <v>243</v>
      </c>
      <c r="B1249" s="30"/>
      <c r="C1249" s="30" t="s">
        <v>37</v>
      </c>
      <c r="D1249" s="31">
        <v>-653.73</v>
      </c>
      <c r="E1249" s="31">
        <v>-225.54</v>
      </c>
      <c r="F1249" s="31">
        <v>-274.85000000000002</v>
      </c>
      <c r="G1249" s="31">
        <v>-537.9</v>
      </c>
      <c r="H1249" s="31">
        <v>-566.41</v>
      </c>
      <c r="I1249" s="8"/>
      <c r="J1249" s="8"/>
      <c r="K1249" s="8"/>
      <c r="L1249" s="8"/>
      <c r="M1249" s="8"/>
      <c r="N1249" s="8"/>
      <c r="O1249" s="8"/>
      <c r="P1249" s="39">
        <v>-2258.4299999999998</v>
      </c>
      <c r="Q1249" s="24"/>
      <c r="R1249" s="7" t="s">
        <v>243</v>
      </c>
      <c r="S1249" s="7"/>
      <c r="T1249" s="7" t="s">
        <v>37</v>
      </c>
      <c r="U1249" s="8">
        <v>-383.4</v>
      </c>
      <c r="V1249" s="8">
        <v>-454.6</v>
      </c>
      <c r="W1249" s="8">
        <v>-102.34</v>
      </c>
      <c r="X1249" s="8">
        <v>-597</v>
      </c>
      <c r="Y1249" s="8">
        <v>-395.62</v>
      </c>
      <c r="Z1249" s="8">
        <v>-362.86</v>
      </c>
      <c r="AA1249" s="8">
        <v>-667.19</v>
      </c>
      <c r="AB1249" s="8">
        <v>-828.29</v>
      </c>
      <c r="AC1249" s="8">
        <v>-336.58</v>
      </c>
      <c r="AD1249" s="8">
        <v>-1052.75</v>
      </c>
      <c r="AE1249" s="8">
        <v>-1429.19</v>
      </c>
      <c r="AF1249" s="8">
        <v>-1315.81</v>
      </c>
      <c r="AG1249" s="9">
        <v>-7925.63</v>
      </c>
      <c r="AI1249" s="7" t="s">
        <v>243</v>
      </c>
      <c r="AJ1249" s="7"/>
      <c r="AK1249" s="7" t="s">
        <v>37</v>
      </c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9"/>
    </row>
    <row r="1250" spans="1:50">
      <c r="A1250" s="30" t="s">
        <v>243</v>
      </c>
      <c r="B1250" s="30"/>
      <c r="C1250" s="30" t="s">
        <v>38</v>
      </c>
      <c r="D1250" s="32">
        <v>-3337.14</v>
      </c>
      <c r="E1250" s="32">
        <v>-4474.0600000000004</v>
      </c>
      <c r="F1250" s="32">
        <v>-4293.4399999999996</v>
      </c>
      <c r="G1250" s="32">
        <v>-5986.25</v>
      </c>
      <c r="H1250" s="32">
        <v>-6579.31</v>
      </c>
      <c r="I1250" s="10"/>
      <c r="J1250" s="10"/>
      <c r="K1250" s="10"/>
      <c r="L1250" s="10"/>
      <c r="M1250" s="10"/>
      <c r="N1250" s="10"/>
      <c r="O1250" s="10"/>
      <c r="P1250" s="39">
        <v>-24670.2</v>
      </c>
      <c r="Q1250" s="24"/>
      <c r="R1250" s="7" t="s">
        <v>243</v>
      </c>
      <c r="S1250" s="7"/>
      <c r="T1250" s="7" t="s">
        <v>38</v>
      </c>
      <c r="U1250" s="10">
        <v>-2544.39</v>
      </c>
      <c r="V1250" s="10">
        <v>-3486.22</v>
      </c>
      <c r="W1250" s="10">
        <v>-4685.67</v>
      </c>
      <c r="X1250" s="10">
        <v>-4283.91</v>
      </c>
      <c r="Y1250" s="10">
        <v>-6454.15</v>
      </c>
      <c r="Z1250" s="10">
        <v>-5405.97</v>
      </c>
      <c r="AA1250" s="10">
        <v>-6066.5</v>
      </c>
      <c r="AB1250" s="10">
        <v>-3618.09</v>
      </c>
      <c r="AC1250" s="10">
        <v>-4227.45</v>
      </c>
      <c r="AD1250" s="10">
        <v>-3780.7</v>
      </c>
      <c r="AE1250" s="10">
        <v>-4275.87</v>
      </c>
      <c r="AF1250" s="10">
        <v>-4398.84</v>
      </c>
      <c r="AG1250" s="9">
        <v>-53227.76</v>
      </c>
      <c r="AI1250" s="7" t="s">
        <v>243</v>
      </c>
      <c r="AJ1250" s="7"/>
      <c r="AK1250" s="7" t="s">
        <v>38</v>
      </c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9"/>
    </row>
    <row r="1251" spans="1:50">
      <c r="A1251" s="30" t="s">
        <v>243</v>
      </c>
      <c r="B1251" s="30"/>
      <c r="C1251" s="30" t="s">
        <v>39</v>
      </c>
      <c r="D1251" s="31">
        <v>0</v>
      </c>
      <c r="E1251" s="31">
        <v>-774.52</v>
      </c>
      <c r="F1251" s="31">
        <v>0</v>
      </c>
      <c r="G1251" s="31">
        <v>0</v>
      </c>
      <c r="H1251" s="31">
        <v>0</v>
      </c>
      <c r="I1251" s="8"/>
      <c r="J1251" s="8"/>
      <c r="K1251" s="8"/>
      <c r="L1251" s="8"/>
      <c r="M1251" s="8"/>
      <c r="N1251" s="8"/>
      <c r="O1251" s="8"/>
      <c r="P1251" s="39">
        <v>-774.52</v>
      </c>
      <c r="Q1251" s="24"/>
      <c r="R1251" s="7" t="s">
        <v>243</v>
      </c>
      <c r="S1251" s="7"/>
      <c r="T1251" s="7" t="s">
        <v>39</v>
      </c>
      <c r="U1251" s="8">
        <v>0</v>
      </c>
      <c r="V1251" s="8">
        <v>0</v>
      </c>
      <c r="W1251" s="8">
        <v>0</v>
      </c>
      <c r="X1251" s="8">
        <v>0</v>
      </c>
      <c r="Y1251" s="8">
        <v>-426.62</v>
      </c>
      <c r="Z1251" s="8">
        <v>0</v>
      </c>
      <c r="AA1251" s="8">
        <v>-1518.48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9">
        <v>-1945.1</v>
      </c>
      <c r="AI1251" s="7" t="s">
        <v>243</v>
      </c>
      <c r="AJ1251" s="7"/>
      <c r="AK1251" s="7" t="s">
        <v>39</v>
      </c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9"/>
    </row>
    <row r="1252" spans="1:50">
      <c r="A1252" s="30" t="s">
        <v>243</v>
      </c>
      <c r="B1252" s="30"/>
      <c r="C1252" s="30" t="s">
        <v>40</v>
      </c>
      <c r="D1252" s="31">
        <v>-1674.74</v>
      </c>
      <c r="E1252" s="31">
        <v>-1936.4</v>
      </c>
      <c r="F1252" s="31">
        <v>-1724.26</v>
      </c>
      <c r="G1252" s="31">
        <v>-2536.4899999999998</v>
      </c>
      <c r="H1252" s="31">
        <v>-2734.36</v>
      </c>
      <c r="I1252" s="8"/>
      <c r="J1252" s="8"/>
      <c r="K1252" s="8"/>
      <c r="L1252" s="8"/>
      <c r="M1252" s="8"/>
      <c r="N1252" s="8"/>
      <c r="O1252" s="8"/>
      <c r="P1252" s="39">
        <v>-10606.25</v>
      </c>
      <c r="Q1252" s="24"/>
      <c r="R1252" s="7" t="s">
        <v>243</v>
      </c>
      <c r="S1252" s="7"/>
      <c r="T1252" s="7" t="s">
        <v>40</v>
      </c>
      <c r="U1252" s="8">
        <v>-1577.88</v>
      </c>
      <c r="V1252" s="8">
        <v>-1579.93</v>
      </c>
      <c r="W1252" s="8">
        <v>-2107.73</v>
      </c>
      <c r="X1252" s="8">
        <v>-2089.14</v>
      </c>
      <c r="Y1252" s="8">
        <v>-2718.56</v>
      </c>
      <c r="Z1252" s="8">
        <v>-2535.1999999999998</v>
      </c>
      <c r="AA1252" s="8">
        <v>-2498.0300000000002</v>
      </c>
      <c r="AB1252" s="8">
        <v>-1727.94</v>
      </c>
      <c r="AC1252" s="8">
        <v>-1691.44</v>
      </c>
      <c r="AD1252" s="8">
        <v>-1740.19</v>
      </c>
      <c r="AE1252" s="8">
        <v>-1924.85</v>
      </c>
      <c r="AF1252" s="8">
        <v>-1931.69</v>
      </c>
      <c r="AG1252" s="9">
        <v>-24122.58</v>
      </c>
      <c r="AI1252" s="7" t="s">
        <v>243</v>
      </c>
      <c r="AJ1252" s="7"/>
      <c r="AK1252" s="7" t="s">
        <v>40</v>
      </c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9"/>
    </row>
    <row r="1253" spans="1:50">
      <c r="A1253" s="30" t="s">
        <v>243</v>
      </c>
      <c r="B1253" s="30"/>
      <c r="C1253" s="30" t="s">
        <v>41</v>
      </c>
      <c r="D1253" s="31">
        <v>-32.18</v>
      </c>
      <c r="E1253" s="31">
        <v>-38.54</v>
      </c>
      <c r="F1253" s="31">
        <v>-37.58</v>
      </c>
      <c r="G1253" s="31">
        <v>-51.11</v>
      </c>
      <c r="H1253" s="31">
        <v>-56.31</v>
      </c>
      <c r="I1253" s="8"/>
      <c r="J1253" s="8"/>
      <c r="K1253" s="8"/>
      <c r="L1253" s="8"/>
      <c r="M1253" s="8"/>
      <c r="N1253" s="8"/>
      <c r="O1253" s="8"/>
      <c r="P1253" s="39">
        <v>-215.72</v>
      </c>
      <c r="Q1253" s="24"/>
      <c r="R1253" s="7" t="s">
        <v>243</v>
      </c>
      <c r="S1253" s="7"/>
      <c r="T1253" s="7" t="s">
        <v>41</v>
      </c>
      <c r="U1253" s="8">
        <v>-35.909999999999997</v>
      </c>
      <c r="V1253" s="8">
        <v>-36.049999999999997</v>
      </c>
      <c r="W1253" s="8">
        <v>-44.41</v>
      </c>
      <c r="X1253" s="8">
        <v>-44.4</v>
      </c>
      <c r="Y1253" s="8">
        <v>-56.28</v>
      </c>
      <c r="Z1253" s="8">
        <v>-49.14</v>
      </c>
      <c r="AA1253" s="8">
        <v>-49.6</v>
      </c>
      <c r="AB1253" s="8">
        <v>-36.71</v>
      </c>
      <c r="AC1253" s="8">
        <v>-36.700000000000003</v>
      </c>
      <c r="AD1253" s="8">
        <v>-37.85</v>
      </c>
      <c r="AE1253" s="8">
        <v>-45.2</v>
      </c>
      <c r="AF1253" s="8">
        <v>-43.4</v>
      </c>
      <c r="AG1253" s="9">
        <v>-515.65</v>
      </c>
      <c r="AI1253" s="7" t="s">
        <v>243</v>
      </c>
      <c r="AJ1253" s="7"/>
      <c r="AK1253" s="7" t="s">
        <v>41</v>
      </c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9"/>
    </row>
    <row r="1254" spans="1:50">
      <c r="A1254" s="30" t="s">
        <v>243</v>
      </c>
      <c r="B1254" s="30"/>
      <c r="C1254" s="30" t="s">
        <v>42</v>
      </c>
      <c r="D1254" s="31">
        <v>-49.54</v>
      </c>
      <c r="E1254" s="31">
        <v>-59.45</v>
      </c>
      <c r="F1254" s="31">
        <v>-58.86</v>
      </c>
      <c r="G1254" s="31">
        <v>-79.25</v>
      </c>
      <c r="H1254" s="31">
        <v>-86.81</v>
      </c>
      <c r="I1254" s="8"/>
      <c r="J1254" s="8"/>
      <c r="K1254" s="8"/>
      <c r="L1254" s="8"/>
      <c r="M1254" s="8"/>
      <c r="N1254" s="8"/>
      <c r="O1254" s="8"/>
      <c r="P1254" s="39">
        <v>-333.91</v>
      </c>
      <c r="Q1254" s="24"/>
      <c r="R1254" s="7" t="s">
        <v>243</v>
      </c>
      <c r="S1254" s="7"/>
      <c r="T1254" s="7" t="s">
        <v>42</v>
      </c>
      <c r="U1254" s="8">
        <v>-47.8</v>
      </c>
      <c r="V1254" s="8">
        <v>-49.22</v>
      </c>
      <c r="W1254" s="8">
        <v>-65.56</v>
      </c>
      <c r="X1254" s="8">
        <v>-66.09</v>
      </c>
      <c r="Y1254" s="8">
        <v>-85.86</v>
      </c>
      <c r="Z1254" s="8">
        <v>-78.73</v>
      </c>
      <c r="AA1254" s="8">
        <v>-76.28</v>
      </c>
      <c r="AB1254" s="8">
        <v>-53.51</v>
      </c>
      <c r="AC1254" s="8">
        <v>-52.45</v>
      </c>
      <c r="AD1254" s="8">
        <v>-53.83</v>
      </c>
      <c r="AE1254" s="8">
        <v>-62.17</v>
      </c>
      <c r="AF1254" s="8">
        <v>-56.81</v>
      </c>
      <c r="AG1254" s="9">
        <v>-748.31</v>
      </c>
      <c r="AI1254" s="7" t="s">
        <v>243</v>
      </c>
      <c r="AJ1254" s="7"/>
      <c r="AK1254" s="7" t="s">
        <v>42</v>
      </c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9"/>
    </row>
    <row r="1255" spans="1:50">
      <c r="A1255" s="30" t="s">
        <v>243</v>
      </c>
      <c r="B1255" s="30"/>
      <c r="C1255" s="30" t="s">
        <v>43</v>
      </c>
      <c r="D1255" s="31">
        <v>-228.1</v>
      </c>
      <c r="E1255" s="31">
        <v>-189.86</v>
      </c>
      <c r="F1255" s="31">
        <v>0</v>
      </c>
      <c r="G1255" s="31">
        <v>-2031.21</v>
      </c>
      <c r="H1255" s="31">
        <v>-2367.5100000000002</v>
      </c>
      <c r="I1255" s="8"/>
      <c r="J1255" s="8"/>
      <c r="K1255" s="8"/>
      <c r="L1255" s="8"/>
      <c r="M1255" s="8"/>
      <c r="N1255" s="8"/>
      <c r="O1255" s="8"/>
      <c r="P1255" s="39">
        <v>-4816.68</v>
      </c>
      <c r="Q1255" s="24"/>
      <c r="R1255" s="7" t="s">
        <v>243</v>
      </c>
      <c r="S1255" s="7"/>
      <c r="T1255" s="7" t="s">
        <v>43</v>
      </c>
      <c r="U1255" s="8">
        <v>0</v>
      </c>
      <c r="V1255" s="8">
        <v>-467.24</v>
      </c>
      <c r="W1255" s="8">
        <v>-123.22</v>
      </c>
      <c r="X1255" s="8">
        <v>-61.38</v>
      </c>
      <c r="Y1255" s="8">
        <v>-120.78</v>
      </c>
      <c r="Z1255" s="8">
        <v>-253.68</v>
      </c>
      <c r="AA1255" s="8">
        <v>-173.74</v>
      </c>
      <c r="AB1255" s="8">
        <v>-802.46</v>
      </c>
      <c r="AC1255" s="8">
        <v>390</v>
      </c>
      <c r="AD1255" s="8">
        <v>0</v>
      </c>
      <c r="AE1255" s="8">
        <v>-858.1</v>
      </c>
      <c r="AF1255" s="8">
        <v>-1291.78</v>
      </c>
      <c r="AG1255" s="9">
        <v>-3762.38</v>
      </c>
      <c r="AI1255" s="7" t="s">
        <v>243</v>
      </c>
      <c r="AJ1255" s="7"/>
      <c r="AK1255" s="7" t="s">
        <v>43</v>
      </c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9"/>
    </row>
    <row r="1256" spans="1:50">
      <c r="A1256" s="30" t="s">
        <v>243</v>
      </c>
      <c r="B1256" s="30"/>
      <c r="C1256" s="30" t="s">
        <v>44</v>
      </c>
      <c r="D1256" s="31">
        <v>-1854.79</v>
      </c>
      <c r="E1256" s="31">
        <v>-2096.8000000000002</v>
      </c>
      <c r="F1256" s="31">
        <v>-2678.83</v>
      </c>
      <c r="G1256" s="31">
        <v>-2452.2399999999998</v>
      </c>
      <c r="H1256" s="31">
        <v>-3106.8</v>
      </c>
      <c r="I1256" s="8"/>
      <c r="J1256" s="8"/>
      <c r="K1256" s="8"/>
      <c r="L1256" s="8"/>
      <c r="M1256" s="8"/>
      <c r="N1256" s="8"/>
      <c r="O1256" s="8"/>
      <c r="P1256" s="39">
        <v>-12189.46</v>
      </c>
      <c r="Q1256" s="24"/>
      <c r="R1256" s="7" t="s">
        <v>243</v>
      </c>
      <c r="S1256" s="7"/>
      <c r="T1256" s="7" t="s">
        <v>44</v>
      </c>
      <c r="U1256" s="8">
        <v>-2099.6</v>
      </c>
      <c r="V1256" s="8">
        <v>-2013.2</v>
      </c>
      <c r="W1256" s="8">
        <v>-1910.62</v>
      </c>
      <c r="X1256" s="8">
        <v>-2695.29</v>
      </c>
      <c r="Y1256" s="8">
        <v>-2307.0700000000002</v>
      </c>
      <c r="Z1256" s="8">
        <v>-3620.58</v>
      </c>
      <c r="AA1256" s="8">
        <v>-3290.58</v>
      </c>
      <c r="AB1256" s="8">
        <v>-3089.46</v>
      </c>
      <c r="AC1256" s="8">
        <v>-2704.36</v>
      </c>
      <c r="AD1256" s="8">
        <v>-2169.16</v>
      </c>
      <c r="AE1256" s="8">
        <v>-1659.31</v>
      </c>
      <c r="AF1256" s="8">
        <v>-2225.62</v>
      </c>
      <c r="AG1256" s="9">
        <v>-29784.85</v>
      </c>
      <c r="AI1256" s="7" t="s">
        <v>243</v>
      </c>
      <c r="AJ1256" s="7"/>
      <c r="AK1256" s="7" t="s">
        <v>44</v>
      </c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9"/>
    </row>
    <row r="1257" spans="1:50">
      <c r="A1257" s="30" t="s">
        <v>243</v>
      </c>
      <c r="B1257" s="30"/>
      <c r="C1257" s="30" t="s">
        <v>45</v>
      </c>
      <c r="D1257" s="31">
        <v>-735</v>
      </c>
      <c r="E1257" s="31">
        <v>0</v>
      </c>
      <c r="F1257" s="31">
        <v>0</v>
      </c>
      <c r="G1257" s="31">
        <v>-70</v>
      </c>
      <c r="H1257" s="31">
        <v>-1116</v>
      </c>
      <c r="I1257" s="8"/>
      <c r="J1257" s="8"/>
      <c r="K1257" s="8"/>
      <c r="L1257" s="8"/>
      <c r="M1257" s="8"/>
      <c r="N1257" s="8"/>
      <c r="O1257" s="8"/>
      <c r="P1257" s="39">
        <v>-1921</v>
      </c>
      <c r="Q1257" s="24"/>
      <c r="R1257" s="7" t="s">
        <v>243</v>
      </c>
      <c r="S1257" s="7"/>
      <c r="T1257" s="7" t="s">
        <v>45</v>
      </c>
      <c r="U1257" s="8">
        <v>-1092</v>
      </c>
      <c r="V1257" s="8">
        <v>-1204.78</v>
      </c>
      <c r="W1257" s="8">
        <v>-390</v>
      </c>
      <c r="X1257" s="8">
        <v>-931.78</v>
      </c>
      <c r="Y1257" s="8">
        <v>0</v>
      </c>
      <c r="Z1257" s="8">
        <v>0</v>
      </c>
      <c r="AA1257" s="8">
        <v>-1470.88</v>
      </c>
      <c r="AB1257" s="8">
        <v>-1382.21</v>
      </c>
      <c r="AC1257" s="8">
        <v>0</v>
      </c>
      <c r="AD1257" s="8">
        <v>0</v>
      </c>
      <c r="AE1257" s="8">
        <v>-280</v>
      </c>
      <c r="AF1257" s="8">
        <v>0</v>
      </c>
      <c r="AG1257" s="9">
        <v>-6751.65</v>
      </c>
      <c r="AI1257" s="7" t="s">
        <v>243</v>
      </c>
      <c r="AJ1257" s="7"/>
      <c r="AK1257" s="7" t="s">
        <v>45</v>
      </c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9"/>
    </row>
    <row r="1258" spans="1:50">
      <c r="A1258" s="30" t="s">
        <v>243</v>
      </c>
      <c r="B1258" s="30"/>
      <c r="C1258" s="30" t="s">
        <v>46</v>
      </c>
      <c r="D1258" s="31">
        <v>-144</v>
      </c>
      <c r="E1258" s="31">
        <v>0</v>
      </c>
      <c r="F1258" s="31">
        <v>-135</v>
      </c>
      <c r="G1258" s="31">
        <v>0</v>
      </c>
      <c r="H1258" s="31">
        <v>0</v>
      </c>
      <c r="I1258" s="8"/>
      <c r="J1258" s="8"/>
      <c r="K1258" s="8"/>
      <c r="L1258" s="8"/>
      <c r="M1258" s="8"/>
      <c r="N1258" s="8"/>
      <c r="O1258" s="8"/>
      <c r="P1258" s="39">
        <v>-279</v>
      </c>
      <c r="Q1258" s="24"/>
      <c r="R1258" s="7" t="s">
        <v>243</v>
      </c>
      <c r="S1258" s="7"/>
      <c r="T1258" s="7" t="s">
        <v>46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1210.8</v>
      </c>
      <c r="AD1258" s="8">
        <v>-144</v>
      </c>
      <c r="AE1258" s="8">
        <v>0</v>
      </c>
      <c r="AF1258" s="8">
        <v>-144</v>
      </c>
      <c r="AG1258" s="9">
        <v>922.8</v>
      </c>
      <c r="AI1258" s="7" t="s">
        <v>243</v>
      </c>
      <c r="AJ1258" s="7"/>
      <c r="AK1258" s="7" t="s">
        <v>46</v>
      </c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9"/>
    </row>
    <row r="1259" spans="1:50">
      <c r="A1259" s="30" t="s">
        <v>243</v>
      </c>
      <c r="B1259" s="30"/>
      <c r="C1259" s="30" t="s">
        <v>47</v>
      </c>
      <c r="D1259" s="33">
        <v>22723.49</v>
      </c>
      <c r="E1259" s="33">
        <v>28890.1</v>
      </c>
      <c r="F1259" s="33">
        <v>29514.76</v>
      </c>
      <c r="G1259" s="33">
        <v>37794.629999999997</v>
      </c>
      <c r="H1259" s="33">
        <v>41742.699999999997</v>
      </c>
      <c r="I1259" s="13"/>
      <c r="J1259" s="13"/>
      <c r="K1259" s="13"/>
      <c r="L1259" s="13"/>
      <c r="M1259" s="13"/>
      <c r="N1259" s="13"/>
      <c r="O1259" s="13"/>
      <c r="P1259" s="40">
        <v>160665.68</v>
      </c>
      <c r="Q1259" s="24"/>
      <c r="R1259" s="7" t="s">
        <v>243</v>
      </c>
      <c r="S1259" s="7"/>
      <c r="T1259" s="7" t="s">
        <v>47</v>
      </c>
      <c r="U1259" s="13">
        <v>32137.01</v>
      </c>
      <c r="V1259" s="13">
        <v>23157.66</v>
      </c>
      <c r="W1259" s="13">
        <v>35819.480000000003</v>
      </c>
      <c r="X1259" s="13">
        <v>32028.080000000002</v>
      </c>
      <c r="Y1259" s="13">
        <v>49695.35</v>
      </c>
      <c r="Z1259" s="13">
        <v>41865.67</v>
      </c>
      <c r="AA1259" s="13">
        <v>36865.019999999997</v>
      </c>
      <c r="AB1259" s="13">
        <v>24385.47</v>
      </c>
      <c r="AC1259" s="13">
        <v>24529.02</v>
      </c>
      <c r="AD1259" s="13">
        <v>26146.13</v>
      </c>
      <c r="AE1259" s="13">
        <v>34357.279999999999</v>
      </c>
      <c r="AF1259" s="13">
        <v>29270.98</v>
      </c>
      <c r="AG1259" s="14">
        <v>390257.15</v>
      </c>
      <c r="AI1259" s="7" t="s">
        <v>243</v>
      </c>
      <c r="AJ1259" s="7"/>
      <c r="AK1259" s="7" t="s">
        <v>47</v>
      </c>
      <c r="AL1259" s="13"/>
      <c r="AM1259" s="13"/>
      <c r="AN1259" s="13"/>
      <c r="AO1259" s="13"/>
      <c r="AP1259" s="13"/>
      <c r="AQ1259" s="13"/>
      <c r="AR1259" s="13"/>
      <c r="AS1259" s="13"/>
      <c r="AT1259" s="13"/>
      <c r="AU1259" s="13"/>
      <c r="AV1259" s="13"/>
      <c r="AW1259" s="13"/>
      <c r="AX1259" s="14"/>
    </row>
    <row r="1260" spans="1:50">
      <c r="A1260" s="30" t="s">
        <v>243</v>
      </c>
      <c r="B1260" s="30"/>
      <c r="C1260" s="30" t="s">
        <v>48</v>
      </c>
      <c r="D1260" s="38">
        <v>0.1116</v>
      </c>
      <c r="E1260" s="38">
        <v>0.12130000000000001</v>
      </c>
      <c r="F1260" s="38">
        <v>0.12379999999999999</v>
      </c>
      <c r="G1260" s="38">
        <v>0.1167</v>
      </c>
      <c r="H1260" s="38">
        <v>0.1187</v>
      </c>
      <c r="I1260" s="15"/>
      <c r="J1260" s="15"/>
      <c r="K1260" s="15"/>
      <c r="L1260" s="15"/>
      <c r="M1260" s="15"/>
      <c r="N1260" s="15"/>
      <c r="O1260" s="15"/>
      <c r="P1260" s="45">
        <v>0.11849999999999999</v>
      </c>
      <c r="Q1260" s="24"/>
      <c r="R1260" s="7" t="s">
        <v>243</v>
      </c>
      <c r="S1260" s="7"/>
      <c r="T1260" s="7" t="s">
        <v>48</v>
      </c>
      <c r="U1260" s="15">
        <v>0.1578</v>
      </c>
      <c r="V1260" s="15">
        <v>0.1186</v>
      </c>
      <c r="W1260" s="15">
        <v>0.1366</v>
      </c>
      <c r="X1260" s="15">
        <v>0.1241</v>
      </c>
      <c r="Y1260" s="15">
        <v>0.1457</v>
      </c>
      <c r="Z1260" s="15">
        <v>0.1331</v>
      </c>
      <c r="AA1260" s="15">
        <v>0.11940000000000001</v>
      </c>
      <c r="AB1260" s="15">
        <v>0.1144</v>
      </c>
      <c r="AC1260" s="15">
        <v>0.1193</v>
      </c>
      <c r="AD1260" s="15">
        <v>0.12180000000000001</v>
      </c>
      <c r="AE1260" s="15">
        <v>0.14169999999999999</v>
      </c>
      <c r="AF1260" s="15">
        <v>0.1246</v>
      </c>
      <c r="AG1260" s="16">
        <v>0.1303</v>
      </c>
      <c r="AI1260" s="7" t="s">
        <v>243</v>
      </c>
      <c r="AJ1260" s="7"/>
      <c r="AK1260" s="7" t="s">
        <v>48</v>
      </c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6"/>
    </row>
    <row r="1261" spans="1:50">
      <c r="A1261" s="30" t="s">
        <v>243</v>
      </c>
      <c r="B1261" s="30"/>
      <c r="C1261" s="30" t="s">
        <v>49</v>
      </c>
      <c r="D1261" s="33">
        <v>1800</v>
      </c>
      <c r="E1261" s="33">
        <v>3890</v>
      </c>
      <c r="F1261" s="33">
        <v>1800</v>
      </c>
      <c r="G1261" s="33">
        <v>1000</v>
      </c>
      <c r="H1261" s="33">
        <v>3868.42</v>
      </c>
      <c r="I1261" s="13"/>
      <c r="J1261" s="13"/>
      <c r="K1261" s="13"/>
      <c r="L1261" s="13"/>
      <c r="M1261" s="13"/>
      <c r="N1261" s="13"/>
      <c r="O1261" s="13"/>
      <c r="P1261" s="40">
        <v>12358.42</v>
      </c>
      <c r="Q1261" s="24"/>
      <c r="R1261" s="7" t="s">
        <v>243</v>
      </c>
      <c r="S1261" s="7"/>
      <c r="T1261" s="7" t="s">
        <v>49</v>
      </c>
      <c r="U1261" s="13">
        <v>4320</v>
      </c>
      <c r="V1261" s="13">
        <v>9140</v>
      </c>
      <c r="W1261" s="13">
        <v>4900</v>
      </c>
      <c r="X1261" s="13">
        <v>3800</v>
      </c>
      <c r="Y1261" s="13">
        <v>12520</v>
      </c>
      <c r="Z1261" s="13">
        <v>6650</v>
      </c>
      <c r="AA1261" s="13">
        <v>3831.95</v>
      </c>
      <c r="AB1261" s="13">
        <v>4000</v>
      </c>
      <c r="AC1261" s="13">
        <v>2145</v>
      </c>
      <c r="AD1261" s="13">
        <v>7450</v>
      </c>
      <c r="AE1261" s="13">
        <v>2320</v>
      </c>
      <c r="AF1261" s="13">
        <v>25</v>
      </c>
      <c r="AG1261" s="14">
        <v>61101.95</v>
      </c>
      <c r="AI1261" s="7" t="s">
        <v>243</v>
      </c>
      <c r="AJ1261" s="7"/>
      <c r="AK1261" s="7" t="s">
        <v>49</v>
      </c>
      <c r="AL1261" s="13"/>
      <c r="AM1261" s="13"/>
      <c r="AN1261" s="13"/>
      <c r="AO1261" s="13"/>
      <c r="AP1261" s="13"/>
      <c r="AQ1261" s="13"/>
      <c r="AR1261" s="13"/>
      <c r="AS1261" s="13"/>
      <c r="AT1261" s="13"/>
      <c r="AU1261" s="13"/>
      <c r="AV1261" s="13"/>
      <c r="AW1261" s="13"/>
      <c r="AX1261" s="14"/>
    </row>
    <row r="1262" spans="1:50">
      <c r="A1262" s="30" t="s">
        <v>243</v>
      </c>
      <c r="B1262" s="30"/>
      <c r="C1262" s="30" t="s">
        <v>50</v>
      </c>
      <c r="D1262" s="32">
        <v>1800</v>
      </c>
      <c r="E1262" s="32">
        <v>3890</v>
      </c>
      <c r="F1262" s="32">
        <v>1800</v>
      </c>
      <c r="G1262" s="32">
        <v>1000</v>
      </c>
      <c r="H1262" s="32">
        <v>3868.42</v>
      </c>
      <c r="I1262" s="10"/>
      <c r="J1262" s="10"/>
      <c r="K1262" s="10"/>
      <c r="L1262" s="10"/>
      <c r="M1262" s="10"/>
      <c r="N1262" s="10"/>
      <c r="O1262" s="10"/>
      <c r="P1262" s="39">
        <v>12358.42</v>
      </c>
      <c r="Q1262" s="24"/>
      <c r="R1262" s="7" t="s">
        <v>243</v>
      </c>
      <c r="S1262" s="7"/>
      <c r="T1262" s="7" t="s">
        <v>50</v>
      </c>
      <c r="U1262" s="10">
        <v>4320</v>
      </c>
      <c r="V1262" s="10">
        <v>9140</v>
      </c>
      <c r="W1262" s="10">
        <v>4950</v>
      </c>
      <c r="X1262" s="10">
        <v>3800</v>
      </c>
      <c r="Y1262" s="10">
        <v>12520</v>
      </c>
      <c r="Z1262" s="10">
        <v>6650</v>
      </c>
      <c r="AA1262" s="10">
        <v>3831.95</v>
      </c>
      <c r="AB1262" s="10">
        <v>4000</v>
      </c>
      <c r="AC1262" s="10">
        <v>2145</v>
      </c>
      <c r="AD1262" s="10">
        <v>7500</v>
      </c>
      <c r="AE1262" s="10">
        <v>2320</v>
      </c>
      <c r="AF1262" s="10">
        <v>0</v>
      </c>
      <c r="AG1262" s="9">
        <v>61176.95</v>
      </c>
      <c r="AI1262" s="7" t="s">
        <v>243</v>
      </c>
      <c r="AJ1262" s="7"/>
      <c r="AK1262" s="7" t="s">
        <v>50</v>
      </c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9"/>
    </row>
    <row r="1263" spans="1:50">
      <c r="A1263" s="30" t="s">
        <v>243</v>
      </c>
      <c r="B1263" s="30"/>
      <c r="C1263" s="30" t="s">
        <v>51</v>
      </c>
      <c r="D1263" s="32">
        <v>0</v>
      </c>
      <c r="E1263" s="32">
        <v>0</v>
      </c>
      <c r="F1263" s="32">
        <v>0</v>
      </c>
      <c r="G1263" s="32">
        <v>0</v>
      </c>
      <c r="H1263" s="32">
        <v>0</v>
      </c>
      <c r="I1263" s="10"/>
      <c r="J1263" s="10"/>
      <c r="K1263" s="10"/>
      <c r="L1263" s="10"/>
      <c r="M1263" s="10"/>
      <c r="N1263" s="10"/>
      <c r="O1263" s="10"/>
      <c r="P1263" s="39">
        <v>0</v>
      </c>
      <c r="Q1263" s="24"/>
      <c r="R1263" s="7" t="s">
        <v>243</v>
      </c>
      <c r="S1263" s="7"/>
      <c r="T1263" s="7" t="s">
        <v>51</v>
      </c>
      <c r="U1263" s="10">
        <v>0</v>
      </c>
      <c r="V1263" s="10">
        <v>0</v>
      </c>
      <c r="W1263" s="10">
        <v>-50</v>
      </c>
      <c r="X1263" s="10">
        <v>0</v>
      </c>
      <c r="Y1263" s="10">
        <v>0</v>
      </c>
      <c r="Z1263" s="10">
        <v>0</v>
      </c>
      <c r="AA1263" s="10">
        <v>0</v>
      </c>
      <c r="AB1263" s="10">
        <v>0</v>
      </c>
      <c r="AC1263" s="10">
        <v>0</v>
      </c>
      <c r="AD1263" s="10">
        <v>-50</v>
      </c>
      <c r="AE1263" s="10">
        <v>0</v>
      </c>
      <c r="AF1263" s="10">
        <v>25</v>
      </c>
      <c r="AG1263" s="9">
        <v>-75</v>
      </c>
      <c r="AI1263" s="7" t="s">
        <v>243</v>
      </c>
      <c r="AJ1263" s="7"/>
      <c r="AK1263" s="7" t="s">
        <v>51</v>
      </c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9"/>
    </row>
    <row r="1264" spans="1:50">
      <c r="A1264" s="30" t="s">
        <v>243</v>
      </c>
      <c r="B1264" s="30"/>
      <c r="C1264" s="30" t="s">
        <v>52</v>
      </c>
      <c r="D1264" s="31">
        <v>0</v>
      </c>
      <c r="E1264" s="31">
        <v>0</v>
      </c>
      <c r="F1264" s="31">
        <v>0</v>
      </c>
      <c r="G1264" s="31">
        <v>0</v>
      </c>
      <c r="H1264" s="31">
        <v>0</v>
      </c>
      <c r="I1264" s="8"/>
      <c r="J1264" s="8"/>
      <c r="K1264" s="8"/>
      <c r="L1264" s="8"/>
      <c r="M1264" s="8"/>
      <c r="N1264" s="8"/>
      <c r="O1264" s="8"/>
      <c r="P1264" s="39">
        <v>0</v>
      </c>
      <c r="Q1264" s="24"/>
      <c r="R1264" s="7" t="s">
        <v>243</v>
      </c>
      <c r="S1264" s="7"/>
      <c r="T1264" s="7" t="s">
        <v>52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9">
        <v>0</v>
      </c>
      <c r="AI1264" s="7" t="s">
        <v>243</v>
      </c>
      <c r="AJ1264" s="7"/>
      <c r="AK1264" s="7" t="s">
        <v>52</v>
      </c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9"/>
    </row>
    <row r="1265" spans="1:50">
      <c r="A1265" s="30" t="s">
        <v>243</v>
      </c>
      <c r="B1265" s="30"/>
      <c r="C1265" s="30" t="s">
        <v>53</v>
      </c>
      <c r="D1265" s="33">
        <v>-0.45</v>
      </c>
      <c r="E1265" s="33">
        <v>-19.11</v>
      </c>
      <c r="F1265" s="33">
        <v>-18.59</v>
      </c>
      <c r="G1265" s="33">
        <v>-18.14</v>
      </c>
      <c r="H1265" s="33">
        <v>10.3</v>
      </c>
      <c r="I1265" s="13"/>
      <c r="J1265" s="13"/>
      <c r="K1265" s="13"/>
      <c r="L1265" s="13"/>
      <c r="M1265" s="13"/>
      <c r="N1265" s="13"/>
      <c r="O1265" s="13"/>
      <c r="P1265" s="40">
        <v>-45.99</v>
      </c>
      <c r="Q1265" s="24"/>
      <c r="R1265" s="7" t="s">
        <v>243</v>
      </c>
      <c r="S1265" s="7"/>
      <c r="T1265" s="7" t="s">
        <v>53</v>
      </c>
      <c r="U1265" s="13">
        <v>-19.22</v>
      </c>
      <c r="V1265" s="13">
        <v>-20.440000000000001</v>
      </c>
      <c r="W1265" s="13">
        <v>-77.83</v>
      </c>
      <c r="X1265" s="13">
        <v>-47.31</v>
      </c>
      <c r="Y1265" s="13">
        <v>-3.13</v>
      </c>
      <c r="Z1265" s="13">
        <v>-1.67</v>
      </c>
      <c r="AA1265" s="13">
        <v>15.97</v>
      </c>
      <c r="AB1265" s="13">
        <v>-1</v>
      </c>
      <c r="AC1265" s="13">
        <v>-40.85</v>
      </c>
      <c r="AD1265" s="13">
        <v>-41.64</v>
      </c>
      <c r="AE1265" s="13">
        <v>-56.51</v>
      </c>
      <c r="AF1265" s="13">
        <v>-2.52</v>
      </c>
      <c r="AG1265" s="14">
        <v>-296.14999999999998</v>
      </c>
      <c r="AI1265" s="7" t="s">
        <v>243</v>
      </c>
      <c r="AJ1265" s="7"/>
      <c r="AK1265" s="7" t="s">
        <v>53</v>
      </c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4"/>
    </row>
    <row r="1266" spans="1:50">
      <c r="A1266" s="30" t="s">
        <v>243</v>
      </c>
      <c r="B1266" s="30"/>
      <c r="C1266" s="30" t="s">
        <v>54</v>
      </c>
      <c r="D1266" s="31">
        <v>0</v>
      </c>
      <c r="E1266" s="31">
        <v>-18.14</v>
      </c>
      <c r="F1266" s="31">
        <v>-18.14</v>
      </c>
      <c r="G1266" s="31">
        <v>-18.14</v>
      </c>
      <c r="H1266" s="31">
        <v>11.27</v>
      </c>
      <c r="I1266" s="8"/>
      <c r="J1266" s="8"/>
      <c r="K1266" s="8"/>
      <c r="L1266" s="8"/>
      <c r="M1266" s="8"/>
      <c r="N1266" s="8"/>
      <c r="O1266" s="8"/>
      <c r="P1266" s="39">
        <v>-43.15</v>
      </c>
      <c r="Q1266" s="24"/>
      <c r="R1266" s="7" t="s">
        <v>243</v>
      </c>
      <c r="S1266" s="7"/>
      <c r="T1266" s="7" t="s">
        <v>54</v>
      </c>
      <c r="U1266" s="8">
        <v>-18.14</v>
      </c>
      <c r="V1266" s="8">
        <v>-18.14</v>
      </c>
      <c r="W1266" s="8">
        <v>-76.59</v>
      </c>
      <c r="X1266" s="8">
        <v>-46.36</v>
      </c>
      <c r="Y1266" s="8">
        <v>0</v>
      </c>
      <c r="Z1266" s="8">
        <v>0</v>
      </c>
      <c r="AA1266" s="8">
        <v>16.93</v>
      </c>
      <c r="AB1266" s="8">
        <v>0</v>
      </c>
      <c r="AC1266" s="8">
        <v>-40.31</v>
      </c>
      <c r="AD1266" s="8">
        <v>-39.76</v>
      </c>
      <c r="AE1266" s="8">
        <v>-55.93</v>
      </c>
      <c r="AF1266" s="8">
        <v>-2.52</v>
      </c>
      <c r="AG1266" s="9">
        <v>-280.82</v>
      </c>
      <c r="AI1266" s="7" t="s">
        <v>243</v>
      </c>
      <c r="AJ1266" s="7"/>
      <c r="AK1266" s="7" t="s">
        <v>54</v>
      </c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9"/>
    </row>
    <row r="1267" spans="1:50">
      <c r="A1267" s="30" t="s">
        <v>243</v>
      </c>
      <c r="B1267" s="30"/>
      <c r="C1267" s="30" t="s">
        <v>55</v>
      </c>
      <c r="D1267" s="31">
        <v>0</v>
      </c>
      <c r="E1267" s="31">
        <v>0</v>
      </c>
      <c r="F1267" s="31">
        <v>0</v>
      </c>
      <c r="G1267" s="31">
        <v>0</v>
      </c>
      <c r="H1267" s="31">
        <v>0</v>
      </c>
      <c r="I1267" s="8"/>
      <c r="J1267" s="8"/>
      <c r="K1267" s="8"/>
      <c r="L1267" s="8"/>
      <c r="M1267" s="8"/>
      <c r="N1267" s="8"/>
      <c r="O1267" s="8"/>
      <c r="P1267" s="39">
        <v>0</v>
      </c>
      <c r="Q1267" s="24"/>
      <c r="R1267" s="7" t="s">
        <v>243</v>
      </c>
      <c r="S1267" s="7"/>
      <c r="T1267" s="7" t="s">
        <v>55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9">
        <v>0</v>
      </c>
      <c r="AI1267" s="7" t="s">
        <v>243</v>
      </c>
      <c r="AJ1267" s="7"/>
      <c r="AK1267" s="7" t="s">
        <v>55</v>
      </c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9"/>
    </row>
    <row r="1268" spans="1:50">
      <c r="A1268" s="30" t="s">
        <v>243</v>
      </c>
      <c r="B1268" s="30"/>
      <c r="C1268" s="30" t="s">
        <v>56</v>
      </c>
      <c r="D1268" s="31">
        <v>-0.45</v>
      </c>
      <c r="E1268" s="31">
        <v>-0.97</v>
      </c>
      <c r="F1268" s="31">
        <v>-0.45</v>
      </c>
      <c r="G1268" s="31">
        <v>0</v>
      </c>
      <c r="H1268" s="31">
        <v>-0.97</v>
      </c>
      <c r="I1268" s="8"/>
      <c r="J1268" s="8"/>
      <c r="K1268" s="8"/>
      <c r="L1268" s="8"/>
      <c r="M1268" s="8"/>
      <c r="N1268" s="8"/>
      <c r="O1268" s="8"/>
      <c r="P1268" s="39">
        <v>-2.84</v>
      </c>
      <c r="Q1268" s="24"/>
      <c r="R1268" s="7" t="s">
        <v>243</v>
      </c>
      <c r="S1268" s="7"/>
      <c r="T1268" s="7" t="s">
        <v>56</v>
      </c>
      <c r="U1268" s="8">
        <v>-1.08</v>
      </c>
      <c r="V1268" s="8">
        <v>-2.2999999999999998</v>
      </c>
      <c r="W1268" s="8">
        <v>-1.24</v>
      </c>
      <c r="X1268" s="8">
        <v>-0.95</v>
      </c>
      <c r="Y1268" s="8">
        <v>-3.13</v>
      </c>
      <c r="Z1268" s="8">
        <v>-1.67</v>
      </c>
      <c r="AA1268" s="8">
        <v>-0.96</v>
      </c>
      <c r="AB1268" s="8">
        <v>-1</v>
      </c>
      <c r="AC1268" s="8">
        <v>-0.54</v>
      </c>
      <c r="AD1268" s="8">
        <v>-1.88</v>
      </c>
      <c r="AE1268" s="8">
        <v>-0.57999999999999996</v>
      </c>
      <c r="AF1268" s="8">
        <v>0</v>
      </c>
      <c r="AG1268" s="9">
        <v>-15.33</v>
      </c>
      <c r="AI1268" s="7" t="s">
        <v>243</v>
      </c>
      <c r="AJ1268" s="7"/>
      <c r="AK1268" s="7" t="s">
        <v>56</v>
      </c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9"/>
    </row>
    <row r="1269" spans="1:50">
      <c r="A1269" s="30" t="s">
        <v>243</v>
      </c>
      <c r="B1269" s="30"/>
      <c r="C1269" s="30" t="s">
        <v>57</v>
      </c>
      <c r="D1269" s="33">
        <v>1799.55</v>
      </c>
      <c r="E1269" s="33">
        <v>3870.89</v>
      </c>
      <c r="F1269" s="33">
        <v>1781.41</v>
      </c>
      <c r="G1269" s="33">
        <v>981.86</v>
      </c>
      <c r="H1269" s="33">
        <v>3878.72</v>
      </c>
      <c r="I1269" s="13"/>
      <c r="J1269" s="13"/>
      <c r="K1269" s="13"/>
      <c r="L1269" s="13"/>
      <c r="M1269" s="13"/>
      <c r="N1269" s="13"/>
      <c r="O1269" s="13"/>
      <c r="P1269" s="40">
        <v>12312.43</v>
      </c>
      <c r="Q1269" s="24"/>
      <c r="R1269" s="7" t="s">
        <v>243</v>
      </c>
      <c r="S1269" s="7"/>
      <c r="T1269" s="7" t="s">
        <v>57</v>
      </c>
      <c r="U1269" s="13">
        <v>4300.78</v>
      </c>
      <c r="V1269" s="13">
        <v>9119.56</v>
      </c>
      <c r="W1269" s="13">
        <v>4822.17</v>
      </c>
      <c r="X1269" s="13">
        <v>3752.69</v>
      </c>
      <c r="Y1269" s="13">
        <v>12516.87</v>
      </c>
      <c r="Z1269" s="13">
        <v>6648.33</v>
      </c>
      <c r="AA1269" s="13">
        <v>3847.92</v>
      </c>
      <c r="AB1269" s="13">
        <v>3999</v>
      </c>
      <c r="AC1269" s="13">
        <v>2104.15</v>
      </c>
      <c r="AD1269" s="13">
        <v>7408.36</v>
      </c>
      <c r="AE1269" s="13">
        <v>2263.4899999999998</v>
      </c>
      <c r="AF1269" s="13">
        <v>22.48</v>
      </c>
      <c r="AG1269" s="14">
        <v>60805.8</v>
      </c>
      <c r="AI1269" s="7" t="s">
        <v>243</v>
      </c>
      <c r="AJ1269" s="7"/>
      <c r="AK1269" s="7" t="s">
        <v>57</v>
      </c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4"/>
    </row>
    <row r="1270" spans="1:50">
      <c r="A1270" s="30" t="s">
        <v>243</v>
      </c>
      <c r="B1270" s="30"/>
      <c r="C1270" s="30" t="s">
        <v>58</v>
      </c>
      <c r="D1270" s="38">
        <v>0.99980000000000002</v>
      </c>
      <c r="E1270" s="38">
        <v>0.99509999999999998</v>
      </c>
      <c r="F1270" s="38">
        <v>0.98970000000000002</v>
      </c>
      <c r="G1270" s="38">
        <v>0.9819</v>
      </c>
      <c r="H1270" s="38">
        <v>1.0026999999999999</v>
      </c>
      <c r="I1270" s="15"/>
      <c r="J1270" s="15"/>
      <c r="K1270" s="15"/>
      <c r="L1270" s="15"/>
      <c r="M1270" s="15"/>
      <c r="N1270" s="15"/>
      <c r="O1270" s="15"/>
      <c r="P1270" s="45">
        <v>0.99629999999999996</v>
      </c>
      <c r="Q1270" s="24"/>
      <c r="R1270" s="7" t="s">
        <v>243</v>
      </c>
      <c r="S1270" s="7"/>
      <c r="T1270" s="7" t="s">
        <v>58</v>
      </c>
      <c r="U1270" s="15">
        <v>0.99560000000000004</v>
      </c>
      <c r="V1270" s="15">
        <v>0.99780000000000002</v>
      </c>
      <c r="W1270" s="15">
        <v>0.98409999999999997</v>
      </c>
      <c r="X1270" s="15">
        <v>0.98760000000000003</v>
      </c>
      <c r="Y1270" s="15">
        <v>0.99980000000000002</v>
      </c>
      <c r="Z1270" s="15">
        <v>0.99970000000000003</v>
      </c>
      <c r="AA1270" s="15">
        <v>1.0042</v>
      </c>
      <c r="AB1270" s="15">
        <v>0.99980000000000002</v>
      </c>
      <c r="AC1270" s="15">
        <v>0.98099999999999998</v>
      </c>
      <c r="AD1270" s="15">
        <v>0.99439999999999995</v>
      </c>
      <c r="AE1270" s="15">
        <v>0.97560000000000002</v>
      </c>
      <c r="AF1270" s="15">
        <v>0.8992</v>
      </c>
      <c r="AG1270" s="16">
        <v>0.99519999999999997</v>
      </c>
      <c r="AI1270" s="7" t="s">
        <v>243</v>
      </c>
      <c r="AJ1270" s="7"/>
      <c r="AK1270" s="7" t="s">
        <v>58</v>
      </c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6"/>
    </row>
    <row r="1271" spans="1:50">
      <c r="A1271" s="30" t="s">
        <v>243</v>
      </c>
      <c r="B1271" s="30"/>
      <c r="C1271" s="30" t="s">
        <v>59</v>
      </c>
      <c r="D1271" s="33">
        <v>0</v>
      </c>
      <c r="E1271" s="33">
        <v>0</v>
      </c>
      <c r="F1271" s="33">
        <v>0</v>
      </c>
      <c r="G1271" s="33">
        <v>0</v>
      </c>
      <c r="H1271" s="33">
        <v>0</v>
      </c>
      <c r="I1271" s="13"/>
      <c r="J1271" s="13"/>
      <c r="K1271" s="13"/>
      <c r="L1271" s="13"/>
      <c r="M1271" s="13"/>
      <c r="N1271" s="13"/>
      <c r="O1271" s="13"/>
      <c r="P1271" s="40">
        <v>0</v>
      </c>
      <c r="Q1271" s="24"/>
      <c r="R1271" s="7" t="s">
        <v>243</v>
      </c>
      <c r="S1271" s="7"/>
      <c r="T1271" s="7" t="s">
        <v>59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0</v>
      </c>
      <c r="AE1271" s="13">
        <v>0</v>
      </c>
      <c r="AF1271" s="13">
        <v>0</v>
      </c>
      <c r="AG1271" s="14">
        <v>0</v>
      </c>
      <c r="AI1271" s="7" t="s">
        <v>243</v>
      </c>
      <c r="AJ1271" s="7"/>
      <c r="AK1271" s="7" t="s">
        <v>59</v>
      </c>
      <c r="AL1271" s="13"/>
      <c r="AM1271" s="13"/>
      <c r="AN1271" s="13"/>
      <c r="AO1271" s="13"/>
      <c r="AP1271" s="13"/>
      <c r="AQ1271" s="13"/>
      <c r="AR1271" s="13"/>
      <c r="AS1271" s="13"/>
      <c r="AT1271" s="13"/>
      <c r="AU1271" s="13"/>
      <c r="AV1271" s="13"/>
      <c r="AW1271" s="13"/>
      <c r="AX1271" s="14"/>
    </row>
    <row r="1272" spans="1:50">
      <c r="A1272" s="30" t="s">
        <v>243</v>
      </c>
      <c r="B1272" s="30"/>
      <c r="C1272" s="30" t="s">
        <v>60</v>
      </c>
      <c r="D1272" s="32">
        <v>0</v>
      </c>
      <c r="E1272" s="32">
        <v>0</v>
      </c>
      <c r="F1272" s="32">
        <v>0</v>
      </c>
      <c r="G1272" s="32">
        <v>0</v>
      </c>
      <c r="H1272" s="32">
        <v>0</v>
      </c>
      <c r="I1272" s="10"/>
      <c r="J1272" s="10"/>
      <c r="K1272" s="10"/>
      <c r="L1272" s="10"/>
      <c r="M1272" s="10"/>
      <c r="N1272" s="10"/>
      <c r="O1272" s="10"/>
      <c r="P1272" s="39">
        <v>0</v>
      </c>
      <c r="Q1272" s="24"/>
      <c r="R1272" s="7" t="s">
        <v>243</v>
      </c>
      <c r="S1272" s="7"/>
      <c r="T1272" s="7" t="s">
        <v>60</v>
      </c>
      <c r="U1272" s="10">
        <v>0</v>
      </c>
      <c r="V1272" s="10">
        <v>0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0</v>
      </c>
      <c r="AC1272" s="10">
        <v>0</v>
      </c>
      <c r="AD1272" s="10">
        <v>0</v>
      </c>
      <c r="AE1272" s="10">
        <v>0</v>
      </c>
      <c r="AF1272" s="10">
        <v>0</v>
      </c>
      <c r="AG1272" s="9">
        <v>0</v>
      </c>
      <c r="AI1272" s="7" t="s">
        <v>243</v>
      </c>
      <c r="AJ1272" s="7"/>
      <c r="AK1272" s="7" t="s">
        <v>60</v>
      </c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9"/>
    </row>
    <row r="1273" spans="1:50">
      <c r="A1273" s="30" t="s">
        <v>243</v>
      </c>
      <c r="B1273" s="30"/>
      <c r="C1273" s="30" t="s">
        <v>61</v>
      </c>
      <c r="D1273" s="32">
        <v>0</v>
      </c>
      <c r="E1273" s="32">
        <v>0</v>
      </c>
      <c r="F1273" s="32">
        <v>0</v>
      </c>
      <c r="G1273" s="32">
        <v>0</v>
      </c>
      <c r="H1273" s="32">
        <v>0</v>
      </c>
      <c r="I1273" s="10"/>
      <c r="J1273" s="10"/>
      <c r="K1273" s="10"/>
      <c r="L1273" s="10"/>
      <c r="M1273" s="10"/>
      <c r="N1273" s="10"/>
      <c r="O1273" s="10"/>
      <c r="P1273" s="39">
        <v>0</v>
      </c>
      <c r="Q1273" s="24"/>
      <c r="R1273" s="7" t="s">
        <v>243</v>
      </c>
      <c r="S1273" s="7"/>
      <c r="T1273" s="7" t="s">
        <v>61</v>
      </c>
      <c r="U1273" s="10">
        <v>0</v>
      </c>
      <c r="V1273" s="10">
        <v>0</v>
      </c>
      <c r="W1273" s="10">
        <v>0</v>
      </c>
      <c r="X1273" s="10">
        <v>0</v>
      </c>
      <c r="Y1273" s="10">
        <v>0</v>
      </c>
      <c r="Z1273" s="10">
        <v>0</v>
      </c>
      <c r="AA1273" s="10">
        <v>0</v>
      </c>
      <c r="AB1273" s="10">
        <v>0</v>
      </c>
      <c r="AC1273" s="10">
        <v>0</v>
      </c>
      <c r="AD1273" s="10">
        <v>0</v>
      </c>
      <c r="AE1273" s="10">
        <v>0</v>
      </c>
      <c r="AF1273" s="10">
        <v>0</v>
      </c>
      <c r="AG1273" s="9">
        <v>0</v>
      </c>
      <c r="AI1273" s="7" t="s">
        <v>243</v>
      </c>
      <c r="AJ1273" s="7"/>
      <c r="AK1273" s="7" t="s">
        <v>61</v>
      </c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9"/>
    </row>
    <row r="1274" spans="1:50">
      <c r="A1274" s="30" t="s">
        <v>243</v>
      </c>
      <c r="B1274" s="30"/>
      <c r="C1274" s="30" t="s">
        <v>62</v>
      </c>
      <c r="D1274" s="31">
        <v>0</v>
      </c>
      <c r="E1274" s="31">
        <v>0</v>
      </c>
      <c r="F1274" s="31">
        <v>0</v>
      </c>
      <c r="G1274" s="31">
        <v>0</v>
      </c>
      <c r="H1274" s="31">
        <v>0</v>
      </c>
      <c r="I1274" s="8"/>
      <c r="J1274" s="8"/>
      <c r="K1274" s="8"/>
      <c r="L1274" s="8"/>
      <c r="M1274" s="8"/>
      <c r="N1274" s="8"/>
      <c r="O1274" s="8"/>
      <c r="P1274" s="39">
        <v>0</v>
      </c>
      <c r="Q1274" s="24"/>
      <c r="R1274" s="7" t="s">
        <v>243</v>
      </c>
      <c r="S1274" s="7"/>
      <c r="T1274" s="7" t="s">
        <v>62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9">
        <v>0</v>
      </c>
      <c r="AI1274" s="7" t="s">
        <v>243</v>
      </c>
      <c r="AJ1274" s="7"/>
      <c r="AK1274" s="7" t="s">
        <v>62</v>
      </c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9"/>
    </row>
    <row r="1275" spans="1:50">
      <c r="A1275" s="30" t="s">
        <v>243</v>
      </c>
      <c r="B1275" s="30"/>
      <c r="C1275" s="30" t="s">
        <v>63</v>
      </c>
      <c r="D1275" s="33">
        <v>0</v>
      </c>
      <c r="E1275" s="33">
        <v>0</v>
      </c>
      <c r="F1275" s="33">
        <v>0</v>
      </c>
      <c r="G1275" s="33">
        <v>0</v>
      </c>
      <c r="H1275" s="33">
        <v>0</v>
      </c>
      <c r="I1275" s="13"/>
      <c r="J1275" s="13"/>
      <c r="K1275" s="13"/>
      <c r="L1275" s="13"/>
      <c r="M1275" s="13"/>
      <c r="N1275" s="13"/>
      <c r="O1275" s="13"/>
      <c r="P1275" s="40">
        <v>0</v>
      </c>
      <c r="Q1275" s="24"/>
      <c r="R1275" s="7" t="s">
        <v>243</v>
      </c>
      <c r="S1275" s="7"/>
      <c r="T1275" s="7" t="s">
        <v>63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4">
        <v>0</v>
      </c>
      <c r="AI1275" s="7" t="s">
        <v>243</v>
      </c>
      <c r="AJ1275" s="7"/>
      <c r="AK1275" s="7" t="s">
        <v>63</v>
      </c>
      <c r="AL1275" s="13"/>
      <c r="AM1275" s="13"/>
      <c r="AN1275" s="13"/>
      <c r="AO1275" s="13"/>
      <c r="AP1275" s="13"/>
      <c r="AQ1275" s="13"/>
      <c r="AR1275" s="13"/>
      <c r="AS1275" s="13"/>
      <c r="AT1275" s="13"/>
      <c r="AU1275" s="13"/>
      <c r="AV1275" s="13"/>
      <c r="AW1275" s="13"/>
      <c r="AX1275" s="14"/>
    </row>
    <row r="1276" spans="1:50">
      <c r="A1276" s="30" t="s">
        <v>243</v>
      </c>
      <c r="B1276" s="30"/>
      <c r="C1276" s="30" t="s">
        <v>64</v>
      </c>
      <c r="D1276" s="32">
        <v>0</v>
      </c>
      <c r="E1276" s="32">
        <v>0</v>
      </c>
      <c r="F1276" s="32">
        <v>0</v>
      </c>
      <c r="G1276" s="32">
        <v>0</v>
      </c>
      <c r="H1276" s="32">
        <v>0</v>
      </c>
      <c r="I1276" s="10"/>
      <c r="J1276" s="10"/>
      <c r="K1276" s="10"/>
      <c r="L1276" s="10"/>
      <c r="M1276" s="10"/>
      <c r="N1276" s="10"/>
      <c r="O1276" s="10"/>
      <c r="P1276" s="39">
        <v>0</v>
      </c>
      <c r="Q1276" s="24"/>
      <c r="R1276" s="7" t="s">
        <v>243</v>
      </c>
      <c r="S1276" s="7"/>
      <c r="T1276" s="7" t="s">
        <v>64</v>
      </c>
      <c r="U1276" s="10">
        <v>0</v>
      </c>
      <c r="V1276" s="10">
        <v>0</v>
      </c>
      <c r="W1276" s="10">
        <v>0</v>
      </c>
      <c r="X1276" s="10">
        <v>0</v>
      </c>
      <c r="Y1276" s="10">
        <v>0</v>
      </c>
      <c r="Z1276" s="10">
        <v>0</v>
      </c>
      <c r="AA1276" s="10">
        <v>0</v>
      </c>
      <c r="AB1276" s="10">
        <v>0</v>
      </c>
      <c r="AC1276" s="10">
        <v>0</v>
      </c>
      <c r="AD1276" s="10">
        <v>0</v>
      </c>
      <c r="AE1276" s="10">
        <v>0</v>
      </c>
      <c r="AF1276" s="10">
        <v>0</v>
      </c>
      <c r="AG1276" s="9">
        <v>0</v>
      </c>
      <c r="AI1276" s="7" t="s">
        <v>243</v>
      </c>
      <c r="AJ1276" s="7"/>
      <c r="AK1276" s="7" t="s">
        <v>64</v>
      </c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9"/>
    </row>
    <row r="1277" spans="1:50">
      <c r="A1277" s="30" t="s">
        <v>243</v>
      </c>
      <c r="B1277" s="30"/>
      <c r="C1277" s="30" t="s">
        <v>65</v>
      </c>
      <c r="D1277" s="31">
        <v>0</v>
      </c>
      <c r="E1277" s="31">
        <v>0</v>
      </c>
      <c r="F1277" s="31">
        <v>0</v>
      </c>
      <c r="G1277" s="31">
        <v>0</v>
      </c>
      <c r="H1277" s="31">
        <v>0</v>
      </c>
      <c r="I1277" s="8"/>
      <c r="J1277" s="8"/>
      <c r="K1277" s="8"/>
      <c r="L1277" s="8"/>
      <c r="M1277" s="8"/>
      <c r="N1277" s="8"/>
      <c r="O1277" s="8"/>
      <c r="P1277" s="39">
        <v>0</v>
      </c>
      <c r="Q1277" s="24"/>
      <c r="R1277" s="7" t="s">
        <v>243</v>
      </c>
      <c r="S1277" s="7"/>
      <c r="T1277" s="7" t="s">
        <v>65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9">
        <v>0</v>
      </c>
      <c r="AI1277" s="7" t="s">
        <v>243</v>
      </c>
      <c r="AJ1277" s="7"/>
      <c r="AK1277" s="7" t="s">
        <v>65</v>
      </c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9"/>
    </row>
    <row r="1278" spans="1:50">
      <c r="A1278" s="30" t="s">
        <v>243</v>
      </c>
      <c r="B1278" s="30"/>
      <c r="C1278" s="30" t="s">
        <v>66</v>
      </c>
      <c r="D1278" s="31">
        <v>0</v>
      </c>
      <c r="E1278" s="31">
        <v>0</v>
      </c>
      <c r="F1278" s="31">
        <v>0</v>
      </c>
      <c r="G1278" s="31">
        <v>0</v>
      </c>
      <c r="H1278" s="31">
        <v>0</v>
      </c>
      <c r="I1278" s="8"/>
      <c r="J1278" s="8"/>
      <c r="K1278" s="8"/>
      <c r="L1278" s="8"/>
      <c r="M1278" s="8"/>
      <c r="N1278" s="8"/>
      <c r="O1278" s="8"/>
      <c r="P1278" s="39">
        <v>0</v>
      </c>
      <c r="Q1278" s="24"/>
      <c r="R1278" s="7" t="s">
        <v>243</v>
      </c>
      <c r="S1278" s="7"/>
      <c r="T1278" s="7" t="s">
        <v>66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9">
        <v>0</v>
      </c>
      <c r="AI1278" s="7" t="s">
        <v>243</v>
      </c>
      <c r="AJ1278" s="7"/>
      <c r="AK1278" s="7" t="s">
        <v>66</v>
      </c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9"/>
    </row>
    <row r="1279" spans="1:50">
      <c r="A1279" s="30" t="s">
        <v>243</v>
      </c>
      <c r="B1279" s="30"/>
      <c r="C1279" s="30" t="s">
        <v>67</v>
      </c>
      <c r="D1279" s="31">
        <v>0</v>
      </c>
      <c r="E1279" s="31">
        <v>0</v>
      </c>
      <c r="F1279" s="31">
        <v>0</v>
      </c>
      <c r="G1279" s="31">
        <v>0</v>
      </c>
      <c r="H1279" s="31">
        <v>0</v>
      </c>
      <c r="I1279" s="8"/>
      <c r="J1279" s="8"/>
      <c r="K1279" s="8"/>
      <c r="L1279" s="8"/>
      <c r="M1279" s="8"/>
      <c r="N1279" s="8"/>
      <c r="O1279" s="8"/>
      <c r="P1279" s="39">
        <v>0</v>
      </c>
      <c r="Q1279" s="24"/>
      <c r="R1279" s="7" t="s">
        <v>243</v>
      </c>
      <c r="S1279" s="7"/>
      <c r="T1279" s="7" t="s">
        <v>67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9">
        <v>0</v>
      </c>
      <c r="AI1279" s="7" t="s">
        <v>243</v>
      </c>
      <c r="AJ1279" s="7"/>
      <c r="AK1279" s="7" t="s">
        <v>67</v>
      </c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9"/>
    </row>
    <row r="1280" spans="1:50">
      <c r="A1280" s="30" t="s">
        <v>243</v>
      </c>
      <c r="B1280" s="30"/>
      <c r="C1280" s="30" t="s">
        <v>68</v>
      </c>
      <c r="D1280" s="32">
        <v>0</v>
      </c>
      <c r="E1280" s="32">
        <v>0</v>
      </c>
      <c r="F1280" s="32">
        <v>0</v>
      </c>
      <c r="G1280" s="32">
        <v>0</v>
      </c>
      <c r="H1280" s="32">
        <v>0</v>
      </c>
      <c r="I1280" s="10"/>
      <c r="J1280" s="10"/>
      <c r="K1280" s="10"/>
      <c r="L1280" s="10"/>
      <c r="M1280" s="10"/>
      <c r="N1280" s="10"/>
      <c r="O1280" s="10"/>
      <c r="P1280" s="39">
        <v>0</v>
      </c>
      <c r="Q1280" s="24"/>
      <c r="R1280" s="7" t="s">
        <v>243</v>
      </c>
      <c r="S1280" s="7"/>
      <c r="T1280" s="7" t="s">
        <v>68</v>
      </c>
      <c r="U1280" s="10">
        <v>0</v>
      </c>
      <c r="V1280" s="10">
        <v>0</v>
      </c>
      <c r="W1280" s="10">
        <v>0</v>
      </c>
      <c r="X1280" s="10">
        <v>0</v>
      </c>
      <c r="Y1280" s="10">
        <v>0</v>
      </c>
      <c r="Z1280" s="10">
        <v>0</v>
      </c>
      <c r="AA1280" s="10">
        <v>0</v>
      </c>
      <c r="AB1280" s="10">
        <v>0</v>
      </c>
      <c r="AC1280" s="10">
        <v>0</v>
      </c>
      <c r="AD1280" s="10">
        <v>0</v>
      </c>
      <c r="AE1280" s="10">
        <v>0</v>
      </c>
      <c r="AF1280" s="10">
        <v>0</v>
      </c>
      <c r="AG1280" s="9">
        <v>0</v>
      </c>
      <c r="AI1280" s="7" t="s">
        <v>243</v>
      </c>
      <c r="AJ1280" s="7"/>
      <c r="AK1280" s="7" t="s">
        <v>68</v>
      </c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9"/>
    </row>
    <row r="1281" spans="1:50">
      <c r="A1281" s="30" t="s">
        <v>243</v>
      </c>
      <c r="B1281" s="30"/>
      <c r="C1281" s="30" t="s">
        <v>69</v>
      </c>
      <c r="D1281" s="31">
        <v>0</v>
      </c>
      <c r="E1281" s="31">
        <v>0</v>
      </c>
      <c r="F1281" s="31">
        <v>0</v>
      </c>
      <c r="G1281" s="31">
        <v>0</v>
      </c>
      <c r="H1281" s="31">
        <v>0</v>
      </c>
      <c r="I1281" s="8"/>
      <c r="J1281" s="8"/>
      <c r="K1281" s="8"/>
      <c r="L1281" s="8"/>
      <c r="M1281" s="8"/>
      <c r="N1281" s="8"/>
      <c r="O1281" s="8"/>
      <c r="P1281" s="39">
        <v>0</v>
      </c>
      <c r="Q1281" s="24"/>
      <c r="R1281" s="7" t="s">
        <v>243</v>
      </c>
      <c r="S1281" s="7"/>
      <c r="T1281" s="7" t="s">
        <v>69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9">
        <v>0</v>
      </c>
      <c r="AI1281" s="7" t="s">
        <v>243</v>
      </c>
      <c r="AJ1281" s="7"/>
      <c r="AK1281" s="7" t="s">
        <v>69</v>
      </c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9"/>
    </row>
    <row r="1282" spans="1:50">
      <c r="A1282" s="30" t="s">
        <v>243</v>
      </c>
      <c r="B1282" s="30"/>
      <c r="C1282" s="30" t="s">
        <v>70</v>
      </c>
      <c r="D1282" s="31">
        <v>0</v>
      </c>
      <c r="E1282" s="31">
        <v>0</v>
      </c>
      <c r="F1282" s="31">
        <v>0</v>
      </c>
      <c r="G1282" s="31">
        <v>0</v>
      </c>
      <c r="H1282" s="31">
        <v>0</v>
      </c>
      <c r="I1282" s="8"/>
      <c r="J1282" s="8"/>
      <c r="K1282" s="8"/>
      <c r="L1282" s="8"/>
      <c r="M1282" s="8"/>
      <c r="N1282" s="8"/>
      <c r="O1282" s="8"/>
      <c r="P1282" s="39">
        <v>0</v>
      </c>
      <c r="Q1282" s="24"/>
      <c r="R1282" s="7" t="s">
        <v>243</v>
      </c>
      <c r="S1282" s="7"/>
      <c r="T1282" s="7" t="s">
        <v>70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9">
        <v>0</v>
      </c>
      <c r="AI1282" s="7" t="s">
        <v>243</v>
      </c>
      <c r="AJ1282" s="7"/>
      <c r="AK1282" s="7" t="s">
        <v>70</v>
      </c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9"/>
    </row>
    <row r="1283" spans="1:50">
      <c r="A1283" s="30" t="s">
        <v>243</v>
      </c>
      <c r="B1283" s="30"/>
      <c r="C1283" s="30" t="s">
        <v>71</v>
      </c>
      <c r="D1283" s="31">
        <v>0</v>
      </c>
      <c r="E1283" s="31">
        <v>0</v>
      </c>
      <c r="F1283" s="31">
        <v>0</v>
      </c>
      <c r="G1283" s="31">
        <v>0</v>
      </c>
      <c r="H1283" s="31">
        <v>0</v>
      </c>
      <c r="I1283" s="8"/>
      <c r="J1283" s="8"/>
      <c r="K1283" s="8"/>
      <c r="L1283" s="8"/>
      <c r="M1283" s="8"/>
      <c r="N1283" s="8"/>
      <c r="O1283" s="8"/>
      <c r="P1283" s="39">
        <v>0</v>
      </c>
      <c r="Q1283" s="24"/>
      <c r="R1283" s="7" t="s">
        <v>243</v>
      </c>
      <c r="S1283" s="7"/>
      <c r="T1283" s="7" t="s">
        <v>71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9">
        <v>0</v>
      </c>
      <c r="AI1283" s="7" t="s">
        <v>243</v>
      </c>
      <c r="AJ1283" s="7"/>
      <c r="AK1283" s="7" t="s">
        <v>71</v>
      </c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9"/>
    </row>
    <row r="1284" spans="1:50">
      <c r="A1284" s="30" t="s">
        <v>243</v>
      </c>
      <c r="B1284" s="30"/>
      <c r="C1284" s="30" t="s">
        <v>72</v>
      </c>
      <c r="D1284" s="31">
        <v>0</v>
      </c>
      <c r="E1284" s="31">
        <v>0</v>
      </c>
      <c r="F1284" s="31">
        <v>0</v>
      </c>
      <c r="G1284" s="31">
        <v>0</v>
      </c>
      <c r="H1284" s="31">
        <v>0</v>
      </c>
      <c r="I1284" s="8"/>
      <c r="J1284" s="8"/>
      <c r="K1284" s="8"/>
      <c r="L1284" s="8"/>
      <c r="M1284" s="8"/>
      <c r="N1284" s="8"/>
      <c r="O1284" s="8"/>
      <c r="P1284" s="39">
        <v>0</v>
      </c>
      <c r="Q1284" s="24"/>
      <c r="R1284" s="7" t="s">
        <v>243</v>
      </c>
      <c r="S1284" s="7"/>
      <c r="T1284" s="7" t="s">
        <v>72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9">
        <v>0</v>
      </c>
      <c r="AI1284" s="7" t="s">
        <v>243</v>
      </c>
      <c r="AJ1284" s="7"/>
      <c r="AK1284" s="7" t="s">
        <v>72</v>
      </c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9"/>
    </row>
    <row r="1285" spans="1:50">
      <c r="A1285" s="30" t="s">
        <v>243</v>
      </c>
      <c r="B1285" s="30"/>
      <c r="C1285" s="30" t="s">
        <v>73</v>
      </c>
      <c r="D1285" s="31">
        <v>0</v>
      </c>
      <c r="E1285" s="31">
        <v>0</v>
      </c>
      <c r="F1285" s="31">
        <v>0</v>
      </c>
      <c r="G1285" s="31">
        <v>0</v>
      </c>
      <c r="H1285" s="31">
        <v>0</v>
      </c>
      <c r="I1285" s="8"/>
      <c r="J1285" s="8"/>
      <c r="K1285" s="8"/>
      <c r="L1285" s="8"/>
      <c r="M1285" s="8"/>
      <c r="N1285" s="8"/>
      <c r="O1285" s="8"/>
      <c r="P1285" s="39">
        <v>0</v>
      </c>
      <c r="Q1285" s="24"/>
      <c r="R1285" s="7" t="s">
        <v>243</v>
      </c>
      <c r="S1285" s="7"/>
      <c r="T1285" s="7" t="s">
        <v>73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9">
        <v>0</v>
      </c>
      <c r="AI1285" s="7" t="s">
        <v>243</v>
      </c>
      <c r="AJ1285" s="7"/>
      <c r="AK1285" s="7" t="s">
        <v>73</v>
      </c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9"/>
    </row>
    <row r="1286" spans="1:50">
      <c r="A1286" s="30" t="s">
        <v>243</v>
      </c>
      <c r="B1286" s="30"/>
      <c r="C1286" s="30" t="s">
        <v>74</v>
      </c>
      <c r="D1286" s="31">
        <v>0</v>
      </c>
      <c r="E1286" s="31">
        <v>0</v>
      </c>
      <c r="F1286" s="31">
        <v>0</v>
      </c>
      <c r="G1286" s="31">
        <v>0</v>
      </c>
      <c r="H1286" s="31">
        <v>0</v>
      </c>
      <c r="I1286" s="8"/>
      <c r="J1286" s="8"/>
      <c r="K1286" s="8"/>
      <c r="L1286" s="8"/>
      <c r="M1286" s="8"/>
      <c r="N1286" s="8"/>
      <c r="O1286" s="8"/>
      <c r="P1286" s="39">
        <v>0</v>
      </c>
      <c r="Q1286" s="24"/>
      <c r="R1286" s="7" t="s">
        <v>243</v>
      </c>
      <c r="S1286" s="7"/>
      <c r="T1286" s="7" t="s">
        <v>74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9">
        <v>0</v>
      </c>
      <c r="AI1286" s="7" t="s">
        <v>243</v>
      </c>
      <c r="AJ1286" s="7"/>
      <c r="AK1286" s="7" t="s">
        <v>74</v>
      </c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9"/>
    </row>
    <row r="1287" spans="1:50">
      <c r="A1287" s="30" t="s">
        <v>243</v>
      </c>
      <c r="B1287" s="30"/>
      <c r="C1287" s="30" t="s">
        <v>75</v>
      </c>
      <c r="D1287" s="31">
        <v>0</v>
      </c>
      <c r="E1287" s="31">
        <v>0</v>
      </c>
      <c r="F1287" s="31">
        <v>0</v>
      </c>
      <c r="G1287" s="31">
        <v>0</v>
      </c>
      <c r="H1287" s="31">
        <v>0</v>
      </c>
      <c r="I1287" s="8"/>
      <c r="J1287" s="8"/>
      <c r="K1287" s="8"/>
      <c r="L1287" s="8"/>
      <c r="M1287" s="8"/>
      <c r="N1287" s="8"/>
      <c r="O1287" s="8"/>
      <c r="P1287" s="39">
        <v>0</v>
      </c>
      <c r="Q1287" s="24"/>
      <c r="R1287" s="7" t="s">
        <v>243</v>
      </c>
      <c r="S1287" s="7"/>
      <c r="T1287" s="7" t="s">
        <v>75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9">
        <v>0</v>
      </c>
      <c r="AI1287" s="7" t="s">
        <v>243</v>
      </c>
      <c r="AJ1287" s="7"/>
      <c r="AK1287" s="7" t="s">
        <v>75</v>
      </c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9"/>
    </row>
    <row r="1288" spans="1:50">
      <c r="A1288" s="30" t="s">
        <v>243</v>
      </c>
      <c r="B1288" s="30"/>
      <c r="C1288" s="30" t="s">
        <v>76</v>
      </c>
      <c r="D1288" s="31">
        <v>0</v>
      </c>
      <c r="E1288" s="31">
        <v>0</v>
      </c>
      <c r="F1288" s="31">
        <v>0</v>
      </c>
      <c r="G1288" s="31">
        <v>0</v>
      </c>
      <c r="H1288" s="31">
        <v>0</v>
      </c>
      <c r="I1288" s="8"/>
      <c r="J1288" s="8"/>
      <c r="K1288" s="8"/>
      <c r="L1288" s="8"/>
      <c r="M1288" s="8"/>
      <c r="N1288" s="8"/>
      <c r="O1288" s="8"/>
      <c r="P1288" s="39">
        <v>0</v>
      </c>
      <c r="Q1288" s="24"/>
      <c r="R1288" s="7" t="s">
        <v>243</v>
      </c>
      <c r="S1288" s="7"/>
      <c r="T1288" s="7" t="s">
        <v>76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9">
        <v>0</v>
      </c>
      <c r="AI1288" s="7" t="s">
        <v>243</v>
      </c>
      <c r="AJ1288" s="7"/>
      <c r="AK1288" s="7" t="s">
        <v>76</v>
      </c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9"/>
    </row>
    <row r="1289" spans="1:50">
      <c r="A1289" s="30" t="s">
        <v>243</v>
      </c>
      <c r="B1289" s="30"/>
      <c r="C1289" s="30" t="s">
        <v>77</v>
      </c>
      <c r="D1289" s="32">
        <v>0</v>
      </c>
      <c r="E1289" s="32">
        <v>0</v>
      </c>
      <c r="F1289" s="32">
        <v>0</v>
      </c>
      <c r="G1289" s="32">
        <v>0</v>
      </c>
      <c r="H1289" s="32">
        <v>0</v>
      </c>
      <c r="I1289" s="10"/>
      <c r="J1289" s="10"/>
      <c r="K1289" s="10"/>
      <c r="L1289" s="10"/>
      <c r="M1289" s="10"/>
      <c r="N1289" s="10"/>
      <c r="O1289" s="10"/>
      <c r="P1289" s="39">
        <v>0</v>
      </c>
      <c r="Q1289" s="24"/>
      <c r="R1289" s="7" t="s">
        <v>243</v>
      </c>
      <c r="S1289" s="7"/>
      <c r="T1289" s="7" t="s">
        <v>77</v>
      </c>
      <c r="U1289" s="10">
        <v>0</v>
      </c>
      <c r="V1289" s="10">
        <v>0</v>
      </c>
      <c r="W1289" s="10">
        <v>0</v>
      </c>
      <c r="X1289" s="10">
        <v>0</v>
      </c>
      <c r="Y1289" s="10">
        <v>0</v>
      </c>
      <c r="Z1289" s="10">
        <v>0</v>
      </c>
      <c r="AA1289" s="10">
        <v>0</v>
      </c>
      <c r="AB1289" s="10">
        <v>0</v>
      </c>
      <c r="AC1289" s="10">
        <v>0</v>
      </c>
      <c r="AD1289" s="10">
        <v>0</v>
      </c>
      <c r="AE1289" s="10">
        <v>0</v>
      </c>
      <c r="AF1289" s="10">
        <v>0</v>
      </c>
      <c r="AG1289" s="9">
        <v>0</v>
      </c>
      <c r="AI1289" s="7" t="s">
        <v>243</v>
      </c>
      <c r="AJ1289" s="7"/>
      <c r="AK1289" s="7" t="s">
        <v>77</v>
      </c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9"/>
    </row>
    <row r="1290" spans="1:50">
      <c r="A1290" s="30" t="s">
        <v>243</v>
      </c>
      <c r="B1290" s="30"/>
      <c r="C1290" s="30" t="s">
        <v>78</v>
      </c>
      <c r="D1290" s="31">
        <v>0</v>
      </c>
      <c r="E1290" s="31">
        <v>0</v>
      </c>
      <c r="F1290" s="31">
        <v>0</v>
      </c>
      <c r="G1290" s="31">
        <v>0</v>
      </c>
      <c r="H1290" s="31">
        <v>0</v>
      </c>
      <c r="I1290" s="8"/>
      <c r="J1290" s="8"/>
      <c r="K1290" s="8"/>
      <c r="L1290" s="8"/>
      <c r="M1290" s="8"/>
      <c r="N1290" s="8"/>
      <c r="O1290" s="8"/>
      <c r="P1290" s="39">
        <v>0</v>
      </c>
      <c r="Q1290" s="24"/>
      <c r="R1290" s="7" t="s">
        <v>243</v>
      </c>
      <c r="S1290" s="7"/>
      <c r="T1290" s="7" t="s">
        <v>78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9">
        <v>0</v>
      </c>
      <c r="AI1290" s="7" t="s">
        <v>243</v>
      </c>
      <c r="AJ1290" s="7"/>
      <c r="AK1290" s="7" t="s">
        <v>78</v>
      </c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9"/>
    </row>
    <row r="1291" spans="1:50">
      <c r="A1291" s="30" t="s">
        <v>243</v>
      </c>
      <c r="B1291" s="30"/>
      <c r="C1291" s="30" t="s">
        <v>79</v>
      </c>
      <c r="D1291" s="33">
        <v>0</v>
      </c>
      <c r="E1291" s="33">
        <v>0</v>
      </c>
      <c r="F1291" s="33">
        <v>0</v>
      </c>
      <c r="G1291" s="33">
        <v>0</v>
      </c>
      <c r="H1291" s="33">
        <v>0</v>
      </c>
      <c r="I1291" s="13"/>
      <c r="J1291" s="13"/>
      <c r="K1291" s="13"/>
      <c r="L1291" s="13"/>
      <c r="M1291" s="13"/>
      <c r="N1291" s="13"/>
      <c r="O1291" s="13"/>
      <c r="P1291" s="40">
        <v>0</v>
      </c>
      <c r="Q1291" s="24"/>
      <c r="R1291" s="7" t="s">
        <v>243</v>
      </c>
      <c r="S1291" s="7"/>
      <c r="T1291" s="7" t="s">
        <v>79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0</v>
      </c>
      <c r="AG1291" s="14">
        <v>0</v>
      </c>
      <c r="AI1291" s="7" t="s">
        <v>243</v>
      </c>
      <c r="AJ1291" s="7"/>
      <c r="AK1291" s="7" t="s">
        <v>79</v>
      </c>
      <c r="AL1291" s="13"/>
      <c r="AM1291" s="13"/>
      <c r="AN1291" s="13"/>
      <c r="AO1291" s="13"/>
      <c r="AP1291" s="13"/>
      <c r="AQ1291" s="13"/>
      <c r="AR1291" s="13"/>
      <c r="AS1291" s="13"/>
      <c r="AT1291" s="13"/>
      <c r="AU1291" s="13"/>
      <c r="AV1291" s="13"/>
      <c r="AW1291" s="13"/>
      <c r="AX1291" s="14"/>
    </row>
    <row r="1292" spans="1:50">
      <c r="A1292" s="30" t="s">
        <v>243</v>
      </c>
      <c r="B1292" s="30"/>
      <c r="C1292" s="30" t="s">
        <v>80</v>
      </c>
      <c r="D1292" s="38">
        <v>0</v>
      </c>
      <c r="E1292" s="38">
        <v>0</v>
      </c>
      <c r="F1292" s="38">
        <v>0</v>
      </c>
      <c r="G1292" s="38">
        <v>0</v>
      </c>
      <c r="H1292" s="38">
        <v>0</v>
      </c>
      <c r="I1292" s="15"/>
      <c r="J1292" s="15"/>
      <c r="K1292" s="15"/>
      <c r="L1292" s="15"/>
      <c r="M1292" s="15"/>
      <c r="N1292" s="15"/>
      <c r="O1292" s="15"/>
      <c r="P1292" s="45">
        <v>0</v>
      </c>
      <c r="Q1292" s="24"/>
      <c r="R1292" s="7" t="s">
        <v>243</v>
      </c>
      <c r="S1292" s="7"/>
      <c r="T1292" s="7" t="s">
        <v>80</v>
      </c>
      <c r="U1292" s="15">
        <v>0</v>
      </c>
      <c r="V1292" s="15">
        <v>0</v>
      </c>
      <c r="W1292" s="15">
        <v>0</v>
      </c>
      <c r="X1292" s="15">
        <v>0</v>
      </c>
      <c r="Y1292" s="15">
        <v>0</v>
      </c>
      <c r="Z1292" s="15">
        <v>0</v>
      </c>
      <c r="AA1292" s="15">
        <v>0</v>
      </c>
      <c r="AB1292" s="15">
        <v>0</v>
      </c>
      <c r="AC1292" s="15">
        <v>0</v>
      </c>
      <c r="AD1292" s="15">
        <v>0</v>
      </c>
      <c r="AE1292" s="15">
        <v>0</v>
      </c>
      <c r="AF1292" s="15">
        <v>0</v>
      </c>
      <c r="AG1292" s="16">
        <v>0</v>
      </c>
      <c r="AI1292" s="7" t="s">
        <v>243</v>
      </c>
      <c r="AJ1292" s="7"/>
      <c r="AK1292" s="7" t="s">
        <v>80</v>
      </c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6"/>
    </row>
    <row r="1293" spans="1:50">
      <c r="A1293" s="30" t="s">
        <v>243</v>
      </c>
      <c r="B1293" s="30"/>
      <c r="C1293" s="30" t="s">
        <v>81</v>
      </c>
      <c r="D1293" s="33">
        <v>4570</v>
      </c>
      <c r="E1293" s="33">
        <v>4957.45</v>
      </c>
      <c r="F1293" s="33">
        <v>4554.09</v>
      </c>
      <c r="G1293" s="33">
        <v>2661.5</v>
      </c>
      <c r="H1293" s="33">
        <v>24433.64</v>
      </c>
      <c r="I1293" s="13"/>
      <c r="J1293" s="13"/>
      <c r="K1293" s="13"/>
      <c r="L1293" s="13"/>
      <c r="M1293" s="13"/>
      <c r="N1293" s="13"/>
      <c r="O1293" s="13"/>
      <c r="P1293" s="40">
        <v>41176.68</v>
      </c>
      <c r="Q1293" s="24"/>
      <c r="R1293" s="7" t="s">
        <v>243</v>
      </c>
      <c r="S1293" s="7"/>
      <c r="T1293" s="7" t="s">
        <v>81</v>
      </c>
      <c r="U1293" s="13">
        <v>6990</v>
      </c>
      <c r="V1293" s="13">
        <v>7730</v>
      </c>
      <c r="W1293" s="13">
        <v>4352.5</v>
      </c>
      <c r="X1293" s="13">
        <v>9437.31</v>
      </c>
      <c r="Y1293" s="13">
        <v>16593.78</v>
      </c>
      <c r="Z1293" s="13">
        <v>12241.95</v>
      </c>
      <c r="AA1293" s="13">
        <v>3147.06</v>
      </c>
      <c r="AB1293" s="13">
        <v>680</v>
      </c>
      <c r="AC1293" s="13">
        <v>5454</v>
      </c>
      <c r="AD1293" s="13">
        <v>4475</v>
      </c>
      <c r="AE1293" s="13">
        <v>12996</v>
      </c>
      <c r="AF1293" s="13">
        <v>9391</v>
      </c>
      <c r="AG1293" s="14">
        <v>93488.6</v>
      </c>
      <c r="AI1293" s="7" t="s">
        <v>243</v>
      </c>
      <c r="AJ1293" s="7"/>
      <c r="AK1293" s="7" t="s">
        <v>81</v>
      </c>
      <c r="AL1293" s="13"/>
      <c r="AM1293" s="13"/>
      <c r="AN1293" s="13"/>
      <c r="AO1293" s="13"/>
      <c r="AP1293" s="13"/>
      <c r="AQ1293" s="13"/>
      <c r="AR1293" s="13"/>
      <c r="AS1293" s="13"/>
      <c r="AT1293" s="13"/>
      <c r="AU1293" s="13"/>
      <c r="AV1293" s="13"/>
      <c r="AW1293" s="13"/>
      <c r="AX1293" s="14"/>
    </row>
    <row r="1294" spans="1:50">
      <c r="A1294" s="30" t="s">
        <v>243</v>
      </c>
      <c r="B1294" s="30"/>
      <c r="C1294" s="30" t="s">
        <v>82</v>
      </c>
      <c r="D1294" s="32">
        <v>4570</v>
      </c>
      <c r="E1294" s="32">
        <v>4957.45</v>
      </c>
      <c r="F1294" s="32">
        <v>4554.09</v>
      </c>
      <c r="G1294" s="32">
        <v>2661.5</v>
      </c>
      <c r="H1294" s="32">
        <v>24433.64</v>
      </c>
      <c r="I1294" s="10"/>
      <c r="J1294" s="10"/>
      <c r="K1294" s="10"/>
      <c r="L1294" s="10"/>
      <c r="M1294" s="10"/>
      <c r="N1294" s="10"/>
      <c r="O1294" s="10"/>
      <c r="P1294" s="39">
        <v>41176.68</v>
      </c>
      <c r="Q1294" s="24"/>
      <c r="R1294" s="7" t="s">
        <v>243</v>
      </c>
      <c r="S1294" s="7"/>
      <c r="T1294" s="7" t="s">
        <v>82</v>
      </c>
      <c r="U1294" s="10">
        <v>6990</v>
      </c>
      <c r="V1294" s="10">
        <v>7730</v>
      </c>
      <c r="W1294" s="10">
        <v>4352.5</v>
      </c>
      <c r="X1294" s="10">
        <v>16735.310000000001</v>
      </c>
      <c r="Y1294" s="10">
        <v>9295.7800000000007</v>
      </c>
      <c r="Z1294" s="10">
        <v>12241.95</v>
      </c>
      <c r="AA1294" s="10">
        <v>3147.06</v>
      </c>
      <c r="AB1294" s="10">
        <v>680</v>
      </c>
      <c r="AC1294" s="10">
        <v>5454</v>
      </c>
      <c r="AD1294" s="10">
        <v>4475</v>
      </c>
      <c r="AE1294" s="10">
        <v>12996</v>
      </c>
      <c r="AF1294" s="10">
        <v>9391</v>
      </c>
      <c r="AG1294" s="9">
        <v>93488.6</v>
      </c>
      <c r="AI1294" s="7" t="s">
        <v>243</v>
      </c>
      <c r="AJ1294" s="7"/>
      <c r="AK1294" s="7" t="s">
        <v>82</v>
      </c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9"/>
    </row>
    <row r="1295" spans="1:50">
      <c r="A1295" s="30" t="s">
        <v>243</v>
      </c>
      <c r="B1295" s="30"/>
      <c r="C1295" s="30" t="s">
        <v>83</v>
      </c>
      <c r="D1295" s="31">
        <v>0</v>
      </c>
      <c r="E1295" s="31">
        <v>0</v>
      </c>
      <c r="F1295" s="31">
        <v>0</v>
      </c>
      <c r="G1295" s="31">
        <v>0</v>
      </c>
      <c r="H1295" s="31">
        <v>0</v>
      </c>
      <c r="I1295" s="8"/>
      <c r="J1295" s="8"/>
      <c r="K1295" s="8"/>
      <c r="L1295" s="8"/>
      <c r="M1295" s="8"/>
      <c r="N1295" s="8"/>
      <c r="O1295" s="8"/>
      <c r="P1295" s="39">
        <v>0</v>
      </c>
      <c r="Q1295" s="24"/>
      <c r="R1295" s="7" t="s">
        <v>243</v>
      </c>
      <c r="S1295" s="7"/>
      <c r="T1295" s="7" t="s">
        <v>83</v>
      </c>
      <c r="U1295" s="8">
        <v>0</v>
      </c>
      <c r="V1295" s="8">
        <v>0</v>
      </c>
      <c r="W1295" s="8">
        <v>0</v>
      </c>
      <c r="X1295" s="8">
        <v>-7298</v>
      </c>
      <c r="Y1295" s="8">
        <v>7298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9">
        <v>0</v>
      </c>
      <c r="AI1295" s="7" t="s">
        <v>243</v>
      </c>
      <c r="AJ1295" s="7"/>
      <c r="AK1295" s="7" t="s">
        <v>83</v>
      </c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9"/>
    </row>
    <row r="1296" spans="1:50">
      <c r="A1296" s="30" t="s">
        <v>243</v>
      </c>
      <c r="B1296" s="30"/>
      <c r="C1296" s="30" t="s">
        <v>84</v>
      </c>
      <c r="D1296" s="32">
        <v>0</v>
      </c>
      <c r="E1296" s="32">
        <v>0</v>
      </c>
      <c r="F1296" s="32">
        <v>0</v>
      </c>
      <c r="G1296" s="32">
        <v>0</v>
      </c>
      <c r="H1296" s="32">
        <v>0</v>
      </c>
      <c r="I1296" s="10"/>
      <c r="J1296" s="10"/>
      <c r="K1296" s="10"/>
      <c r="L1296" s="10"/>
      <c r="M1296" s="10"/>
      <c r="N1296" s="10"/>
      <c r="O1296" s="10"/>
      <c r="P1296" s="39">
        <v>0</v>
      </c>
      <c r="Q1296" s="24"/>
      <c r="R1296" s="7" t="s">
        <v>243</v>
      </c>
      <c r="S1296" s="7"/>
      <c r="T1296" s="7" t="s">
        <v>84</v>
      </c>
      <c r="U1296" s="10">
        <v>0</v>
      </c>
      <c r="V1296" s="10">
        <v>0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  <c r="AG1296" s="9">
        <v>0</v>
      </c>
      <c r="AI1296" s="7" t="s">
        <v>243</v>
      </c>
      <c r="AJ1296" s="7"/>
      <c r="AK1296" s="7" t="s">
        <v>84</v>
      </c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9"/>
    </row>
    <row r="1297" spans="1:50">
      <c r="A1297" s="30" t="s">
        <v>243</v>
      </c>
      <c r="B1297" s="30"/>
      <c r="C1297" s="30" t="s">
        <v>85</v>
      </c>
      <c r="D1297" s="33">
        <v>-48.03</v>
      </c>
      <c r="E1297" s="33">
        <v>-4865.01</v>
      </c>
      <c r="F1297" s="33">
        <v>-1703.55</v>
      </c>
      <c r="G1297" s="33">
        <v>-1189.7</v>
      </c>
      <c r="H1297" s="33">
        <v>-14502.28</v>
      </c>
      <c r="I1297" s="13"/>
      <c r="J1297" s="13"/>
      <c r="K1297" s="13"/>
      <c r="L1297" s="13"/>
      <c r="M1297" s="13"/>
      <c r="N1297" s="13"/>
      <c r="O1297" s="13"/>
      <c r="P1297" s="40">
        <v>-22308.57</v>
      </c>
      <c r="Q1297" s="24"/>
      <c r="R1297" s="7" t="s">
        <v>243</v>
      </c>
      <c r="S1297" s="7"/>
      <c r="T1297" s="7" t="s">
        <v>85</v>
      </c>
      <c r="U1297" s="13">
        <v>-3321.69</v>
      </c>
      <c r="V1297" s="13">
        <v>-3234.82</v>
      </c>
      <c r="W1297" s="13">
        <v>-1969.12</v>
      </c>
      <c r="X1297" s="13">
        <v>-2352.91</v>
      </c>
      <c r="Y1297" s="13">
        <v>-4191.57</v>
      </c>
      <c r="Z1297" s="13">
        <v>-6136.67</v>
      </c>
      <c r="AA1297" s="13">
        <v>-1474.3</v>
      </c>
      <c r="AB1297" s="13">
        <v>-475.93</v>
      </c>
      <c r="AC1297" s="13">
        <v>-2860.47</v>
      </c>
      <c r="AD1297" s="13">
        <v>-4489.8999999999996</v>
      </c>
      <c r="AE1297" s="13">
        <v>-5850.26</v>
      </c>
      <c r="AF1297" s="13">
        <v>-5241.3100000000004</v>
      </c>
      <c r="AG1297" s="14">
        <v>-41598.949999999997</v>
      </c>
      <c r="AI1297" s="7" t="s">
        <v>243</v>
      </c>
      <c r="AJ1297" s="7"/>
      <c r="AK1297" s="7" t="s">
        <v>85</v>
      </c>
      <c r="AL1297" s="13"/>
      <c r="AM1297" s="13"/>
      <c r="AN1297" s="13"/>
      <c r="AO1297" s="13"/>
      <c r="AP1297" s="13"/>
      <c r="AQ1297" s="13"/>
      <c r="AR1297" s="13"/>
      <c r="AS1297" s="13"/>
      <c r="AT1297" s="13"/>
      <c r="AU1297" s="13"/>
      <c r="AV1297" s="13"/>
      <c r="AW1297" s="13"/>
      <c r="AX1297" s="14"/>
    </row>
    <row r="1298" spans="1:50">
      <c r="A1298" s="30" t="s">
        <v>243</v>
      </c>
      <c r="B1298" s="30"/>
      <c r="C1298" s="30" t="s">
        <v>86</v>
      </c>
      <c r="D1298" s="31">
        <v>-2050</v>
      </c>
      <c r="E1298" s="31">
        <v>-3120.19</v>
      </c>
      <c r="F1298" s="31">
        <v>-345</v>
      </c>
      <c r="G1298" s="31">
        <v>-2314.12</v>
      </c>
      <c r="H1298" s="31">
        <v>-8803.27</v>
      </c>
      <c r="I1298" s="8"/>
      <c r="J1298" s="8"/>
      <c r="K1298" s="8"/>
      <c r="L1298" s="8"/>
      <c r="M1298" s="8"/>
      <c r="N1298" s="8"/>
      <c r="O1298" s="8"/>
      <c r="P1298" s="39">
        <v>-16632.580000000002</v>
      </c>
      <c r="Q1298" s="24"/>
      <c r="R1298" s="7" t="s">
        <v>243</v>
      </c>
      <c r="S1298" s="7"/>
      <c r="T1298" s="7" t="s">
        <v>86</v>
      </c>
      <c r="U1298" s="8">
        <v>-1103.4100000000001</v>
      </c>
      <c r="V1298" s="8">
        <v>-4180</v>
      </c>
      <c r="W1298" s="8">
        <v>-2146.91</v>
      </c>
      <c r="X1298" s="8">
        <v>-1250</v>
      </c>
      <c r="Y1298" s="8">
        <v>-2411.35</v>
      </c>
      <c r="Z1298" s="8">
        <v>-3905.72</v>
      </c>
      <c r="AA1298" s="8">
        <v>-2824.58</v>
      </c>
      <c r="AB1298" s="8">
        <v>0</v>
      </c>
      <c r="AC1298" s="8">
        <v>-2258.5500000000002</v>
      </c>
      <c r="AD1298" s="8">
        <v>-1237.08</v>
      </c>
      <c r="AE1298" s="8">
        <v>-3905.65</v>
      </c>
      <c r="AF1298" s="8">
        <v>-3781.57</v>
      </c>
      <c r="AG1298" s="9">
        <v>-29004.82</v>
      </c>
      <c r="AI1298" s="7" t="s">
        <v>243</v>
      </c>
      <c r="AJ1298" s="7"/>
      <c r="AK1298" s="7" t="s">
        <v>86</v>
      </c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9"/>
    </row>
    <row r="1299" spans="1:50">
      <c r="A1299" s="30" t="s">
        <v>243</v>
      </c>
      <c r="B1299" s="30"/>
      <c r="C1299" s="30" t="s">
        <v>87</v>
      </c>
      <c r="D1299" s="31">
        <v>0</v>
      </c>
      <c r="E1299" s="31">
        <v>0</v>
      </c>
      <c r="F1299" s="31">
        <v>0</v>
      </c>
      <c r="G1299" s="31">
        <v>0</v>
      </c>
      <c r="H1299" s="31">
        <v>-442.71</v>
      </c>
      <c r="I1299" s="8"/>
      <c r="J1299" s="8"/>
      <c r="K1299" s="8"/>
      <c r="L1299" s="8"/>
      <c r="M1299" s="8"/>
      <c r="N1299" s="8"/>
      <c r="O1299" s="8"/>
      <c r="P1299" s="39">
        <v>-442.71</v>
      </c>
      <c r="Q1299" s="24"/>
      <c r="R1299" s="7" t="s">
        <v>243</v>
      </c>
      <c r="S1299" s="7"/>
      <c r="T1299" s="7" t="s">
        <v>87</v>
      </c>
      <c r="U1299" s="8">
        <v>0</v>
      </c>
      <c r="V1299" s="8">
        <v>0</v>
      </c>
      <c r="W1299" s="8">
        <v>0</v>
      </c>
      <c r="X1299" s="8">
        <v>0</v>
      </c>
      <c r="Y1299" s="8">
        <v>-72.849999999999994</v>
      </c>
      <c r="Z1299" s="8">
        <v>0</v>
      </c>
      <c r="AA1299" s="8">
        <v>0</v>
      </c>
      <c r="AB1299" s="8">
        <v>0</v>
      </c>
      <c r="AC1299" s="8">
        <v>0</v>
      </c>
      <c r="AD1299" s="8">
        <v>-119.44</v>
      </c>
      <c r="AE1299" s="8">
        <v>0</v>
      </c>
      <c r="AF1299" s="8">
        <v>0</v>
      </c>
      <c r="AG1299" s="9">
        <v>-192.29</v>
      </c>
      <c r="AI1299" s="7" t="s">
        <v>243</v>
      </c>
      <c r="AJ1299" s="7"/>
      <c r="AK1299" s="7" t="s">
        <v>87</v>
      </c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9"/>
    </row>
    <row r="1300" spans="1:50">
      <c r="A1300" s="30" t="s">
        <v>243</v>
      </c>
      <c r="B1300" s="30"/>
      <c r="C1300" s="30" t="s">
        <v>88</v>
      </c>
      <c r="D1300" s="31">
        <v>-10.39</v>
      </c>
      <c r="E1300" s="31">
        <v>-35.28</v>
      </c>
      <c r="F1300" s="31">
        <v>-20.21</v>
      </c>
      <c r="G1300" s="31">
        <v>-44.14</v>
      </c>
      <c r="H1300" s="31">
        <v>-59.83</v>
      </c>
      <c r="I1300" s="8"/>
      <c r="J1300" s="8"/>
      <c r="K1300" s="8"/>
      <c r="L1300" s="8"/>
      <c r="M1300" s="8"/>
      <c r="N1300" s="8"/>
      <c r="O1300" s="8"/>
      <c r="P1300" s="39">
        <v>-169.85</v>
      </c>
      <c r="Q1300" s="24"/>
      <c r="R1300" s="7" t="s">
        <v>243</v>
      </c>
      <c r="S1300" s="7"/>
      <c r="T1300" s="7" t="s">
        <v>88</v>
      </c>
      <c r="U1300" s="8">
        <v>-20.69</v>
      </c>
      <c r="V1300" s="8">
        <v>-40.17</v>
      </c>
      <c r="W1300" s="8">
        <v>-37.950000000000003</v>
      </c>
      <c r="X1300" s="8">
        <v>0</v>
      </c>
      <c r="Y1300" s="8">
        <v>-68.08</v>
      </c>
      <c r="Z1300" s="8">
        <v>-191.9</v>
      </c>
      <c r="AA1300" s="8">
        <v>-173.09</v>
      </c>
      <c r="AB1300" s="8">
        <v>-96.96</v>
      </c>
      <c r="AC1300" s="8">
        <v>-58.89</v>
      </c>
      <c r="AD1300" s="8">
        <v>-7.41</v>
      </c>
      <c r="AE1300" s="8">
        <v>-39.24</v>
      </c>
      <c r="AF1300" s="8">
        <v>-70.5</v>
      </c>
      <c r="AG1300" s="9">
        <v>-804.88</v>
      </c>
      <c r="AI1300" s="7" t="s">
        <v>243</v>
      </c>
      <c r="AJ1300" s="7"/>
      <c r="AK1300" s="7" t="s">
        <v>88</v>
      </c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9"/>
    </row>
    <row r="1301" spans="1:50">
      <c r="A1301" s="30" t="s">
        <v>243</v>
      </c>
      <c r="B1301" s="30"/>
      <c r="C1301" s="30" t="s">
        <v>89</v>
      </c>
      <c r="D1301" s="32">
        <v>2012.36</v>
      </c>
      <c r="E1301" s="32">
        <v>-1709.54</v>
      </c>
      <c r="F1301" s="32">
        <v>-1338.34</v>
      </c>
      <c r="G1301" s="32">
        <v>1168.56</v>
      </c>
      <c r="H1301" s="32">
        <v>-5164.76</v>
      </c>
      <c r="I1301" s="10"/>
      <c r="J1301" s="10"/>
      <c r="K1301" s="10"/>
      <c r="L1301" s="10"/>
      <c r="M1301" s="10"/>
      <c r="N1301" s="10"/>
      <c r="O1301" s="10"/>
      <c r="P1301" s="39">
        <v>-5031.72</v>
      </c>
      <c r="Q1301" s="24"/>
      <c r="R1301" s="7" t="s">
        <v>243</v>
      </c>
      <c r="S1301" s="7"/>
      <c r="T1301" s="7" t="s">
        <v>89</v>
      </c>
      <c r="U1301" s="10">
        <v>-2197.59</v>
      </c>
      <c r="V1301" s="10">
        <v>985.35</v>
      </c>
      <c r="W1301" s="10">
        <v>215.74</v>
      </c>
      <c r="X1301" s="10">
        <v>-1102.9100000000001</v>
      </c>
      <c r="Y1301" s="10">
        <v>-1639.29</v>
      </c>
      <c r="Z1301" s="10">
        <v>-2039.05</v>
      </c>
      <c r="AA1301" s="10">
        <v>1523.37</v>
      </c>
      <c r="AB1301" s="10">
        <v>-378.97</v>
      </c>
      <c r="AC1301" s="10">
        <v>-543.03</v>
      </c>
      <c r="AD1301" s="10">
        <v>-3125.97</v>
      </c>
      <c r="AE1301" s="10">
        <v>-1905.37</v>
      </c>
      <c r="AF1301" s="10">
        <v>-1389.24</v>
      </c>
      <c r="AG1301" s="9">
        <v>-11596.96</v>
      </c>
      <c r="AI1301" s="7" t="s">
        <v>243</v>
      </c>
      <c r="AJ1301" s="7"/>
      <c r="AK1301" s="7" t="s">
        <v>89</v>
      </c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9"/>
    </row>
    <row r="1302" spans="1:50">
      <c r="A1302" s="30" t="s">
        <v>243</v>
      </c>
      <c r="B1302" s="30"/>
      <c r="C1302" s="30" t="s">
        <v>90</v>
      </c>
      <c r="D1302" s="32">
        <v>0</v>
      </c>
      <c r="E1302" s="32">
        <v>0</v>
      </c>
      <c r="F1302" s="32">
        <v>0</v>
      </c>
      <c r="G1302" s="32">
        <v>0</v>
      </c>
      <c r="H1302" s="32">
        <v>-31.71</v>
      </c>
      <c r="I1302" s="10"/>
      <c r="J1302" s="10"/>
      <c r="K1302" s="10"/>
      <c r="L1302" s="10"/>
      <c r="M1302" s="10"/>
      <c r="N1302" s="10"/>
      <c r="O1302" s="10"/>
      <c r="P1302" s="39">
        <v>-31.71</v>
      </c>
      <c r="Q1302" s="24"/>
      <c r="R1302" s="7" t="s">
        <v>243</v>
      </c>
      <c r="S1302" s="7"/>
      <c r="T1302" s="7" t="s">
        <v>90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0</v>
      </c>
      <c r="AC1302" s="10">
        <v>0</v>
      </c>
      <c r="AD1302" s="10">
        <v>0</v>
      </c>
      <c r="AE1302" s="10">
        <v>0</v>
      </c>
      <c r="AF1302" s="10">
        <v>0</v>
      </c>
      <c r="AG1302" s="9">
        <v>0</v>
      </c>
      <c r="AI1302" s="7" t="s">
        <v>243</v>
      </c>
      <c r="AJ1302" s="7"/>
      <c r="AK1302" s="7" t="s">
        <v>90</v>
      </c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9"/>
    </row>
    <row r="1303" spans="1:50">
      <c r="A1303" s="30" t="s">
        <v>243</v>
      </c>
      <c r="B1303" s="30"/>
      <c r="C1303" s="30" t="s">
        <v>91</v>
      </c>
      <c r="D1303" s="33">
        <v>4521.97</v>
      </c>
      <c r="E1303" s="33">
        <v>92.44</v>
      </c>
      <c r="F1303" s="33">
        <v>2850.54</v>
      </c>
      <c r="G1303" s="33">
        <v>1471.8</v>
      </c>
      <c r="H1303" s="33">
        <v>9931.36</v>
      </c>
      <c r="I1303" s="13"/>
      <c r="J1303" s="13"/>
      <c r="K1303" s="13"/>
      <c r="L1303" s="13"/>
      <c r="M1303" s="13"/>
      <c r="N1303" s="13"/>
      <c r="O1303" s="13"/>
      <c r="P1303" s="40">
        <v>18868.11</v>
      </c>
      <c r="Q1303" s="24"/>
      <c r="R1303" s="7" t="s">
        <v>243</v>
      </c>
      <c r="S1303" s="7"/>
      <c r="T1303" s="7" t="s">
        <v>91</v>
      </c>
      <c r="U1303" s="13">
        <v>3668.31</v>
      </c>
      <c r="V1303" s="13">
        <v>4495.18</v>
      </c>
      <c r="W1303" s="13">
        <v>2383.38</v>
      </c>
      <c r="X1303" s="13">
        <v>7084.4</v>
      </c>
      <c r="Y1303" s="13">
        <v>12402.21</v>
      </c>
      <c r="Z1303" s="13">
        <v>6105.28</v>
      </c>
      <c r="AA1303" s="13">
        <v>1672.76</v>
      </c>
      <c r="AB1303" s="13">
        <v>204.07</v>
      </c>
      <c r="AC1303" s="13">
        <v>2593.5300000000002</v>
      </c>
      <c r="AD1303" s="13">
        <v>-14.9</v>
      </c>
      <c r="AE1303" s="13">
        <v>7145.74</v>
      </c>
      <c r="AF1303" s="13">
        <v>4149.6899999999996</v>
      </c>
      <c r="AG1303" s="14">
        <v>51889.65</v>
      </c>
      <c r="AI1303" s="7" t="s">
        <v>243</v>
      </c>
      <c r="AJ1303" s="7"/>
      <c r="AK1303" s="7" t="s">
        <v>91</v>
      </c>
      <c r="AL1303" s="13"/>
      <c r="AM1303" s="13"/>
      <c r="AN1303" s="13"/>
      <c r="AO1303" s="13"/>
      <c r="AP1303" s="13"/>
      <c r="AQ1303" s="13"/>
      <c r="AR1303" s="13"/>
      <c r="AS1303" s="13"/>
      <c r="AT1303" s="13"/>
      <c r="AU1303" s="13"/>
      <c r="AV1303" s="13"/>
      <c r="AW1303" s="13"/>
      <c r="AX1303" s="14"/>
    </row>
    <row r="1304" spans="1:50">
      <c r="A1304" s="30" t="s">
        <v>243</v>
      </c>
      <c r="B1304" s="30"/>
      <c r="C1304" s="30" t="s">
        <v>92</v>
      </c>
      <c r="D1304" s="38">
        <v>0.98950000000000005</v>
      </c>
      <c r="E1304" s="38">
        <v>1.8599999999999998E-2</v>
      </c>
      <c r="F1304" s="38">
        <v>0.62590000000000001</v>
      </c>
      <c r="G1304" s="38">
        <v>0.55300000000000005</v>
      </c>
      <c r="H1304" s="38">
        <v>0.40649999999999997</v>
      </c>
      <c r="I1304" s="15"/>
      <c r="J1304" s="15"/>
      <c r="K1304" s="15"/>
      <c r="L1304" s="15"/>
      <c r="M1304" s="15"/>
      <c r="N1304" s="15"/>
      <c r="O1304" s="15"/>
      <c r="P1304" s="45">
        <v>0.4582</v>
      </c>
      <c r="Q1304" s="24"/>
      <c r="R1304" s="7" t="s">
        <v>243</v>
      </c>
      <c r="S1304" s="7"/>
      <c r="T1304" s="7" t="s">
        <v>92</v>
      </c>
      <c r="U1304" s="15">
        <v>0.52480000000000004</v>
      </c>
      <c r="V1304" s="15">
        <v>0.58150000000000002</v>
      </c>
      <c r="W1304" s="15">
        <v>0.54759999999999998</v>
      </c>
      <c r="X1304" s="15">
        <v>0.75070000000000003</v>
      </c>
      <c r="Y1304" s="15">
        <v>0.74739999999999995</v>
      </c>
      <c r="Z1304" s="15">
        <v>0.49869999999999998</v>
      </c>
      <c r="AA1304" s="15">
        <v>0.53149999999999997</v>
      </c>
      <c r="AB1304" s="15">
        <v>0.30009999999999998</v>
      </c>
      <c r="AC1304" s="15">
        <v>0.47549999999999998</v>
      </c>
      <c r="AD1304" s="15">
        <v>-3.3E-3</v>
      </c>
      <c r="AE1304" s="15">
        <v>0.54979999999999996</v>
      </c>
      <c r="AF1304" s="15">
        <v>0.44190000000000002</v>
      </c>
      <c r="AG1304" s="16">
        <v>0.55500000000000005</v>
      </c>
      <c r="AI1304" s="7" t="s">
        <v>243</v>
      </c>
      <c r="AJ1304" s="7"/>
      <c r="AK1304" s="7" t="s">
        <v>92</v>
      </c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6"/>
    </row>
    <row r="1305" spans="1:50">
      <c r="A1305" s="30" t="s">
        <v>243</v>
      </c>
      <c r="B1305" s="30"/>
      <c r="C1305" s="30" t="s">
        <v>93</v>
      </c>
      <c r="D1305" s="33">
        <v>0</v>
      </c>
      <c r="E1305" s="33">
        <v>0</v>
      </c>
      <c r="F1305" s="33">
        <v>0</v>
      </c>
      <c r="G1305" s="33">
        <v>0</v>
      </c>
      <c r="H1305" s="33">
        <v>0</v>
      </c>
      <c r="I1305" s="13"/>
      <c r="J1305" s="13"/>
      <c r="K1305" s="13"/>
      <c r="L1305" s="13"/>
      <c r="M1305" s="13"/>
      <c r="N1305" s="13"/>
      <c r="O1305" s="13"/>
      <c r="P1305" s="40">
        <v>0</v>
      </c>
      <c r="Q1305" s="24"/>
      <c r="R1305" s="7" t="s">
        <v>243</v>
      </c>
      <c r="S1305" s="7"/>
      <c r="T1305" s="7" t="s">
        <v>93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4">
        <v>0</v>
      </c>
      <c r="AI1305" s="7" t="s">
        <v>243</v>
      </c>
      <c r="AJ1305" s="7"/>
      <c r="AK1305" s="7" t="s">
        <v>93</v>
      </c>
      <c r="AL1305" s="13"/>
      <c r="AM1305" s="13"/>
      <c r="AN1305" s="13"/>
      <c r="AO1305" s="13"/>
      <c r="AP1305" s="13"/>
      <c r="AQ1305" s="13"/>
      <c r="AR1305" s="13"/>
      <c r="AS1305" s="13"/>
      <c r="AT1305" s="13"/>
      <c r="AU1305" s="13"/>
      <c r="AV1305" s="13"/>
      <c r="AW1305" s="13"/>
      <c r="AX1305" s="14"/>
    </row>
    <row r="1306" spans="1:50">
      <c r="A1306" s="30" t="s">
        <v>243</v>
      </c>
      <c r="B1306" s="30"/>
      <c r="C1306" s="30" t="s">
        <v>94</v>
      </c>
      <c r="D1306" s="31">
        <v>0</v>
      </c>
      <c r="E1306" s="31">
        <v>0</v>
      </c>
      <c r="F1306" s="31">
        <v>0</v>
      </c>
      <c r="G1306" s="31">
        <v>0</v>
      </c>
      <c r="H1306" s="31">
        <v>0</v>
      </c>
      <c r="I1306" s="8"/>
      <c r="J1306" s="8"/>
      <c r="K1306" s="8"/>
      <c r="L1306" s="8"/>
      <c r="M1306" s="8"/>
      <c r="N1306" s="8"/>
      <c r="O1306" s="8"/>
      <c r="P1306" s="39">
        <v>0</v>
      </c>
      <c r="Q1306" s="24"/>
      <c r="R1306" s="7" t="s">
        <v>243</v>
      </c>
      <c r="S1306" s="7"/>
      <c r="T1306" s="7" t="s">
        <v>94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9">
        <v>0</v>
      </c>
      <c r="AI1306" s="7" t="s">
        <v>243</v>
      </c>
      <c r="AJ1306" s="7"/>
      <c r="AK1306" s="7" t="s">
        <v>94</v>
      </c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9"/>
    </row>
    <row r="1307" spans="1:50">
      <c r="A1307" s="30" t="s">
        <v>243</v>
      </c>
      <c r="B1307" s="30"/>
      <c r="C1307" s="30" t="s">
        <v>95</v>
      </c>
      <c r="D1307" s="31">
        <v>0</v>
      </c>
      <c r="E1307" s="31">
        <v>0</v>
      </c>
      <c r="F1307" s="31">
        <v>0</v>
      </c>
      <c r="G1307" s="31">
        <v>0</v>
      </c>
      <c r="H1307" s="31">
        <v>0</v>
      </c>
      <c r="I1307" s="8"/>
      <c r="J1307" s="8"/>
      <c r="K1307" s="8"/>
      <c r="L1307" s="8"/>
      <c r="M1307" s="8"/>
      <c r="N1307" s="8"/>
      <c r="O1307" s="8"/>
      <c r="P1307" s="39">
        <v>0</v>
      </c>
      <c r="Q1307" s="24"/>
      <c r="R1307" s="7" t="s">
        <v>243</v>
      </c>
      <c r="S1307" s="7"/>
      <c r="T1307" s="7" t="s">
        <v>95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9">
        <v>0</v>
      </c>
      <c r="AI1307" s="7" t="s">
        <v>243</v>
      </c>
      <c r="AJ1307" s="7"/>
      <c r="AK1307" s="7" t="s">
        <v>95</v>
      </c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9"/>
    </row>
    <row r="1308" spans="1:50">
      <c r="A1308" s="30" t="s">
        <v>243</v>
      </c>
      <c r="B1308" s="30"/>
      <c r="C1308" s="30" t="s">
        <v>96</v>
      </c>
      <c r="D1308" s="33">
        <v>0</v>
      </c>
      <c r="E1308" s="33">
        <v>0</v>
      </c>
      <c r="F1308" s="33">
        <v>0</v>
      </c>
      <c r="G1308" s="33">
        <v>0</v>
      </c>
      <c r="H1308" s="33">
        <v>0</v>
      </c>
      <c r="I1308" s="13"/>
      <c r="J1308" s="13"/>
      <c r="K1308" s="13"/>
      <c r="L1308" s="13"/>
      <c r="M1308" s="13"/>
      <c r="N1308" s="13"/>
      <c r="O1308" s="13"/>
      <c r="P1308" s="40">
        <v>0</v>
      </c>
      <c r="Q1308" s="24"/>
      <c r="R1308" s="7" t="s">
        <v>243</v>
      </c>
      <c r="S1308" s="7"/>
      <c r="T1308" s="7" t="s">
        <v>96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  <c r="AG1308" s="14">
        <v>0</v>
      </c>
      <c r="AI1308" s="7" t="s">
        <v>243</v>
      </c>
      <c r="AJ1308" s="7"/>
      <c r="AK1308" s="7" t="s">
        <v>96</v>
      </c>
      <c r="AL1308" s="13"/>
      <c r="AM1308" s="13"/>
      <c r="AN1308" s="13"/>
      <c r="AO1308" s="13"/>
      <c r="AP1308" s="13"/>
      <c r="AQ1308" s="13"/>
      <c r="AR1308" s="13"/>
      <c r="AS1308" s="13"/>
      <c r="AT1308" s="13"/>
      <c r="AU1308" s="13"/>
      <c r="AV1308" s="13"/>
      <c r="AW1308" s="13"/>
      <c r="AX1308" s="14"/>
    </row>
    <row r="1309" spans="1:50">
      <c r="A1309" s="30" t="s">
        <v>243</v>
      </c>
      <c r="B1309" s="30"/>
      <c r="C1309" s="30" t="s">
        <v>97</v>
      </c>
      <c r="D1309" s="31">
        <v>0</v>
      </c>
      <c r="E1309" s="31">
        <v>0</v>
      </c>
      <c r="F1309" s="31">
        <v>0</v>
      </c>
      <c r="G1309" s="31">
        <v>0</v>
      </c>
      <c r="H1309" s="31">
        <v>0</v>
      </c>
      <c r="I1309" s="8"/>
      <c r="J1309" s="8"/>
      <c r="K1309" s="8"/>
      <c r="L1309" s="8"/>
      <c r="M1309" s="8"/>
      <c r="N1309" s="8"/>
      <c r="O1309" s="8"/>
      <c r="P1309" s="39">
        <v>0</v>
      </c>
      <c r="Q1309" s="24"/>
      <c r="R1309" s="7" t="s">
        <v>243</v>
      </c>
      <c r="S1309" s="7"/>
      <c r="T1309" s="7" t="s">
        <v>97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9">
        <v>0</v>
      </c>
      <c r="AI1309" s="7" t="s">
        <v>243</v>
      </c>
      <c r="AJ1309" s="7"/>
      <c r="AK1309" s="7" t="s">
        <v>97</v>
      </c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9"/>
    </row>
    <row r="1310" spans="1:50">
      <c r="A1310" s="30" t="s">
        <v>243</v>
      </c>
      <c r="B1310" s="30"/>
      <c r="C1310" s="30" t="s">
        <v>98</v>
      </c>
      <c r="D1310" s="31">
        <v>0</v>
      </c>
      <c r="E1310" s="31">
        <v>0</v>
      </c>
      <c r="F1310" s="31">
        <v>0</v>
      </c>
      <c r="G1310" s="31">
        <v>0</v>
      </c>
      <c r="H1310" s="31">
        <v>0</v>
      </c>
      <c r="I1310" s="8"/>
      <c r="J1310" s="8"/>
      <c r="K1310" s="8"/>
      <c r="L1310" s="8"/>
      <c r="M1310" s="8"/>
      <c r="N1310" s="8"/>
      <c r="O1310" s="8"/>
      <c r="P1310" s="39">
        <v>0</v>
      </c>
      <c r="Q1310" s="24"/>
      <c r="R1310" s="7" t="s">
        <v>243</v>
      </c>
      <c r="S1310" s="7"/>
      <c r="T1310" s="7" t="s">
        <v>98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9">
        <v>0</v>
      </c>
      <c r="AI1310" s="7" t="s">
        <v>243</v>
      </c>
      <c r="AJ1310" s="7"/>
      <c r="AK1310" s="7" t="s">
        <v>98</v>
      </c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9"/>
    </row>
    <row r="1311" spans="1:50">
      <c r="A1311" s="30" t="s">
        <v>243</v>
      </c>
      <c r="B1311" s="30"/>
      <c r="C1311" s="30" t="s">
        <v>99</v>
      </c>
      <c r="D1311" s="32">
        <v>0</v>
      </c>
      <c r="E1311" s="32">
        <v>0</v>
      </c>
      <c r="F1311" s="32">
        <v>0</v>
      </c>
      <c r="G1311" s="32">
        <v>0</v>
      </c>
      <c r="H1311" s="32">
        <v>0</v>
      </c>
      <c r="I1311" s="10"/>
      <c r="J1311" s="10"/>
      <c r="K1311" s="10"/>
      <c r="L1311" s="10"/>
      <c r="M1311" s="10"/>
      <c r="N1311" s="10"/>
      <c r="O1311" s="10"/>
      <c r="P1311" s="39">
        <v>0</v>
      </c>
      <c r="Q1311" s="24"/>
      <c r="R1311" s="7" t="s">
        <v>243</v>
      </c>
      <c r="S1311" s="7"/>
      <c r="T1311" s="7" t="s">
        <v>99</v>
      </c>
      <c r="U1311" s="10">
        <v>0</v>
      </c>
      <c r="V1311" s="10">
        <v>0</v>
      </c>
      <c r="W1311" s="10">
        <v>0</v>
      </c>
      <c r="X1311" s="10">
        <v>0</v>
      </c>
      <c r="Y1311" s="10">
        <v>0</v>
      </c>
      <c r="Z1311" s="10">
        <v>0</v>
      </c>
      <c r="AA1311" s="10">
        <v>0</v>
      </c>
      <c r="AB1311" s="10">
        <v>0</v>
      </c>
      <c r="AC1311" s="10">
        <v>0</v>
      </c>
      <c r="AD1311" s="10">
        <v>0</v>
      </c>
      <c r="AE1311" s="10">
        <v>0</v>
      </c>
      <c r="AF1311" s="10">
        <v>0</v>
      </c>
      <c r="AG1311" s="9">
        <v>0</v>
      </c>
      <c r="AI1311" s="7" t="s">
        <v>243</v>
      </c>
      <c r="AJ1311" s="7"/>
      <c r="AK1311" s="7" t="s">
        <v>99</v>
      </c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10"/>
      <c r="AW1311" s="10"/>
      <c r="AX1311" s="9"/>
    </row>
    <row r="1312" spans="1:50">
      <c r="A1312" s="30" t="s">
        <v>243</v>
      </c>
      <c r="B1312" s="30"/>
      <c r="C1312" s="30" t="s">
        <v>100</v>
      </c>
      <c r="D1312" s="33">
        <v>0</v>
      </c>
      <c r="E1312" s="33">
        <v>0</v>
      </c>
      <c r="F1312" s="33">
        <v>0</v>
      </c>
      <c r="G1312" s="33">
        <v>0</v>
      </c>
      <c r="H1312" s="33">
        <v>0</v>
      </c>
      <c r="I1312" s="13"/>
      <c r="J1312" s="13"/>
      <c r="K1312" s="13"/>
      <c r="L1312" s="13"/>
      <c r="M1312" s="13"/>
      <c r="N1312" s="13"/>
      <c r="O1312" s="13"/>
      <c r="P1312" s="40">
        <v>0</v>
      </c>
      <c r="Q1312" s="24"/>
      <c r="R1312" s="7" t="s">
        <v>243</v>
      </c>
      <c r="S1312" s="7"/>
      <c r="T1312" s="7" t="s">
        <v>100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4">
        <v>0</v>
      </c>
      <c r="AI1312" s="7" t="s">
        <v>243</v>
      </c>
      <c r="AJ1312" s="7"/>
      <c r="AK1312" s="7" t="s">
        <v>100</v>
      </c>
      <c r="AL1312" s="13"/>
      <c r="AM1312" s="13"/>
      <c r="AN1312" s="13"/>
      <c r="AO1312" s="13"/>
      <c r="AP1312" s="13"/>
      <c r="AQ1312" s="13"/>
      <c r="AR1312" s="13"/>
      <c r="AS1312" s="13"/>
      <c r="AT1312" s="13"/>
      <c r="AU1312" s="13"/>
      <c r="AV1312" s="13"/>
      <c r="AW1312" s="13"/>
      <c r="AX1312" s="14"/>
    </row>
    <row r="1313" spans="1:50">
      <c r="A1313" s="30" t="s">
        <v>243</v>
      </c>
      <c r="B1313" s="30"/>
      <c r="C1313" s="30" t="s">
        <v>101</v>
      </c>
      <c r="D1313" s="38">
        <v>0</v>
      </c>
      <c r="E1313" s="38">
        <v>0</v>
      </c>
      <c r="F1313" s="38">
        <v>0</v>
      </c>
      <c r="G1313" s="38">
        <v>0</v>
      </c>
      <c r="H1313" s="38">
        <v>0</v>
      </c>
      <c r="I1313" s="15"/>
      <c r="J1313" s="15"/>
      <c r="K1313" s="15"/>
      <c r="L1313" s="15"/>
      <c r="M1313" s="15"/>
      <c r="N1313" s="15"/>
      <c r="O1313" s="15"/>
      <c r="P1313" s="45">
        <v>0</v>
      </c>
      <c r="Q1313" s="24"/>
      <c r="R1313" s="7" t="s">
        <v>243</v>
      </c>
      <c r="S1313" s="7"/>
      <c r="T1313" s="7" t="s">
        <v>101</v>
      </c>
      <c r="U1313" s="15">
        <v>0</v>
      </c>
      <c r="V1313" s="15">
        <v>0</v>
      </c>
      <c r="W1313" s="15">
        <v>0</v>
      </c>
      <c r="X1313" s="15">
        <v>0</v>
      </c>
      <c r="Y1313" s="15">
        <v>0</v>
      </c>
      <c r="Z1313" s="15">
        <v>0</v>
      </c>
      <c r="AA1313" s="15">
        <v>0</v>
      </c>
      <c r="AB1313" s="15">
        <v>0</v>
      </c>
      <c r="AC1313" s="15">
        <v>0</v>
      </c>
      <c r="AD1313" s="15">
        <v>0</v>
      </c>
      <c r="AE1313" s="15">
        <v>0</v>
      </c>
      <c r="AF1313" s="15">
        <v>0</v>
      </c>
      <c r="AG1313" s="16">
        <v>0</v>
      </c>
      <c r="AI1313" s="7" t="s">
        <v>243</v>
      </c>
      <c r="AJ1313" s="7"/>
      <c r="AK1313" s="7" t="s">
        <v>101</v>
      </c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6"/>
    </row>
    <row r="1314" spans="1:50">
      <c r="A1314" s="30" t="s">
        <v>243</v>
      </c>
      <c r="B1314" s="30"/>
      <c r="C1314" s="30" t="s">
        <v>102</v>
      </c>
      <c r="D1314" s="33">
        <v>0</v>
      </c>
      <c r="E1314" s="33">
        <v>0</v>
      </c>
      <c r="F1314" s="33">
        <v>0</v>
      </c>
      <c r="G1314" s="33">
        <v>0</v>
      </c>
      <c r="H1314" s="33">
        <v>0</v>
      </c>
      <c r="I1314" s="13"/>
      <c r="J1314" s="13"/>
      <c r="K1314" s="13"/>
      <c r="L1314" s="13"/>
      <c r="M1314" s="13"/>
      <c r="N1314" s="13"/>
      <c r="O1314" s="13"/>
      <c r="P1314" s="40">
        <v>0</v>
      </c>
      <c r="Q1314" s="24"/>
      <c r="R1314" s="7" t="s">
        <v>243</v>
      </c>
      <c r="S1314" s="7"/>
      <c r="T1314" s="7" t="s">
        <v>102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0</v>
      </c>
      <c r="AE1314" s="13">
        <v>0</v>
      </c>
      <c r="AF1314" s="13">
        <v>0</v>
      </c>
      <c r="AG1314" s="14">
        <v>0</v>
      </c>
      <c r="AI1314" s="7" t="s">
        <v>243</v>
      </c>
      <c r="AJ1314" s="7"/>
      <c r="AK1314" s="7" t="s">
        <v>102</v>
      </c>
      <c r="AL1314" s="13"/>
      <c r="AM1314" s="13"/>
      <c r="AN1314" s="13"/>
      <c r="AO1314" s="13"/>
      <c r="AP1314" s="13"/>
      <c r="AQ1314" s="13"/>
      <c r="AR1314" s="13"/>
      <c r="AS1314" s="13"/>
      <c r="AT1314" s="13"/>
      <c r="AU1314" s="13"/>
      <c r="AV1314" s="13"/>
      <c r="AW1314" s="13"/>
      <c r="AX1314" s="14"/>
    </row>
    <row r="1315" spans="1:50">
      <c r="A1315" s="30" t="s">
        <v>243</v>
      </c>
      <c r="B1315" s="30"/>
      <c r="C1315" s="30" t="s">
        <v>103</v>
      </c>
      <c r="D1315" s="32">
        <v>0</v>
      </c>
      <c r="E1315" s="32">
        <v>0</v>
      </c>
      <c r="F1315" s="32">
        <v>0</v>
      </c>
      <c r="G1315" s="32">
        <v>0</v>
      </c>
      <c r="H1315" s="32">
        <v>0</v>
      </c>
      <c r="I1315" s="10"/>
      <c r="J1315" s="10"/>
      <c r="K1315" s="10"/>
      <c r="L1315" s="10"/>
      <c r="M1315" s="10"/>
      <c r="N1315" s="10"/>
      <c r="O1315" s="10"/>
      <c r="P1315" s="39">
        <v>0</v>
      </c>
      <c r="Q1315" s="24"/>
      <c r="R1315" s="7" t="s">
        <v>243</v>
      </c>
      <c r="S1315" s="7"/>
      <c r="T1315" s="7" t="s">
        <v>103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9">
        <v>0</v>
      </c>
      <c r="AI1315" s="7" t="s">
        <v>243</v>
      </c>
      <c r="AJ1315" s="7"/>
      <c r="AK1315" s="7" t="s">
        <v>103</v>
      </c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10"/>
      <c r="AW1315" s="10"/>
      <c r="AX1315" s="9"/>
    </row>
    <row r="1316" spans="1:50">
      <c r="A1316" s="30" t="s">
        <v>243</v>
      </c>
      <c r="B1316" s="30"/>
      <c r="C1316" s="30" t="s">
        <v>104</v>
      </c>
      <c r="D1316" s="31">
        <v>0</v>
      </c>
      <c r="E1316" s="31">
        <v>0</v>
      </c>
      <c r="F1316" s="31">
        <v>0</v>
      </c>
      <c r="G1316" s="31">
        <v>0</v>
      </c>
      <c r="H1316" s="31">
        <v>0</v>
      </c>
      <c r="I1316" s="8"/>
      <c r="J1316" s="8"/>
      <c r="K1316" s="8"/>
      <c r="L1316" s="8"/>
      <c r="M1316" s="8"/>
      <c r="N1316" s="8"/>
      <c r="O1316" s="8"/>
      <c r="P1316" s="39">
        <v>0</v>
      </c>
      <c r="Q1316" s="24"/>
      <c r="R1316" s="7" t="s">
        <v>243</v>
      </c>
      <c r="S1316" s="7"/>
      <c r="T1316" s="7" t="s">
        <v>104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9">
        <v>0</v>
      </c>
      <c r="AI1316" s="7" t="s">
        <v>243</v>
      </c>
      <c r="AJ1316" s="7"/>
      <c r="AK1316" s="7" t="s">
        <v>104</v>
      </c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9"/>
    </row>
    <row r="1317" spans="1:50">
      <c r="A1317" s="30" t="s">
        <v>243</v>
      </c>
      <c r="B1317" s="30"/>
      <c r="C1317" s="30" t="s">
        <v>105</v>
      </c>
      <c r="D1317" s="33">
        <v>0</v>
      </c>
      <c r="E1317" s="33">
        <v>0</v>
      </c>
      <c r="F1317" s="33">
        <v>0</v>
      </c>
      <c r="G1317" s="33">
        <v>0</v>
      </c>
      <c r="H1317" s="33">
        <v>0</v>
      </c>
      <c r="I1317" s="13"/>
      <c r="J1317" s="13"/>
      <c r="K1317" s="13"/>
      <c r="L1317" s="13"/>
      <c r="M1317" s="13"/>
      <c r="N1317" s="13"/>
      <c r="O1317" s="13"/>
      <c r="P1317" s="40">
        <v>0</v>
      </c>
      <c r="Q1317" s="24"/>
      <c r="R1317" s="7" t="s">
        <v>243</v>
      </c>
      <c r="S1317" s="7"/>
      <c r="T1317" s="7" t="s">
        <v>105</v>
      </c>
      <c r="U1317" s="13">
        <v>0</v>
      </c>
      <c r="V1317" s="13">
        <v>0</v>
      </c>
      <c r="W1317" s="13">
        <v>-1.1599999999999999</v>
      </c>
      <c r="X1317" s="13">
        <v>0</v>
      </c>
      <c r="Y1317" s="13">
        <v>-0.68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  <c r="AG1317" s="14">
        <v>-1.84</v>
      </c>
      <c r="AI1317" s="7" t="s">
        <v>243</v>
      </c>
      <c r="AJ1317" s="7"/>
      <c r="AK1317" s="7" t="s">
        <v>105</v>
      </c>
      <c r="AL1317" s="13"/>
      <c r="AM1317" s="13"/>
      <c r="AN1317" s="13"/>
      <c r="AO1317" s="13"/>
      <c r="AP1317" s="13"/>
      <c r="AQ1317" s="13"/>
      <c r="AR1317" s="13"/>
      <c r="AS1317" s="13"/>
      <c r="AT1317" s="13"/>
      <c r="AU1317" s="13"/>
      <c r="AV1317" s="13"/>
      <c r="AW1317" s="13"/>
      <c r="AX1317" s="14"/>
    </row>
    <row r="1318" spans="1:50">
      <c r="A1318" s="30" t="s">
        <v>243</v>
      </c>
      <c r="B1318" s="30"/>
      <c r="C1318" s="30" t="s">
        <v>106</v>
      </c>
      <c r="D1318" s="31">
        <v>0</v>
      </c>
      <c r="E1318" s="31">
        <v>0</v>
      </c>
      <c r="F1318" s="31">
        <v>0</v>
      </c>
      <c r="G1318" s="31">
        <v>0</v>
      </c>
      <c r="H1318" s="31">
        <v>0</v>
      </c>
      <c r="I1318" s="8"/>
      <c r="J1318" s="8"/>
      <c r="K1318" s="8"/>
      <c r="L1318" s="8"/>
      <c r="M1318" s="8"/>
      <c r="N1318" s="8"/>
      <c r="O1318" s="8"/>
      <c r="P1318" s="39">
        <v>0</v>
      </c>
      <c r="Q1318" s="24"/>
      <c r="R1318" s="7" t="s">
        <v>243</v>
      </c>
      <c r="S1318" s="7"/>
      <c r="T1318" s="7" t="s">
        <v>106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9">
        <v>0</v>
      </c>
      <c r="AI1318" s="7" t="s">
        <v>243</v>
      </c>
      <c r="AJ1318" s="7"/>
      <c r="AK1318" s="7" t="s">
        <v>106</v>
      </c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9"/>
    </row>
    <row r="1319" spans="1:50">
      <c r="A1319" s="30" t="s">
        <v>243</v>
      </c>
      <c r="B1319" s="30"/>
      <c r="C1319" s="30" t="s">
        <v>107</v>
      </c>
      <c r="D1319" s="31">
        <v>0</v>
      </c>
      <c r="E1319" s="31">
        <v>0</v>
      </c>
      <c r="F1319" s="31">
        <v>0</v>
      </c>
      <c r="G1319" s="31">
        <v>0</v>
      </c>
      <c r="H1319" s="31">
        <v>0</v>
      </c>
      <c r="I1319" s="8"/>
      <c r="J1319" s="8"/>
      <c r="K1319" s="8"/>
      <c r="L1319" s="8"/>
      <c r="M1319" s="8"/>
      <c r="N1319" s="8"/>
      <c r="O1319" s="8"/>
      <c r="P1319" s="39">
        <v>0</v>
      </c>
      <c r="Q1319" s="24"/>
      <c r="R1319" s="7" t="s">
        <v>243</v>
      </c>
      <c r="S1319" s="7"/>
      <c r="T1319" s="7" t="s">
        <v>107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9">
        <v>0</v>
      </c>
      <c r="AI1319" s="7" t="s">
        <v>243</v>
      </c>
      <c r="AJ1319" s="7"/>
      <c r="AK1319" s="7" t="s">
        <v>107</v>
      </c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9"/>
    </row>
    <row r="1320" spans="1:50">
      <c r="A1320" s="30" t="s">
        <v>243</v>
      </c>
      <c r="B1320" s="30"/>
      <c r="C1320" s="30" t="s">
        <v>108</v>
      </c>
      <c r="D1320" s="31">
        <v>0</v>
      </c>
      <c r="E1320" s="31">
        <v>0</v>
      </c>
      <c r="F1320" s="31">
        <v>0</v>
      </c>
      <c r="G1320" s="31">
        <v>0</v>
      </c>
      <c r="H1320" s="31">
        <v>0</v>
      </c>
      <c r="I1320" s="8"/>
      <c r="J1320" s="8"/>
      <c r="K1320" s="8"/>
      <c r="L1320" s="8"/>
      <c r="M1320" s="8"/>
      <c r="N1320" s="8"/>
      <c r="O1320" s="8"/>
      <c r="P1320" s="39">
        <v>0</v>
      </c>
      <c r="Q1320" s="24"/>
      <c r="R1320" s="7" t="s">
        <v>243</v>
      </c>
      <c r="S1320" s="7"/>
      <c r="T1320" s="7" t="s">
        <v>108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9">
        <v>0</v>
      </c>
      <c r="AI1320" s="7" t="s">
        <v>243</v>
      </c>
      <c r="AJ1320" s="7"/>
      <c r="AK1320" s="7" t="s">
        <v>108</v>
      </c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9"/>
    </row>
    <row r="1321" spans="1:50">
      <c r="A1321" s="30" t="s">
        <v>243</v>
      </c>
      <c r="B1321" s="30"/>
      <c r="C1321" s="30" t="s">
        <v>109</v>
      </c>
      <c r="D1321" s="31">
        <v>0</v>
      </c>
      <c r="E1321" s="31">
        <v>0</v>
      </c>
      <c r="F1321" s="31">
        <v>0</v>
      </c>
      <c r="G1321" s="31">
        <v>0</v>
      </c>
      <c r="H1321" s="31">
        <v>0</v>
      </c>
      <c r="I1321" s="8"/>
      <c r="J1321" s="8"/>
      <c r="K1321" s="8"/>
      <c r="L1321" s="8"/>
      <c r="M1321" s="8"/>
      <c r="N1321" s="8"/>
      <c r="O1321" s="8"/>
      <c r="P1321" s="39">
        <v>0</v>
      </c>
      <c r="Q1321" s="24"/>
      <c r="R1321" s="7" t="s">
        <v>243</v>
      </c>
      <c r="S1321" s="7"/>
      <c r="T1321" s="7" t="s">
        <v>109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9">
        <v>0</v>
      </c>
      <c r="AI1321" s="7" t="s">
        <v>243</v>
      </c>
      <c r="AJ1321" s="7"/>
      <c r="AK1321" s="7" t="s">
        <v>109</v>
      </c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9"/>
    </row>
    <row r="1322" spans="1:50">
      <c r="A1322" s="30" t="s">
        <v>243</v>
      </c>
      <c r="B1322" s="30"/>
      <c r="C1322" s="30" t="s">
        <v>110</v>
      </c>
      <c r="D1322" s="31">
        <v>0</v>
      </c>
      <c r="E1322" s="31">
        <v>0</v>
      </c>
      <c r="F1322" s="31">
        <v>0</v>
      </c>
      <c r="G1322" s="31">
        <v>0</v>
      </c>
      <c r="H1322" s="31">
        <v>0</v>
      </c>
      <c r="I1322" s="8"/>
      <c r="J1322" s="8"/>
      <c r="K1322" s="8"/>
      <c r="L1322" s="8"/>
      <c r="M1322" s="8"/>
      <c r="N1322" s="8"/>
      <c r="O1322" s="8"/>
      <c r="P1322" s="39">
        <v>0</v>
      </c>
      <c r="Q1322" s="24"/>
      <c r="R1322" s="7" t="s">
        <v>243</v>
      </c>
      <c r="S1322" s="7"/>
      <c r="T1322" s="7" t="s">
        <v>110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9">
        <v>0</v>
      </c>
      <c r="AI1322" s="7" t="s">
        <v>243</v>
      </c>
      <c r="AJ1322" s="7"/>
      <c r="AK1322" s="7" t="s">
        <v>110</v>
      </c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9"/>
    </row>
    <row r="1323" spans="1:50">
      <c r="A1323" s="30" t="s">
        <v>243</v>
      </c>
      <c r="B1323" s="30"/>
      <c r="C1323" s="30" t="s">
        <v>111</v>
      </c>
      <c r="D1323" s="31">
        <v>0</v>
      </c>
      <c r="E1323" s="31">
        <v>0</v>
      </c>
      <c r="F1323" s="31">
        <v>0</v>
      </c>
      <c r="G1323" s="31">
        <v>0</v>
      </c>
      <c r="H1323" s="31">
        <v>0</v>
      </c>
      <c r="I1323" s="8"/>
      <c r="J1323" s="8"/>
      <c r="K1323" s="8"/>
      <c r="L1323" s="8"/>
      <c r="M1323" s="8"/>
      <c r="N1323" s="8"/>
      <c r="O1323" s="8"/>
      <c r="P1323" s="39">
        <v>0</v>
      </c>
      <c r="Q1323" s="24"/>
      <c r="R1323" s="7" t="s">
        <v>243</v>
      </c>
      <c r="S1323" s="7"/>
      <c r="T1323" s="7" t="s">
        <v>111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9">
        <v>0</v>
      </c>
      <c r="AI1323" s="7" t="s">
        <v>243</v>
      </c>
      <c r="AJ1323" s="7"/>
      <c r="AK1323" s="7" t="s">
        <v>111</v>
      </c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9"/>
    </row>
    <row r="1324" spans="1:50">
      <c r="A1324" s="30" t="s">
        <v>243</v>
      </c>
      <c r="B1324" s="30"/>
      <c r="C1324" s="30" t="s">
        <v>112</v>
      </c>
      <c r="D1324" s="31">
        <v>0</v>
      </c>
      <c r="E1324" s="31">
        <v>0</v>
      </c>
      <c r="F1324" s="31">
        <v>0</v>
      </c>
      <c r="G1324" s="31">
        <v>0</v>
      </c>
      <c r="H1324" s="31">
        <v>0</v>
      </c>
      <c r="I1324" s="8"/>
      <c r="J1324" s="8"/>
      <c r="K1324" s="8"/>
      <c r="L1324" s="8"/>
      <c r="M1324" s="8"/>
      <c r="N1324" s="8"/>
      <c r="O1324" s="8"/>
      <c r="P1324" s="39">
        <v>0</v>
      </c>
      <c r="Q1324" s="24"/>
      <c r="R1324" s="7" t="s">
        <v>243</v>
      </c>
      <c r="S1324" s="7"/>
      <c r="T1324" s="7" t="s">
        <v>112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9">
        <v>0</v>
      </c>
      <c r="AI1324" s="7" t="s">
        <v>243</v>
      </c>
      <c r="AJ1324" s="7"/>
      <c r="AK1324" s="7" t="s">
        <v>112</v>
      </c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9"/>
    </row>
    <row r="1325" spans="1:50">
      <c r="A1325" s="30" t="s">
        <v>243</v>
      </c>
      <c r="B1325" s="30"/>
      <c r="C1325" s="30" t="s">
        <v>113</v>
      </c>
      <c r="D1325" s="31">
        <v>0</v>
      </c>
      <c r="E1325" s="31">
        <v>0</v>
      </c>
      <c r="F1325" s="31">
        <v>0</v>
      </c>
      <c r="G1325" s="31">
        <v>0</v>
      </c>
      <c r="H1325" s="31">
        <v>0</v>
      </c>
      <c r="I1325" s="8"/>
      <c r="J1325" s="8"/>
      <c r="K1325" s="8"/>
      <c r="L1325" s="8"/>
      <c r="M1325" s="8"/>
      <c r="N1325" s="8"/>
      <c r="O1325" s="8"/>
      <c r="P1325" s="39">
        <v>0</v>
      </c>
      <c r="Q1325" s="24"/>
      <c r="R1325" s="7" t="s">
        <v>243</v>
      </c>
      <c r="S1325" s="7"/>
      <c r="T1325" s="7" t="s">
        <v>113</v>
      </c>
      <c r="U1325" s="8">
        <v>0</v>
      </c>
      <c r="V1325" s="8">
        <v>0</v>
      </c>
      <c r="W1325" s="8">
        <v>-1.1599999999999999</v>
      </c>
      <c r="X1325" s="8">
        <v>0</v>
      </c>
      <c r="Y1325" s="8">
        <v>-0.68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9">
        <v>-1.84</v>
      </c>
      <c r="AI1325" s="7" t="s">
        <v>243</v>
      </c>
      <c r="AJ1325" s="7"/>
      <c r="AK1325" s="7" t="s">
        <v>113</v>
      </c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9"/>
    </row>
    <row r="1326" spans="1:50">
      <c r="A1326" s="30" t="s">
        <v>243</v>
      </c>
      <c r="B1326" s="30"/>
      <c r="C1326" s="30" t="s">
        <v>114</v>
      </c>
      <c r="D1326" s="33">
        <v>0</v>
      </c>
      <c r="E1326" s="33">
        <v>0</v>
      </c>
      <c r="F1326" s="33">
        <v>0</v>
      </c>
      <c r="G1326" s="33">
        <v>0</v>
      </c>
      <c r="H1326" s="33">
        <v>0</v>
      </c>
      <c r="I1326" s="13"/>
      <c r="J1326" s="13"/>
      <c r="K1326" s="13"/>
      <c r="L1326" s="13"/>
      <c r="M1326" s="13"/>
      <c r="N1326" s="13"/>
      <c r="O1326" s="13"/>
      <c r="P1326" s="40">
        <v>0</v>
      </c>
      <c r="Q1326" s="24"/>
      <c r="R1326" s="7" t="s">
        <v>243</v>
      </c>
      <c r="S1326" s="7"/>
      <c r="T1326" s="7" t="s">
        <v>114</v>
      </c>
      <c r="U1326" s="13">
        <v>0</v>
      </c>
      <c r="V1326" s="13">
        <v>0</v>
      </c>
      <c r="W1326" s="13">
        <v>-1.1599999999999999</v>
      </c>
      <c r="X1326" s="13">
        <v>0</v>
      </c>
      <c r="Y1326" s="13">
        <v>-0.68</v>
      </c>
      <c r="Z1326" s="13">
        <v>0</v>
      </c>
      <c r="AA1326" s="13">
        <v>0</v>
      </c>
      <c r="AB1326" s="13">
        <v>0</v>
      </c>
      <c r="AC1326" s="13">
        <v>0</v>
      </c>
      <c r="AD1326" s="13">
        <v>0</v>
      </c>
      <c r="AE1326" s="13">
        <v>0</v>
      </c>
      <c r="AF1326" s="13">
        <v>0</v>
      </c>
      <c r="AG1326" s="14">
        <v>-1.84</v>
      </c>
      <c r="AI1326" s="7" t="s">
        <v>243</v>
      </c>
      <c r="AJ1326" s="7"/>
      <c r="AK1326" s="7" t="s">
        <v>114</v>
      </c>
      <c r="AL1326" s="13"/>
      <c r="AM1326" s="13"/>
      <c r="AN1326" s="13"/>
      <c r="AO1326" s="13"/>
      <c r="AP1326" s="13"/>
      <c r="AQ1326" s="13"/>
      <c r="AR1326" s="13"/>
      <c r="AS1326" s="13"/>
      <c r="AT1326" s="13"/>
      <c r="AU1326" s="13"/>
      <c r="AV1326" s="13"/>
      <c r="AW1326" s="13"/>
      <c r="AX1326" s="14"/>
    </row>
    <row r="1327" spans="1:50">
      <c r="A1327" s="30" t="s">
        <v>243</v>
      </c>
      <c r="B1327" s="30"/>
      <c r="C1327" s="30" t="s">
        <v>115</v>
      </c>
      <c r="D1327" s="38">
        <v>0</v>
      </c>
      <c r="E1327" s="38">
        <v>0</v>
      </c>
      <c r="F1327" s="38">
        <v>0</v>
      </c>
      <c r="G1327" s="38">
        <v>0</v>
      </c>
      <c r="H1327" s="38">
        <v>0</v>
      </c>
      <c r="I1327" s="15"/>
      <c r="J1327" s="15"/>
      <c r="K1327" s="15"/>
      <c r="L1327" s="15"/>
      <c r="M1327" s="15"/>
      <c r="N1327" s="15"/>
      <c r="O1327" s="15"/>
      <c r="P1327" s="45">
        <v>0</v>
      </c>
      <c r="Q1327" s="24"/>
      <c r="R1327" s="7" t="s">
        <v>243</v>
      </c>
      <c r="S1327" s="7"/>
      <c r="T1327" s="7" t="s">
        <v>115</v>
      </c>
      <c r="U1327" s="15">
        <v>0</v>
      </c>
      <c r="V1327" s="15">
        <v>0</v>
      </c>
      <c r="W1327" s="15">
        <v>0</v>
      </c>
      <c r="X1327" s="15">
        <v>0</v>
      </c>
      <c r="Y1327" s="15">
        <v>0</v>
      </c>
      <c r="Z1327" s="15">
        <v>0</v>
      </c>
      <c r="AA1327" s="15">
        <v>0</v>
      </c>
      <c r="AB1327" s="15">
        <v>0</v>
      </c>
      <c r="AC1327" s="15">
        <v>0</v>
      </c>
      <c r="AD1327" s="15">
        <v>0</v>
      </c>
      <c r="AE1327" s="15">
        <v>0</v>
      </c>
      <c r="AF1327" s="15">
        <v>0</v>
      </c>
      <c r="AG1327" s="16">
        <v>0</v>
      </c>
      <c r="AI1327" s="7" t="s">
        <v>243</v>
      </c>
      <c r="AJ1327" s="7"/>
      <c r="AK1327" s="7" t="s">
        <v>115</v>
      </c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6"/>
    </row>
    <row r="1328" spans="1:50">
      <c r="A1328" s="30" t="s">
        <v>243</v>
      </c>
      <c r="B1328" s="30"/>
      <c r="C1328" s="30" t="s">
        <v>116</v>
      </c>
      <c r="D1328" s="33">
        <v>0</v>
      </c>
      <c r="E1328" s="33">
        <v>0</v>
      </c>
      <c r="F1328" s="33">
        <v>0</v>
      </c>
      <c r="G1328" s="33">
        <v>0</v>
      </c>
      <c r="H1328" s="33">
        <v>0</v>
      </c>
      <c r="I1328" s="13"/>
      <c r="J1328" s="13"/>
      <c r="K1328" s="13"/>
      <c r="L1328" s="13"/>
      <c r="M1328" s="13"/>
      <c r="N1328" s="13"/>
      <c r="O1328" s="13"/>
      <c r="P1328" s="40">
        <v>0</v>
      </c>
      <c r="Q1328" s="24"/>
      <c r="R1328" s="7" t="s">
        <v>243</v>
      </c>
      <c r="S1328" s="7"/>
      <c r="T1328" s="7" t="s">
        <v>116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0</v>
      </c>
      <c r="AF1328" s="13">
        <v>0</v>
      </c>
      <c r="AG1328" s="14">
        <v>0</v>
      </c>
      <c r="AI1328" s="7" t="s">
        <v>243</v>
      </c>
      <c r="AJ1328" s="7"/>
      <c r="AK1328" s="7" t="s">
        <v>116</v>
      </c>
      <c r="AL1328" s="13"/>
      <c r="AM1328" s="13"/>
      <c r="AN1328" s="13"/>
      <c r="AO1328" s="13"/>
      <c r="AP1328" s="13"/>
      <c r="AQ1328" s="13"/>
      <c r="AR1328" s="13"/>
      <c r="AS1328" s="13"/>
      <c r="AT1328" s="13"/>
      <c r="AU1328" s="13"/>
      <c r="AV1328" s="13"/>
      <c r="AW1328" s="13"/>
      <c r="AX1328" s="14"/>
    </row>
    <row r="1329" spans="1:50">
      <c r="A1329" s="30" t="s">
        <v>243</v>
      </c>
      <c r="B1329" s="30"/>
      <c r="C1329" s="30" t="s">
        <v>117</v>
      </c>
      <c r="D1329" s="32">
        <v>0</v>
      </c>
      <c r="E1329" s="32">
        <v>0</v>
      </c>
      <c r="F1329" s="32">
        <v>0</v>
      </c>
      <c r="G1329" s="32">
        <v>0</v>
      </c>
      <c r="H1329" s="32">
        <v>0</v>
      </c>
      <c r="I1329" s="10"/>
      <c r="J1329" s="10"/>
      <c r="K1329" s="10"/>
      <c r="L1329" s="10"/>
      <c r="M1329" s="10"/>
      <c r="N1329" s="10"/>
      <c r="O1329" s="10"/>
      <c r="P1329" s="39">
        <v>0</v>
      </c>
      <c r="Q1329" s="24"/>
      <c r="R1329" s="7" t="s">
        <v>243</v>
      </c>
      <c r="S1329" s="7"/>
      <c r="T1329" s="7" t="s">
        <v>117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0</v>
      </c>
      <c r="AC1329" s="10">
        <v>0</v>
      </c>
      <c r="AD1329" s="10">
        <v>0</v>
      </c>
      <c r="AE1329" s="10">
        <v>0</v>
      </c>
      <c r="AF1329" s="10">
        <v>0</v>
      </c>
      <c r="AG1329" s="9">
        <v>0</v>
      </c>
      <c r="AI1329" s="7" t="s">
        <v>243</v>
      </c>
      <c r="AJ1329" s="7"/>
      <c r="AK1329" s="7" t="s">
        <v>117</v>
      </c>
      <c r="AL1329" s="10"/>
      <c r="AM1329" s="10"/>
      <c r="AN1329" s="10"/>
      <c r="AO1329" s="10"/>
      <c r="AP1329" s="10"/>
      <c r="AQ1329" s="10"/>
      <c r="AR1329" s="10"/>
      <c r="AS1329" s="10"/>
      <c r="AT1329" s="10"/>
      <c r="AU1329" s="10"/>
      <c r="AV1329" s="10"/>
      <c r="AW1329" s="10"/>
      <c r="AX1329" s="9"/>
    </row>
    <row r="1330" spans="1:50">
      <c r="A1330" s="30" t="s">
        <v>243</v>
      </c>
      <c r="B1330" s="30"/>
      <c r="C1330" s="30" t="s">
        <v>118</v>
      </c>
      <c r="D1330" s="31">
        <v>0</v>
      </c>
      <c r="E1330" s="31">
        <v>0</v>
      </c>
      <c r="F1330" s="31">
        <v>0</v>
      </c>
      <c r="G1330" s="31">
        <v>0</v>
      </c>
      <c r="H1330" s="31">
        <v>0</v>
      </c>
      <c r="I1330" s="8"/>
      <c r="J1330" s="8"/>
      <c r="K1330" s="8"/>
      <c r="L1330" s="8"/>
      <c r="M1330" s="8"/>
      <c r="N1330" s="8"/>
      <c r="O1330" s="8"/>
      <c r="P1330" s="39">
        <v>0</v>
      </c>
      <c r="Q1330" s="24"/>
      <c r="R1330" s="7" t="s">
        <v>243</v>
      </c>
      <c r="S1330" s="7"/>
      <c r="T1330" s="7" t="s">
        <v>118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9">
        <v>0</v>
      </c>
      <c r="AI1330" s="7" t="s">
        <v>243</v>
      </c>
      <c r="AJ1330" s="7"/>
      <c r="AK1330" s="7" t="s">
        <v>118</v>
      </c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9"/>
    </row>
    <row r="1331" spans="1:50">
      <c r="A1331" s="30" t="s">
        <v>243</v>
      </c>
      <c r="B1331" s="30"/>
      <c r="C1331" s="30" t="s">
        <v>119</v>
      </c>
      <c r="D1331" s="33">
        <v>0</v>
      </c>
      <c r="E1331" s="33">
        <v>0</v>
      </c>
      <c r="F1331" s="33">
        <v>0</v>
      </c>
      <c r="G1331" s="33">
        <v>0</v>
      </c>
      <c r="H1331" s="33">
        <v>0</v>
      </c>
      <c r="I1331" s="13"/>
      <c r="J1331" s="13"/>
      <c r="K1331" s="13"/>
      <c r="L1331" s="13"/>
      <c r="M1331" s="13"/>
      <c r="N1331" s="13"/>
      <c r="O1331" s="13"/>
      <c r="P1331" s="40">
        <v>0</v>
      </c>
      <c r="Q1331" s="24"/>
      <c r="R1331" s="7" t="s">
        <v>243</v>
      </c>
      <c r="S1331" s="7"/>
      <c r="T1331" s="7" t="s">
        <v>119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4">
        <v>0</v>
      </c>
      <c r="AI1331" s="7" t="s">
        <v>243</v>
      </c>
      <c r="AJ1331" s="7"/>
      <c r="AK1331" s="7" t="s">
        <v>119</v>
      </c>
      <c r="AL1331" s="13"/>
      <c r="AM1331" s="13"/>
      <c r="AN1331" s="13"/>
      <c r="AO1331" s="13"/>
      <c r="AP1331" s="13"/>
      <c r="AQ1331" s="13"/>
      <c r="AR1331" s="13"/>
      <c r="AS1331" s="13"/>
      <c r="AT1331" s="13"/>
      <c r="AU1331" s="13"/>
      <c r="AV1331" s="13"/>
      <c r="AW1331" s="13"/>
      <c r="AX1331" s="14"/>
    </row>
    <row r="1332" spans="1:50">
      <c r="A1332" s="30" t="s">
        <v>243</v>
      </c>
      <c r="B1332" s="30"/>
      <c r="C1332" s="30" t="s">
        <v>120</v>
      </c>
      <c r="D1332" s="31">
        <v>0</v>
      </c>
      <c r="E1332" s="31">
        <v>0</v>
      </c>
      <c r="F1332" s="31">
        <v>0</v>
      </c>
      <c r="G1332" s="31">
        <v>0</v>
      </c>
      <c r="H1332" s="31">
        <v>0</v>
      </c>
      <c r="I1332" s="8"/>
      <c r="J1332" s="8"/>
      <c r="K1332" s="8"/>
      <c r="L1332" s="8"/>
      <c r="M1332" s="8"/>
      <c r="N1332" s="8"/>
      <c r="O1332" s="8"/>
      <c r="P1332" s="39">
        <v>0</v>
      </c>
      <c r="Q1332" s="24"/>
      <c r="R1332" s="7" t="s">
        <v>243</v>
      </c>
      <c r="S1332" s="7"/>
      <c r="T1332" s="7" t="s">
        <v>120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9">
        <v>0</v>
      </c>
      <c r="AI1332" s="7" t="s">
        <v>243</v>
      </c>
      <c r="AJ1332" s="7"/>
      <c r="AK1332" s="7" t="s">
        <v>120</v>
      </c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9"/>
    </row>
    <row r="1333" spans="1:50">
      <c r="A1333" s="30" t="s">
        <v>243</v>
      </c>
      <c r="B1333" s="30"/>
      <c r="C1333" s="30" t="s">
        <v>121</v>
      </c>
      <c r="D1333" s="31">
        <v>0</v>
      </c>
      <c r="E1333" s="31">
        <v>0</v>
      </c>
      <c r="F1333" s="31">
        <v>0</v>
      </c>
      <c r="G1333" s="31">
        <v>0</v>
      </c>
      <c r="H1333" s="31">
        <v>0</v>
      </c>
      <c r="I1333" s="8"/>
      <c r="J1333" s="8"/>
      <c r="K1333" s="8"/>
      <c r="L1333" s="8"/>
      <c r="M1333" s="8"/>
      <c r="N1333" s="8"/>
      <c r="O1333" s="8"/>
      <c r="P1333" s="39">
        <v>0</v>
      </c>
      <c r="Q1333" s="24"/>
      <c r="R1333" s="7" t="s">
        <v>243</v>
      </c>
      <c r="S1333" s="7"/>
      <c r="T1333" s="7" t="s">
        <v>121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9">
        <v>0</v>
      </c>
      <c r="AI1333" s="7" t="s">
        <v>243</v>
      </c>
      <c r="AJ1333" s="7"/>
      <c r="AK1333" s="7" t="s">
        <v>121</v>
      </c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9"/>
    </row>
    <row r="1334" spans="1:50">
      <c r="A1334" s="30" t="s">
        <v>243</v>
      </c>
      <c r="B1334" s="30"/>
      <c r="C1334" s="30" t="s">
        <v>122</v>
      </c>
      <c r="D1334" s="31">
        <v>0</v>
      </c>
      <c r="E1334" s="31">
        <v>0</v>
      </c>
      <c r="F1334" s="31">
        <v>0</v>
      </c>
      <c r="G1334" s="31">
        <v>0</v>
      </c>
      <c r="H1334" s="31">
        <v>0</v>
      </c>
      <c r="I1334" s="8"/>
      <c r="J1334" s="8"/>
      <c r="K1334" s="8"/>
      <c r="L1334" s="8"/>
      <c r="M1334" s="8"/>
      <c r="N1334" s="8"/>
      <c r="O1334" s="8"/>
      <c r="P1334" s="39">
        <v>0</v>
      </c>
      <c r="Q1334" s="24"/>
      <c r="R1334" s="7" t="s">
        <v>243</v>
      </c>
      <c r="S1334" s="7"/>
      <c r="T1334" s="7" t="s">
        <v>122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9">
        <v>0</v>
      </c>
      <c r="AI1334" s="7" t="s">
        <v>243</v>
      </c>
      <c r="AJ1334" s="7"/>
      <c r="AK1334" s="7" t="s">
        <v>122</v>
      </c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9"/>
    </row>
    <row r="1335" spans="1:50">
      <c r="A1335" s="30" t="s">
        <v>243</v>
      </c>
      <c r="B1335" s="30"/>
      <c r="C1335" s="30" t="s">
        <v>123</v>
      </c>
      <c r="D1335" s="33">
        <v>0</v>
      </c>
      <c r="E1335" s="33">
        <v>0</v>
      </c>
      <c r="F1335" s="33">
        <v>0</v>
      </c>
      <c r="G1335" s="33">
        <v>0</v>
      </c>
      <c r="H1335" s="33">
        <v>0</v>
      </c>
      <c r="I1335" s="13"/>
      <c r="J1335" s="13"/>
      <c r="K1335" s="13"/>
      <c r="L1335" s="13"/>
      <c r="M1335" s="13"/>
      <c r="N1335" s="13"/>
      <c r="O1335" s="13"/>
      <c r="P1335" s="40">
        <v>0</v>
      </c>
      <c r="Q1335" s="24"/>
      <c r="R1335" s="7" t="s">
        <v>243</v>
      </c>
      <c r="S1335" s="7"/>
      <c r="T1335" s="7" t="s">
        <v>123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4">
        <v>0</v>
      </c>
      <c r="AI1335" s="7" t="s">
        <v>243</v>
      </c>
      <c r="AJ1335" s="7"/>
      <c r="AK1335" s="7" t="s">
        <v>123</v>
      </c>
      <c r="AL1335" s="13"/>
      <c r="AM1335" s="13"/>
      <c r="AN1335" s="13"/>
      <c r="AO1335" s="13"/>
      <c r="AP1335" s="13"/>
      <c r="AQ1335" s="13"/>
      <c r="AR1335" s="13"/>
      <c r="AS1335" s="13"/>
      <c r="AT1335" s="13"/>
      <c r="AU1335" s="13"/>
      <c r="AV1335" s="13"/>
      <c r="AW1335" s="13"/>
      <c r="AX1335" s="14"/>
    </row>
    <row r="1336" spans="1:50">
      <c r="A1336" s="30" t="s">
        <v>243</v>
      </c>
      <c r="B1336" s="30"/>
      <c r="C1336" s="30" t="s">
        <v>124</v>
      </c>
      <c r="D1336" s="38">
        <v>0</v>
      </c>
      <c r="E1336" s="38">
        <v>0</v>
      </c>
      <c r="F1336" s="38">
        <v>0</v>
      </c>
      <c r="G1336" s="38">
        <v>0</v>
      </c>
      <c r="H1336" s="38">
        <v>0</v>
      </c>
      <c r="I1336" s="15"/>
      <c r="J1336" s="15"/>
      <c r="K1336" s="15"/>
      <c r="L1336" s="15"/>
      <c r="M1336" s="15"/>
      <c r="N1336" s="15"/>
      <c r="O1336" s="15"/>
      <c r="P1336" s="45">
        <v>0</v>
      </c>
      <c r="Q1336" s="24"/>
      <c r="R1336" s="7" t="s">
        <v>243</v>
      </c>
      <c r="S1336" s="7"/>
      <c r="T1336" s="7" t="s">
        <v>124</v>
      </c>
      <c r="U1336" s="15">
        <v>0</v>
      </c>
      <c r="V1336" s="15">
        <v>0</v>
      </c>
      <c r="W1336" s="15">
        <v>0</v>
      </c>
      <c r="X1336" s="15">
        <v>0</v>
      </c>
      <c r="Y1336" s="15">
        <v>0</v>
      </c>
      <c r="Z1336" s="15">
        <v>0</v>
      </c>
      <c r="AA1336" s="15">
        <v>0</v>
      </c>
      <c r="AB1336" s="15">
        <v>0</v>
      </c>
      <c r="AC1336" s="15">
        <v>0</v>
      </c>
      <c r="AD1336" s="15">
        <v>0</v>
      </c>
      <c r="AE1336" s="15">
        <v>0</v>
      </c>
      <c r="AF1336" s="15">
        <v>0</v>
      </c>
      <c r="AG1336" s="16">
        <v>0</v>
      </c>
      <c r="AI1336" s="7" t="s">
        <v>243</v>
      </c>
      <c r="AJ1336" s="7"/>
      <c r="AK1336" s="7" t="s">
        <v>124</v>
      </c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6"/>
    </row>
    <row r="1337" spans="1:50">
      <c r="A1337" s="30" t="s">
        <v>243</v>
      </c>
      <c r="B1337" s="30"/>
      <c r="C1337" s="30" t="s">
        <v>125</v>
      </c>
      <c r="D1337" s="31">
        <v>0</v>
      </c>
      <c r="E1337" s="31">
        <v>0</v>
      </c>
      <c r="F1337" s="31">
        <v>0</v>
      </c>
      <c r="G1337" s="31">
        <v>0</v>
      </c>
      <c r="H1337" s="31">
        <v>0</v>
      </c>
      <c r="I1337" s="8"/>
      <c r="J1337" s="8"/>
      <c r="K1337" s="8"/>
      <c r="L1337" s="8"/>
      <c r="M1337" s="8"/>
      <c r="N1337" s="8"/>
      <c r="O1337" s="8"/>
      <c r="P1337" s="39">
        <v>0</v>
      </c>
      <c r="Q1337" s="24"/>
      <c r="R1337" s="7" t="s">
        <v>243</v>
      </c>
      <c r="S1337" s="7"/>
      <c r="T1337" s="7" t="s">
        <v>125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9">
        <v>0</v>
      </c>
      <c r="AI1337" s="7" t="s">
        <v>243</v>
      </c>
      <c r="AJ1337" s="7"/>
      <c r="AK1337" s="7" t="s">
        <v>125</v>
      </c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9"/>
    </row>
    <row r="1338" spans="1:50">
      <c r="A1338" s="30" t="s">
        <v>243</v>
      </c>
      <c r="B1338" s="30"/>
      <c r="C1338" s="30" t="s">
        <v>126</v>
      </c>
      <c r="D1338" s="34">
        <v>209899.09</v>
      </c>
      <c r="E1338" s="34">
        <v>247010.57</v>
      </c>
      <c r="F1338" s="34">
        <v>244836.77</v>
      </c>
      <c r="G1338" s="34">
        <v>327489.44</v>
      </c>
      <c r="H1338" s="34">
        <v>379867.37</v>
      </c>
      <c r="I1338" s="17"/>
      <c r="J1338" s="17"/>
      <c r="K1338" s="17"/>
      <c r="L1338" s="17"/>
      <c r="M1338" s="17"/>
      <c r="N1338" s="17"/>
      <c r="O1338" s="17"/>
      <c r="P1338" s="41">
        <v>1409103.24</v>
      </c>
      <c r="Q1338" s="24"/>
      <c r="R1338" s="7" t="s">
        <v>243</v>
      </c>
      <c r="S1338" s="7"/>
      <c r="T1338" s="7" t="s">
        <v>126</v>
      </c>
      <c r="U1338" s="17">
        <v>215001.2</v>
      </c>
      <c r="V1338" s="17">
        <v>212103.72</v>
      </c>
      <c r="W1338" s="17">
        <v>271480.28999999998</v>
      </c>
      <c r="X1338" s="17">
        <v>271415.65999999997</v>
      </c>
      <c r="Y1338" s="17">
        <v>370117.98</v>
      </c>
      <c r="Z1338" s="17">
        <v>333527.01</v>
      </c>
      <c r="AA1338" s="17">
        <v>315826.73</v>
      </c>
      <c r="AB1338" s="17">
        <v>217905.27</v>
      </c>
      <c r="AC1338" s="17">
        <v>213205.1</v>
      </c>
      <c r="AD1338" s="17">
        <v>226623.61</v>
      </c>
      <c r="AE1338" s="17">
        <v>257698.11</v>
      </c>
      <c r="AF1338" s="17">
        <v>244248.76</v>
      </c>
      <c r="AG1338" s="18">
        <v>3149153.44</v>
      </c>
      <c r="AI1338" s="7" t="s">
        <v>243</v>
      </c>
      <c r="AJ1338" s="7"/>
      <c r="AK1338" s="7" t="s">
        <v>126</v>
      </c>
      <c r="AL1338" s="17"/>
      <c r="AM1338" s="17"/>
      <c r="AN1338" s="17"/>
      <c r="AO1338" s="17"/>
      <c r="AP1338" s="17"/>
      <c r="AQ1338" s="17"/>
      <c r="AR1338" s="17"/>
      <c r="AS1338" s="17"/>
      <c r="AT1338" s="17"/>
      <c r="AU1338" s="17"/>
      <c r="AV1338" s="17"/>
      <c r="AW1338" s="17"/>
      <c r="AX1338" s="18"/>
    </row>
    <row r="1339" spans="1:50">
      <c r="A1339" s="30" t="s">
        <v>243</v>
      </c>
      <c r="B1339" s="30"/>
      <c r="C1339" s="30" t="s">
        <v>127</v>
      </c>
      <c r="D1339" s="33">
        <v>207335.49</v>
      </c>
      <c r="E1339" s="33">
        <v>246622.02</v>
      </c>
      <c r="F1339" s="33">
        <v>241931.56</v>
      </c>
      <c r="G1339" s="33">
        <v>320652.79999999999</v>
      </c>
      <c r="H1339" s="33">
        <v>375558.16</v>
      </c>
      <c r="I1339" s="13"/>
      <c r="J1339" s="13"/>
      <c r="K1339" s="13"/>
      <c r="L1339" s="13"/>
      <c r="M1339" s="13"/>
      <c r="N1339" s="13"/>
      <c r="O1339" s="13"/>
      <c r="P1339" s="40">
        <v>1392100.03</v>
      </c>
      <c r="Q1339" s="24"/>
      <c r="R1339" s="7" t="s">
        <v>243</v>
      </c>
      <c r="S1339" s="7"/>
      <c r="T1339" s="7" t="s">
        <v>127</v>
      </c>
      <c r="U1339" s="13">
        <v>202593.8</v>
      </c>
      <c r="V1339" s="13">
        <v>213666.94</v>
      </c>
      <c r="W1339" s="13">
        <v>271379.8</v>
      </c>
      <c r="X1339" s="13">
        <v>284943.34000000003</v>
      </c>
      <c r="Y1339" s="13">
        <v>365198.77</v>
      </c>
      <c r="Z1339" s="13">
        <v>333820.87</v>
      </c>
      <c r="AA1339" s="13">
        <v>312017.34999999998</v>
      </c>
      <c r="AB1339" s="13">
        <v>218712.47</v>
      </c>
      <c r="AC1339" s="13">
        <v>215415.56</v>
      </c>
      <c r="AD1339" s="13">
        <v>227286.83</v>
      </c>
      <c r="AE1339" s="13">
        <v>264029.86</v>
      </c>
      <c r="AF1339" s="13">
        <v>236798.61</v>
      </c>
      <c r="AG1339" s="14">
        <v>3145864.2</v>
      </c>
      <c r="AI1339" s="7" t="s">
        <v>243</v>
      </c>
      <c r="AJ1339" s="7"/>
      <c r="AK1339" s="7" t="s">
        <v>127</v>
      </c>
      <c r="AL1339" s="13"/>
      <c r="AM1339" s="13"/>
      <c r="AN1339" s="13"/>
      <c r="AO1339" s="13"/>
      <c r="AP1339" s="13"/>
      <c r="AQ1339" s="13"/>
      <c r="AR1339" s="13"/>
      <c r="AS1339" s="13"/>
      <c r="AT1339" s="13"/>
      <c r="AU1339" s="13"/>
      <c r="AV1339" s="13"/>
      <c r="AW1339" s="13"/>
      <c r="AX1339" s="14"/>
    </row>
    <row r="1340" spans="1:50">
      <c r="A1340" s="30" t="s">
        <v>243</v>
      </c>
      <c r="B1340" s="30"/>
      <c r="C1340" s="30" t="s">
        <v>128</v>
      </c>
      <c r="D1340" s="34">
        <v>-180854.08</v>
      </c>
      <c r="E1340" s="34">
        <v>-214157.14</v>
      </c>
      <c r="F1340" s="34">
        <v>-210690.06</v>
      </c>
      <c r="G1340" s="34">
        <v>-287241.15000000002</v>
      </c>
      <c r="H1340" s="34">
        <v>-324314.59000000003</v>
      </c>
      <c r="I1340" s="17"/>
      <c r="J1340" s="17"/>
      <c r="K1340" s="17"/>
      <c r="L1340" s="17"/>
      <c r="M1340" s="17"/>
      <c r="N1340" s="17"/>
      <c r="O1340" s="17"/>
      <c r="P1340" s="41">
        <v>-1217257.02</v>
      </c>
      <c r="Q1340" s="24"/>
      <c r="R1340" s="7" t="s">
        <v>243</v>
      </c>
      <c r="S1340" s="7"/>
      <c r="T1340" s="7" t="s">
        <v>128</v>
      </c>
      <c r="U1340" s="17">
        <v>-174895.1</v>
      </c>
      <c r="V1340" s="17">
        <v>-175331.32</v>
      </c>
      <c r="W1340" s="17">
        <v>-228456.42</v>
      </c>
      <c r="X1340" s="17">
        <v>-228550.49</v>
      </c>
      <c r="Y1340" s="17">
        <v>-295504.23</v>
      </c>
      <c r="Z1340" s="17">
        <v>-278907.73</v>
      </c>
      <c r="AA1340" s="17">
        <v>-273441.03000000003</v>
      </c>
      <c r="AB1340" s="17">
        <v>-189316.73</v>
      </c>
      <c r="AC1340" s="17">
        <v>-183978.4</v>
      </c>
      <c r="AD1340" s="17">
        <v>-193084.02</v>
      </c>
      <c r="AE1340" s="17">
        <v>-213931.6</v>
      </c>
      <c r="AF1340" s="17">
        <v>-210805.61</v>
      </c>
      <c r="AG1340" s="18">
        <v>-2646202.6800000002</v>
      </c>
      <c r="AI1340" s="7" t="s">
        <v>243</v>
      </c>
      <c r="AJ1340" s="7"/>
      <c r="AK1340" s="7" t="s">
        <v>128</v>
      </c>
      <c r="AL1340" s="17"/>
      <c r="AM1340" s="17"/>
      <c r="AN1340" s="17"/>
      <c r="AO1340" s="17"/>
      <c r="AP1340" s="17"/>
      <c r="AQ1340" s="17"/>
      <c r="AR1340" s="17"/>
      <c r="AS1340" s="17"/>
      <c r="AT1340" s="17"/>
      <c r="AU1340" s="17"/>
      <c r="AV1340" s="17"/>
      <c r="AW1340" s="17"/>
      <c r="AX1340" s="18"/>
    </row>
    <row r="1341" spans="1:50">
      <c r="A1341" s="30" t="s">
        <v>243</v>
      </c>
      <c r="B1341" s="30"/>
      <c r="C1341" s="30" t="s">
        <v>129</v>
      </c>
      <c r="D1341" s="34">
        <v>29045.01</v>
      </c>
      <c r="E1341" s="34">
        <v>32853.43</v>
      </c>
      <c r="F1341" s="34">
        <v>34146.71</v>
      </c>
      <c r="G1341" s="34">
        <v>40248.29</v>
      </c>
      <c r="H1341" s="34">
        <v>55552.78</v>
      </c>
      <c r="I1341" s="17"/>
      <c r="J1341" s="17"/>
      <c r="K1341" s="17"/>
      <c r="L1341" s="17"/>
      <c r="M1341" s="17"/>
      <c r="N1341" s="17"/>
      <c r="O1341" s="17"/>
      <c r="P1341" s="41">
        <v>191846.22</v>
      </c>
      <c r="Q1341" s="24"/>
      <c r="R1341" s="7" t="s">
        <v>243</v>
      </c>
      <c r="S1341" s="7"/>
      <c r="T1341" s="7" t="s">
        <v>129</v>
      </c>
      <c r="U1341" s="17">
        <v>40106.1</v>
      </c>
      <c r="V1341" s="17">
        <v>36772.400000000001</v>
      </c>
      <c r="W1341" s="17">
        <v>43023.87</v>
      </c>
      <c r="X1341" s="17">
        <v>42865.17</v>
      </c>
      <c r="Y1341" s="17">
        <v>74613.75</v>
      </c>
      <c r="Z1341" s="17">
        <v>54619.28</v>
      </c>
      <c r="AA1341" s="17">
        <v>42385.7</v>
      </c>
      <c r="AB1341" s="17">
        <v>28588.54</v>
      </c>
      <c r="AC1341" s="17">
        <v>29226.7</v>
      </c>
      <c r="AD1341" s="17">
        <v>33539.589999999997</v>
      </c>
      <c r="AE1341" s="17">
        <v>43766.51</v>
      </c>
      <c r="AF1341" s="17">
        <v>33443.15</v>
      </c>
      <c r="AG1341" s="18">
        <v>502950.76</v>
      </c>
      <c r="AI1341" s="7" t="s">
        <v>243</v>
      </c>
      <c r="AJ1341" s="7"/>
      <c r="AK1341" s="7" t="s">
        <v>129</v>
      </c>
      <c r="AL1341" s="17"/>
      <c r="AM1341" s="17"/>
      <c r="AN1341" s="17"/>
      <c r="AO1341" s="17"/>
      <c r="AP1341" s="17"/>
      <c r="AQ1341" s="17"/>
      <c r="AR1341" s="17"/>
      <c r="AS1341" s="17"/>
      <c r="AT1341" s="17"/>
      <c r="AU1341" s="17"/>
      <c r="AV1341" s="17"/>
      <c r="AW1341" s="17"/>
      <c r="AX1341" s="18"/>
    </row>
    <row r="1342" spans="1:50">
      <c r="A1342" s="30" t="s">
        <v>243</v>
      </c>
      <c r="B1342" s="30"/>
      <c r="C1342" s="30" t="s">
        <v>130</v>
      </c>
      <c r="D1342" s="38">
        <v>0.1384</v>
      </c>
      <c r="E1342" s="38">
        <v>0.13300000000000001</v>
      </c>
      <c r="F1342" s="38">
        <v>0.13950000000000001</v>
      </c>
      <c r="G1342" s="38">
        <v>0.1229</v>
      </c>
      <c r="H1342" s="38">
        <v>0.1462</v>
      </c>
      <c r="I1342" s="15"/>
      <c r="J1342" s="15"/>
      <c r="K1342" s="15"/>
      <c r="L1342" s="15"/>
      <c r="M1342" s="15"/>
      <c r="N1342" s="15"/>
      <c r="O1342" s="15"/>
      <c r="P1342" s="45">
        <v>0.1361</v>
      </c>
      <c r="Q1342" s="24"/>
      <c r="R1342" s="7" t="s">
        <v>243</v>
      </c>
      <c r="S1342" s="7"/>
      <c r="T1342" s="7" t="s">
        <v>130</v>
      </c>
      <c r="U1342" s="15">
        <v>0.1865</v>
      </c>
      <c r="V1342" s="15">
        <v>0.1734</v>
      </c>
      <c r="W1342" s="15">
        <v>0.1585</v>
      </c>
      <c r="X1342" s="15">
        <v>0.15790000000000001</v>
      </c>
      <c r="Y1342" s="15">
        <v>0.2016</v>
      </c>
      <c r="Z1342" s="15">
        <v>0.1638</v>
      </c>
      <c r="AA1342" s="15">
        <v>0.13420000000000001</v>
      </c>
      <c r="AB1342" s="15">
        <v>0.13120000000000001</v>
      </c>
      <c r="AC1342" s="15">
        <v>0.1371</v>
      </c>
      <c r="AD1342" s="15">
        <v>0.14799999999999999</v>
      </c>
      <c r="AE1342" s="15">
        <v>0.16980000000000001</v>
      </c>
      <c r="AF1342" s="15">
        <v>0.13689999999999999</v>
      </c>
      <c r="AG1342" s="16">
        <v>0.15970000000000001</v>
      </c>
      <c r="AI1342" s="7" t="s">
        <v>243</v>
      </c>
      <c r="AJ1342" s="7"/>
      <c r="AK1342" s="7" t="s">
        <v>130</v>
      </c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6"/>
    </row>
    <row r="1343" spans="1:50">
      <c r="A1343" s="30" t="s">
        <v>243</v>
      </c>
      <c r="B1343" s="30"/>
      <c r="C1343" s="30" t="s">
        <v>131</v>
      </c>
      <c r="D1343" s="34">
        <v>-8886.27</v>
      </c>
      <c r="E1343" s="34">
        <v>-7004.59</v>
      </c>
      <c r="F1343" s="34">
        <v>-7738.52</v>
      </c>
      <c r="G1343" s="34">
        <v>-8198.99</v>
      </c>
      <c r="H1343" s="34">
        <v>-10903.94</v>
      </c>
      <c r="I1343" s="17"/>
      <c r="J1343" s="17"/>
      <c r="K1343" s="17"/>
      <c r="L1343" s="17"/>
      <c r="M1343" s="17"/>
      <c r="N1343" s="17"/>
      <c r="O1343" s="17"/>
      <c r="P1343" s="41">
        <v>-42732.31</v>
      </c>
      <c r="Q1343" s="24"/>
      <c r="R1343" s="7" t="s">
        <v>243</v>
      </c>
      <c r="S1343" s="7"/>
      <c r="T1343" s="7" t="s">
        <v>131</v>
      </c>
      <c r="U1343" s="17">
        <v>-9353.82</v>
      </c>
      <c r="V1343" s="17">
        <v>-9231.85</v>
      </c>
      <c r="W1343" s="17">
        <v>-10258.280000000001</v>
      </c>
      <c r="X1343" s="17">
        <v>-9969.0300000000007</v>
      </c>
      <c r="Y1343" s="17">
        <v>-7854.31</v>
      </c>
      <c r="Z1343" s="17">
        <v>-8146.04</v>
      </c>
      <c r="AA1343" s="17">
        <v>-7017.64</v>
      </c>
      <c r="AB1343" s="17">
        <v>-6504.32</v>
      </c>
      <c r="AC1343" s="17">
        <v>-8087.85</v>
      </c>
      <c r="AD1343" s="17">
        <v>-8653.2000000000007</v>
      </c>
      <c r="AE1343" s="17">
        <v>-8912.5400000000009</v>
      </c>
      <c r="AF1343" s="17">
        <v>-9708.4699999999993</v>
      </c>
      <c r="AG1343" s="18">
        <v>-103697.35</v>
      </c>
      <c r="AI1343" s="7" t="s">
        <v>243</v>
      </c>
      <c r="AJ1343" s="7"/>
      <c r="AK1343" s="7" t="s">
        <v>131</v>
      </c>
      <c r="AL1343" s="17"/>
      <c r="AM1343" s="17"/>
      <c r="AN1343" s="17"/>
      <c r="AO1343" s="17"/>
      <c r="AP1343" s="17"/>
      <c r="AQ1343" s="17"/>
      <c r="AR1343" s="17"/>
      <c r="AS1343" s="17"/>
      <c r="AT1343" s="17"/>
      <c r="AU1343" s="17"/>
      <c r="AV1343" s="17"/>
      <c r="AW1343" s="17"/>
      <c r="AX1343" s="18"/>
    </row>
    <row r="1344" spans="1:50">
      <c r="A1344" s="30" t="s">
        <v>243</v>
      </c>
      <c r="B1344" s="30"/>
      <c r="C1344" s="30" t="s">
        <v>132</v>
      </c>
      <c r="D1344" s="34">
        <v>-7151.52</v>
      </c>
      <c r="E1344" s="34">
        <v>-7000.27</v>
      </c>
      <c r="F1344" s="34">
        <v>-7333.41</v>
      </c>
      <c r="G1344" s="34">
        <v>-7487.8</v>
      </c>
      <c r="H1344" s="34">
        <v>-10188.219999999999</v>
      </c>
      <c r="I1344" s="17"/>
      <c r="J1344" s="17"/>
      <c r="K1344" s="17"/>
      <c r="L1344" s="17"/>
      <c r="M1344" s="17"/>
      <c r="N1344" s="17"/>
      <c r="O1344" s="17"/>
      <c r="P1344" s="41">
        <v>-39161.22</v>
      </c>
      <c r="Q1344" s="24"/>
      <c r="R1344" s="7" t="s">
        <v>243</v>
      </c>
      <c r="S1344" s="7"/>
      <c r="T1344" s="7" t="s">
        <v>132</v>
      </c>
      <c r="U1344" s="17">
        <v>-8039.35</v>
      </c>
      <c r="V1344" s="17">
        <v>-8650.7000000000007</v>
      </c>
      <c r="W1344" s="17">
        <v>-9579.14</v>
      </c>
      <c r="X1344" s="17">
        <v>-9254.49</v>
      </c>
      <c r="Y1344" s="17">
        <v>-7671.01</v>
      </c>
      <c r="Z1344" s="17">
        <v>-6988.64</v>
      </c>
      <c r="AA1344" s="17">
        <v>-6494.48</v>
      </c>
      <c r="AB1344" s="17">
        <v>-6287.76</v>
      </c>
      <c r="AC1344" s="17">
        <v>-7807.63</v>
      </c>
      <c r="AD1344" s="17">
        <v>-8255.69</v>
      </c>
      <c r="AE1344" s="17">
        <v>-8238.18</v>
      </c>
      <c r="AF1344" s="17">
        <v>-9553.83</v>
      </c>
      <c r="AG1344" s="18">
        <v>-96820.9</v>
      </c>
      <c r="AI1344" s="7" t="s">
        <v>243</v>
      </c>
      <c r="AJ1344" s="7"/>
      <c r="AK1344" s="7" t="s">
        <v>132</v>
      </c>
      <c r="AL1344" s="17"/>
      <c r="AM1344" s="17"/>
      <c r="AN1344" s="17"/>
      <c r="AO1344" s="17"/>
      <c r="AP1344" s="17"/>
      <c r="AQ1344" s="17"/>
      <c r="AR1344" s="17"/>
      <c r="AS1344" s="17"/>
      <c r="AT1344" s="17"/>
      <c r="AU1344" s="17"/>
      <c r="AV1344" s="17"/>
      <c r="AW1344" s="17"/>
      <c r="AX1344" s="18"/>
    </row>
    <row r="1345" spans="1:50">
      <c r="A1345" s="30" t="s">
        <v>243</v>
      </c>
      <c r="B1345" s="30"/>
      <c r="C1345" s="30" t="s">
        <v>133</v>
      </c>
      <c r="D1345" s="32">
        <v>-4203.95</v>
      </c>
      <c r="E1345" s="32">
        <v>-4334.7299999999996</v>
      </c>
      <c r="F1345" s="32">
        <v>-4601.9799999999996</v>
      </c>
      <c r="G1345" s="32">
        <v>-4641.99</v>
      </c>
      <c r="H1345" s="32">
        <v>-6769.45</v>
      </c>
      <c r="I1345" s="10"/>
      <c r="J1345" s="10"/>
      <c r="K1345" s="10"/>
      <c r="L1345" s="10"/>
      <c r="M1345" s="10"/>
      <c r="N1345" s="10"/>
      <c r="O1345" s="10"/>
      <c r="P1345" s="39">
        <v>-24552.1</v>
      </c>
      <c r="Q1345" s="24"/>
      <c r="R1345" s="7" t="s">
        <v>243</v>
      </c>
      <c r="S1345" s="7"/>
      <c r="T1345" s="7" t="s">
        <v>133</v>
      </c>
      <c r="U1345" s="10">
        <v>-4715.22</v>
      </c>
      <c r="V1345" s="10">
        <v>-5383.13</v>
      </c>
      <c r="W1345" s="10">
        <v>-6051.03</v>
      </c>
      <c r="X1345" s="10">
        <v>-6196.45</v>
      </c>
      <c r="Y1345" s="10">
        <v>-5575.06</v>
      </c>
      <c r="Z1345" s="10">
        <v>-4429.74</v>
      </c>
      <c r="AA1345" s="10">
        <v>-4405.58</v>
      </c>
      <c r="AB1345" s="10">
        <v>-4326.0200000000004</v>
      </c>
      <c r="AC1345" s="10">
        <v>-5098.43</v>
      </c>
      <c r="AD1345" s="10">
        <v>-5472.5</v>
      </c>
      <c r="AE1345" s="10">
        <v>-5411.29</v>
      </c>
      <c r="AF1345" s="10">
        <v>-6110.41</v>
      </c>
      <c r="AG1345" s="9">
        <v>-63174.86</v>
      </c>
      <c r="AI1345" s="7" t="s">
        <v>243</v>
      </c>
      <c r="AJ1345" s="7"/>
      <c r="AK1345" s="7" t="s">
        <v>133</v>
      </c>
      <c r="AL1345" s="10"/>
      <c r="AM1345" s="10"/>
      <c r="AN1345" s="10"/>
      <c r="AO1345" s="10"/>
      <c r="AP1345" s="10"/>
      <c r="AQ1345" s="10"/>
      <c r="AR1345" s="10"/>
      <c r="AS1345" s="10"/>
      <c r="AT1345" s="10"/>
      <c r="AU1345" s="10"/>
      <c r="AV1345" s="10"/>
      <c r="AW1345" s="10"/>
      <c r="AX1345" s="9"/>
    </row>
    <row r="1346" spans="1:50">
      <c r="A1346" s="30" t="s">
        <v>243</v>
      </c>
      <c r="B1346" s="30"/>
      <c r="C1346" s="30" t="s">
        <v>134</v>
      </c>
      <c r="D1346" s="31">
        <v>-1966.25</v>
      </c>
      <c r="E1346" s="31">
        <v>-1672.72</v>
      </c>
      <c r="F1346" s="31">
        <v>-1611.3</v>
      </c>
      <c r="G1346" s="31">
        <v>-1772.29</v>
      </c>
      <c r="H1346" s="31">
        <v>-2436.79</v>
      </c>
      <c r="I1346" s="8"/>
      <c r="J1346" s="8"/>
      <c r="K1346" s="8"/>
      <c r="L1346" s="8"/>
      <c r="M1346" s="8"/>
      <c r="N1346" s="8"/>
      <c r="O1346" s="8"/>
      <c r="P1346" s="39">
        <v>-9459.35</v>
      </c>
      <c r="Q1346" s="24"/>
      <c r="R1346" s="7" t="s">
        <v>243</v>
      </c>
      <c r="S1346" s="7"/>
      <c r="T1346" s="7" t="s">
        <v>134</v>
      </c>
      <c r="U1346" s="8">
        <v>-2394.13</v>
      </c>
      <c r="V1346" s="8">
        <v>-2178.0300000000002</v>
      </c>
      <c r="W1346" s="8">
        <v>-2185.11</v>
      </c>
      <c r="X1346" s="8">
        <v>-2035.88</v>
      </c>
      <c r="Y1346" s="8">
        <v>-802.59</v>
      </c>
      <c r="Z1346" s="8">
        <v>-1442.12</v>
      </c>
      <c r="AA1346" s="8">
        <v>-1197.07</v>
      </c>
      <c r="AB1346" s="8">
        <v>-966.39</v>
      </c>
      <c r="AC1346" s="8">
        <v>-1605.93</v>
      </c>
      <c r="AD1346" s="8">
        <v>-1788.04</v>
      </c>
      <c r="AE1346" s="8">
        <v>-1955.03</v>
      </c>
      <c r="AF1346" s="8">
        <v>-2382.4499999999998</v>
      </c>
      <c r="AG1346" s="9">
        <v>-20932.77</v>
      </c>
      <c r="AI1346" s="7" t="s">
        <v>243</v>
      </c>
      <c r="AJ1346" s="7"/>
      <c r="AK1346" s="7" t="s">
        <v>134</v>
      </c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9"/>
    </row>
    <row r="1347" spans="1:50">
      <c r="A1347" s="30" t="s">
        <v>243</v>
      </c>
      <c r="B1347" s="30"/>
      <c r="C1347" s="30" t="s">
        <v>135</v>
      </c>
      <c r="D1347" s="31">
        <v>0</v>
      </c>
      <c r="E1347" s="31">
        <v>-0.74</v>
      </c>
      <c r="F1347" s="31">
        <v>0</v>
      </c>
      <c r="G1347" s="31">
        <v>0</v>
      </c>
      <c r="H1347" s="31">
        <v>0</v>
      </c>
      <c r="I1347" s="8"/>
      <c r="J1347" s="8"/>
      <c r="K1347" s="8"/>
      <c r="L1347" s="8"/>
      <c r="M1347" s="8"/>
      <c r="N1347" s="8"/>
      <c r="O1347" s="8"/>
      <c r="P1347" s="39">
        <v>-0.74</v>
      </c>
      <c r="Q1347" s="24"/>
      <c r="R1347" s="7" t="s">
        <v>243</v>
      </c>
      <c r="S1347" s="7"/>
      <c r="T1347" s="7" t="s">
        <v>135</v>
      </c>
      <c r="U1347" s="8">
        <v>-13.57</v>
      </c>
      <c r="V1347" s="8">
        <v>-18.170000000000002</v>
      </c>
      <c r="W1347" s="8">
        <v>-2.99</v>
      </c>
      <c r="X1347" s="8">
        <v>-0.46</v>
      </c>
      <c r="Y1347" s="8">
        <v>-45.31</v>
      </c>
      <c r="Z1347" s="8">
        <v>-5.98</v>
      </c>
      <c r="AA1347" s="8">
        <v>-0.46</v>
      </c>
      <c r="AB1347" s="8">
        <v>-12.24</v>
      </c>
      <c r="AC1347" s="8">
        <v>0</v>
      </c>
      <c r="AD1347" s="8">
        <v>0</v>
      </c>
      <c r="AE1347" s="8">
        <v>-35.19</v>
      </c>
      <c r="AF1347" s="8">
        <v>0</v>
      </c>
      <c r="AG1347" s="9">
        <v>-134.37</v>
      </c>
      <c r="AI1347" s="7" t="s">
        <v>243</v>
      </c>
      <c r="AJ1347" s="7"/>
      <c r="AK1347" s="7" t="s">
        <v>135</v>
      </c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9"/>
    </row>
    <row r="1348" spans="1:50">
      <c r="A1348" s="30" t="s">
        <v>243</v>
      </c>
      <c r="B1348" s="30"/>
      <c r="C1348" s="30" t="s">
        <v>136</v>
      </c>
      <c r="D1348" s="31">
        <v>-200.42</v>
      </c>
      <c r="E1348" s="31">
        <v>-200.42</v>
      </c>
      <c r="F1348" s="31">
        <v>-200.42</v>
      </c>
      <c r="G1348" s="31">
        <v>-200.42</v>
      </c>
      <c r="H1348" s="31">
        <v>-200.42</v>
      </c>
      <c r="I1348" s="8"/>
      <c r="J1348" s="8"/>
      <c r="K1348" s="8"/>
      <c r="L1348" s="8"/>
      <c r="M1348" s="8"/>
      <c r="N1348" s="8"/>
      <c r="O1348" s="8"/>
      <c r="P1348" s="39">
        <v>-1002.1</v>
      </c>
      <c r="Q1348" s="24"/>
      <c r="R1348" s="7" t="s">
        <v>243</v>
      </c>
      <c r="S1348" s="7"/>
      <c r="T1348" s="7" t="s">
        <v>136</v>
      </c>
      <c r="U1348" s="8">
        <v>-200.42</v>
      </c>
      <c r="V1348" s="8">
        <v>-200.42</v>
      </c>
      <c r="W1348" s="8">
        <v>-200.42</v>
      </c>
      <c r="X1348" s="8">
        <v>-200.42</v>
      </c>
      <c r="Y1348" s="8">
        <v>-200.42</v>
      </c>
      <c r="Z1348" s="8">
        <v>-200.42</v>
      </c>
      <c r="AA1348" s="8">
        <v>-200.42</v>
      </c>
      <c r="AB1348" s="8">
        <v>-200.42</v>
      </c>
      <c r="AC1348" s="8">
        <v>-200.42</v>
      </c>
      <c r="AD1348" s="8">
        <v>-200.42</v>
      </c>
      <c r="AE1348" s="8">
        <v>-200.42</v>
      </c>
      <c r="AF1348" s="8">
        <v>-200.42</v>
      </c>
      <c r="AG1348" s="9">
        <v>-2405.04</v>
      </c>
      <c r="AI1348" s="7" t="s">
        <v>243</v>
      </c>
      <c r="AJ1348" s="7"/>
      <c r="AK1348" s="7" t="s">
        <v>136</v>
      </c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9"/>
    </row>
    <row r="1349" spans="1:50">
      <c r="A1349" s="30" t="s">
        <v>243</v>
      </c>
      <c r="B1349" s="30"/>
      <c r="C1349" s="30" t="s">
        <v>137</v>
      </c>
      <c r="D1349" s="31">
        <v>0</v>
      </c>
      <c r="E1349" s="31">
        <v>-0.01</v>
      </c>
      <c r="F1349" s="31">
        <v>0</v>
      </c>
      <c r="G1349" s="31">
        <v>0</v>
      </c>
      <c r="H1349" s="31">
        <v>0</v>
      </c>
      <c r="I1349" s="8"/>
      <c r="J1349" s="8"/>
      <c r="K1349" s="8"/>
      <c r="L1349" s="8"/>
      <c r="M1349" s="8"/>
      <c r="N1349" s="8"/>
      <c r="O1349" s="8"/>
      <c r="P1349" s="39">
        <v>-0.01</v>
      </c>
      <c r="Q1349" s="24"/>
      <c r="R1349" s="7" t="s">
        <v>243</v>
      </c>
      <c r="S1349" s="7"/>
      <c r="T1349" s="7" t="s">
        <v>137</v>
      </c>
      <c r="U1349" s="8">
        <v>0</v>
      </c>
      <c r="V1349" s="8">
        <v>0</v>
      </c>
      <c r="W1349" s="8">
        <v>0</v>
      </c>
      <c r="X1349" s="8">
        <v>-86.46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9">
        <v>-86.46</v>
      </c>
      <c r="AI1349" s="7" t="s">
        <v>243</v>
      </c>
      <c r="AJ1349" s="7"/>
      <c r="AK1349" s="7" t="s">
        <v>137</v>
      </c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9"/>
    </row>
    <row r="1350" spans="1:50">
      <c r="A1350" s="30" t="s">
        <v>243</v>
      </c>
      <c r="B1350" s="30"/>
      <c r="C1350" s="30" t="s">
        <v>138</v>
      </c>
      <c r="D1350" s="31">
        <v>-299.69</v>
      </c>
      <c r="E1350" s="31">
        <v>-491.51</v>
      </c>
      <c r="F1350" s="31">
        <v>-491.51</v>
      </c>
      <c r="G1350" s="31">
        <v>-491.51</v>
      </c>
      <c r="H1350" s="31">
        <v>-491.51</v>
      </c>
      <c r="I1350" s="8"/>
      <c r="J1350" s="8"/>
      <c r="K1350" s="8"/>
      <c r="L1350" s="8"/>
      <c r="M1350" s="8"/>
      <c r="N1350" s="8"/>
      <c r="O1350" s="8"/>
      <c r="P1350" s="39">
        <v>-2265.73</v>
      </c>
      <c r="Q1350" s="24"/>
      <c r="R1350" s="7" t="s">
        <v>243</v>
      </c>
      <c r="S1350" s="7"/>
      <c r="T1350" s="7" t="s">
        <v>138</v>
      </c>
      <c r="U1350" s="8">
        <v>-493.06</v>
      </c>
      <c r="V1350" s="8">
        <v>-493.06</v>
      </c>
      <c r="W1350" s="8">
        <v>-493.06</v>
      </c>
      <c r="X1350" s="8">
        <v>-493.06</v>
      </c>
      <c r="Y1350" s="8">
        <v>-493.06</v>
      </c>
      <c r="Z1350" s="8">
        <v>-493.06</v>
      </c>
      <c r="AA1350" s="8">
        <v>-386.12</v>
      </c>
      <c r="AB1350" s="8">
        <v>-493.06</v>
      </c>
      <c r="AC1350" s="8">
        <v>-493.06</v>
      </c>
      <c r="AD1350" s="8">
        <v>-493.06</v>
      </c>
      <c r="AE1350" s="8">
        <v>-493.06</v>
      </c>
      <c r="AF1350" s="8">
        <v>-493.06</v>
      </c>
      <c r="AG1350" s="9">
        <v>-5809.78</v>
      </c>
      <c r="AI1350" s="7" t="s">
        <v>243</v>
      </c>
      <c r="AJ1350" s="7"/>
      <c r="AK1350" s="7" t="s">
        <v>138</v>
      </c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9"/>
    </row>
    <row r="1351" spans="1:50">
      <c r="A1351" s="30" t="s">
        <v>243</v>
      </c>
      <c r="B1351" s="30"/>
      <c r="C1351" s="30" t="s">
        <v>139</v>
      </c>
      <c r="D1351" s="31">
        <v>-233.07</v>
      </c>
      <c r="E1351" s="31">
        <v>-208.37</v>
      </c>
      <c r="F1351" s="31">
        <v>-168.49</v>
      </c>
      <c r="G1351" s="31">
        <v>-69.650000000000006</v>
      </c>
      <c r="H1351" s="31">
        <v>-29.42</v>
      </c>
      <c r="I1351" s="8"/>
      <c r="J1351" s="8"/>
      <c r="K1351" s="8"/>
      <c r="L1351" s="8"/>
      <c r="M1351" s="8"/>
      <c r="N1351" s="8"/>
      <c r="O1351" s="8"/>
      <c r="P1351" s="39">
        <v>-709</v>
      </c>
      <c r="Q1351" s="24"/>
      <c r="R1351" s="7" t="s">
        <v>243</v>
      </c>
      <c r="S1351" s="7"/>
      <c r="T1351" s="7" t="s">
        <v>139</v>
      </c>
      <c r="U1351" s="8">
        <v>-159.87</v>
      </c>
      <c r="V1351" s="8">
        <v>-110.97</v>
      </c>
      <c r="W1351" s="8">
        <v>-97.74</v>
      </c>
      <c r="X1351" s="8">
        <v>-97.74</v>
      </c>
      <c r="Y1351" s="8">
        <v>-94.74</v>
      </c>
      <c r="Z1351" s="8">
        <v>-93.89</v>
      </c>
      <c r="AA1351" s="8">
        <v>-100.17</v>
      </c>
      <c r="AB1351" s="8">
        <v>-172.66</v>
      </c>
      <c r="AC1351" s="8">
        <v>-150.09</v>
      </c>
      <c r="AD1351" s="8">
        <v>-215.05</v>
      </c>
      <c r="AE1351" s="8">
        <v>-42.85</v>
      </c>
      <c r="AF1351" s="8">
        <v>-165.75</v>
      </c>
      <c r="AG1351" s="9">
        <v>-1501.52</v>
      </c>
      <c r="AI1351" s="7" t="s">
        <v>243</v>
      </c>
      <c r="AJ1351" s="7"/>
      <c r="AK1351" s="7" t="s">
        <v>139</v>
      </c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9"/>
    </row>
    <row r="1352" spans="1:50">
      <c r="A1352" s="30" t="s">
        <v>243</v>
      </c>
      <c r="B1352" s="30"/>
      <c r="C1352" s="30" t="s">
        <v>140</v>
      </c>
      <c r="D1352" s="31">
        <v>-45.5</v>
      </c>
      <c r="E1352" s="31">
        <v>0</v>
      </c>
      <c r="F1352" s="31">
        <v>-78.77</v>
      </c>
      <c r="G1352" s="31">
        <v>-281.54000000000002</v>
      </c>
      <c r="H1352" s="31">
        <v>-181.06</v>
      </c>
      <c r="I1352" s="8"/>
      <c r="J1352" s="8"/>
      <c r="K1352" s="8"/>
      <c r="L1352" s="8"/>
      <c r="M1352" s="8"/>
      <c r="N1352" s="8"/>
      <c r="O1352" s="8"/>
      <c r="P1352" s="39">
        <v>-586.87</v>
      </c>
      <c r="Q1352" s="24"/>
      <c r="R1352" s="7" t="s">
        <v>243</v>
      </c>
      <c r="S1352" s="7"/>
      <c r="T1352" s="7" t="s">
        <v>140</v>
      </c>
      <c r="U1352" s="8">
        <v>-5.52</v>
      </c>
      <c r="V1352" s="8">
        <v>-98.92</v>
      </c>
      <c r="W1352" s="8">
        <v>-323.52999999999997</v>
      </c>
      <c r="X1352" s="8">
        <v>-69.650000000000006</v>
      </c>
      <c r="Y1352" s="8">
        <v>-374.71</v>
      </c>
      <c r="Z1352" s="8">
        <v>-240.91</v>
      </c>
      <c r="AA1352" s="8">
        <v>-136.15</v>
      </c>
      <c r="AB1352" s="8">
        <v>-116.97</v>
      </c>
      <c r="AC1352" s="8">
        <v>-26.91</v>
      </c>
      <c r="AD1352" s="8">
        <v>0</v>
      </c>
      <c r="AE1352" s="8">
        <v>-60.94</v>
      </c>
      <c r="AF1352" s="8">
        <v>-139.02000000000001</v>
      </c>
      <c r="AG1352" s="9">
        <v>-1593.23</v>
      </c>
      <c r="AI1352" s="7" t="s">
        <v>243</v>
      </c>
      <c r="AJ1352" s="7"/>
      <c r="AK1352" s="7" t="s">
        <v>140</v>
      </c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9"/>
    </row>
    <row r="1353" spans="1:50">
      <c r="A1353" s="30" t="s">
        <v>243</v>
      </c>
      <c r="B1353" s="30"/>
      <c r="C1353" s="30" t="s">
        <v>141</v>
      </c>
      <c r="D1353" s="31">
        <v>-22.38</v>
      </c>
      <c r="E1353" s="31">
        <v>0</v>
      </c>
      <c r="F1353" s="31">
        <v>-109.56</v>
      </c>
      <c r="G1353" s="31">
        <v>0</v>
      </c>
      <c r="H1353" s="31">
        <v>0</v>
      </c>
      <c r="I1353" s="8"/>
      <c r="J1353" s="8"/>
      <c r="K1353" s="8"/>
      <c r="L1353" s="8"/>
      <c r="M1353" s="8"/>
      <c r="N1353" s="8"/>
      <c r="O1353" s="8"/>
      <c r="P1353" s="39">
        <v>-131.94</v>
      </c>
      <c r="Q1353" s="24"/>
      <c r="R1353" s="7" t="s">
        <v>243</v>
      </c>
      <c r="S1353" s="7"/>
      <c r="T1353" s="7" t="s">
        <v>141</v>
      </c>
      <c r="U1353" s="8">
        <v>0</v>
      </c>
      <c r="V1353" s="8">
        <v>-126.86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9">
        <v>-126.86</v>
      </c>
      <c r="AI1353" s="7" t="s">
        <v>243</v>
      </c>
      <c r="AJ1353" s="7"/>
      <c r="AK1353" s="7" t="s">
        <v>141</v>
      </c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9"/>
    </row>
    <row r="1354" spans="1:50">
      <c r="A1354" s="30" t="s">
        <v>243</v>
      </c>
      <c r="B1354" s="30"/>
      <c r="C1354" s="30" t="s">
        <v>142</v>
      </c>
      <c r="D1354" s="31">
        <v>-30.26</v>
      </c>
      <c r="E1354" s="31">
        <v>-91.77</v>
      </c>
      <c r="F1354" s="31">
        <v>-71.38</v>
      </c>
      <c r="G1354" s="31">
        <v>-30.4</v>
      </c>
      <c r="H1354" s="31">
        <v>-79.569999999999993</v>
      </c>
      <c r="I1354" s="8"/>
      <c r="J1354" s="8"/>
      <c r="K1354" s="8"/>
      <c r="L1354" s="8"/>
      <c r="M1354" s="8"/>
      <c r="N1354" s="8"/>
      <c r="O1354" s="8"/>
      <c r="P1354" s="39">
        <v>-303.38</v>
      </c>
      <c r="Q1354" s="24"/>
      <c r="R1354" s="7" t="s">
        <v>243</v>
      </c>
      <c r="S1354" s="7"/>
      <c r="T1354" s="7" t="s">
        <v>142</v>
      </c>
      <c r="U1354" s="8">
        <v>-57.56</v>
      </c>
      <c r="V1354" s="8">
        <v>-41.14</v>
      </c>
      <c r="W1354" s="8">
        <v>-75.260000000000005</v>
      </c>
      <c r="X1354" s="8">
        <v>-74.37</v>
      </c>
      <c r="Y1354" s="8">
        <v>-85.12</v>
      </c>
      <c r="Z1354" s="8">
        <v>-82.52</v>
      </c>
      <c r="AA1354" s="8">
        <v>-68.510000000000005</v>
      </c>
      <c r="AB1354" s="8">
        <v>0</v>
      </c>
      <c r="AC1354" s="8">
        <v>-82.79</v>
      </c>
      <c r="AD1354" s="8">
        <v>-86.62</v>
      </c>
      <c r="AE1354" s="8">
        <v>-39.4</v>
      </c>
      <c r="AF1354" s="8">
        <v>-62.72</v>
      </c>
      <c r="AG1354" s="9">
        <v>-756.01</v>
      </c>
      <c r="AI1354" s="7" t="s">
        <v>243</v>
      </c>
      <c r="AJ1354" s="7"/>
      <c r="AK1354" s="7" t="s">
        <v>142</v>
      </c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9"/>
    </row>
    <row r="1355" spans="1:50">
      <c r="A1355" s="30" t="s">
        <v>243</v>
      </c>
      <c r="B1355" s="30"/>
      <c r="C1355" s="30" t="s">
        <v>143</v>
      </c>
      <c r="D1355" s="31">
        <v>-150</v>
      </c>
      <c r="E1355" s="31">
        <v>0</v>
      </c>
      <c r="F1355" s="31">
        <v>0</v>
      </c>
      <c r="G1355" s="31">
        <v>0</v>
      </c>
      <c r="H1355" s="31">
        <v>0</v>
      </c>
      <c r="I1355" s="8"/>
      <c r="J1355" s="8"/>
      <c r="K1355" s="8"/>
      <c r="L1355" s="8"/>
      <c r="M1355" s="8"/>
      <c r="N1355" s="8"/>
      <c r="O1355" s="8"/>
      <c r="P1355" s="39">
        <v>-150</v>
      </c>
      <c r="Q1355" s="24"/>
      <c r="R1355" s="7" t="s">
        <v>243</v>
      </c>
      <c r="S1355" s="7"/>
      <c r="T1355" s="7" t="s">
        <v>143</v>
      </c>
      <c r="U1355" s="8">
        <v>0</v>
      </c>
      <c r="V1355" s="8">
        <v>0</v>
      </c>
      <c r="W1355" s="8">
        <v>-150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-150</v>
      </c>
      <c r="AD1355" s="8">
        <v>0</v>
      </c>
      <c r="AE1355" s="8">
        <v>0</v>
      </c>
      <c r="AF1355" s="8">
        <v>0</v>
      </c>
      <c r="AG1355" s="9">
        <v>-300</v>
      </c>
      <c r="AI1355" s="7" t="s">
        <v>243</v>
      </c>
      <c r="AJ1355" s="7"/>
      <c r="AK1355" s="7" t="s">
        <v>143</v>
      </c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9"/>
    </row>
    <row r="1356" spans="1:50">
      <c r="A1356" s="30" t="s">
        <v>243</v>
      </c>
      <c r="B1356" s="30"/>
      <c r="C1356" s="30" t="s">
        <v>144</v>
      </c>
      <c r="D1356" s="32">
        <v>0</v>
      </c>
      <c r="E1356" s="32">
        <v>0</v>
      </c>
      <c r="F1356" s="32">
        <v>0</v>
      </c>
      <c r="G1356" s="32">
        <v>0</v>
      </c>
      <c r="H1356" s="32">
        <v>0</v>
      </c>
      <c r="I1356" s="10"/>
      <c r="J1356" s="10"/>
      <c r="K1356" s="10"/>
      <c r="L1356" s="10"/>
      <c r="M1356" s="10"/>
      <c r="N1356" s="10"/>
      <c r="O1356" s="10"/>
      <c r="P1356" s="39">
        <v>0</v>
      </c>
      <c r="Q1356" s="24"/>
      <c r="R1356" s="7" t="s">
        <v>243</v>
      </c>
      <c r="S1356" s="7"/>
      <c r="T1356" s="7" t="s">
        <v>144</v>
      </c>
      <c r="U1356" s="10">
        <v>0</v>
      </c>
      <c r="V1356" s="10">
        <v>0</v>
      </c>
      <c r="W1356" s="10">
        <v>0</v>
      </c>
      <c r="X1356" s="10">
        <v>0</v>
      </c>
      <c r="Y1356" s="10">
        <v>0</v>
      </c>
      <c r="Z1356" s="10">
        <v>0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9">
        <v>0</v>
      </c>
      <c r="AI1356" s="7" t="s">
        <v>243</v>
      </c>
      <c r="AJ1356" s="7"/>
      <c r="AK1356" s="7" t="s">
        <v>144</v>
      </c>
      <c r="AL1356" s="10"/>
      <c r="AM1356" s="10"/>
      <c r="AN1356" s="10"/>
      <c r="AO1356" s="10"/>
      <c r="AP1356" s="10"/>
      <c r="AQ1356" s="10"/>
      <c r="AR1356" s="10"/>
      <c r="AS1356" s="10"/>
      <c r="AT1356" s="10"/>
      <c r="AU1356" s="10"/>
      <c r="AV1356" s="10"/>
      <c r="AW1356" s="10"/>
      <c r="AX1356" s="9"/>
    </row>
    <row r="1357" spans="1:50">
      <c r="A1357" s="30" t="s">
        <v>243</v>
      </c>
      <c r="B1357" s="30"/>
      <c r="C1357" s="30" t="s">
        <v>145</v>
      </c>
      <c r="D1357" s="31">
        <v>0</v>
      </c>
      <c r="E1357" s="31">
        <v>0</v>
      </c>
      <c r="F1357" s="31">
        <v>0</v>
      </c>
      <c r="G1357" s="31">
        <v>0</v>
      </c>
      <c r="H1357" s="31">
        <v>0</v>
      </c>
      <c r="I1357" s="8"/>
      <c r="J1357" s="8"/>
      <c r="K1357" s="8"/>
      <c r="L1357" s="8"/>
      <c r="M1357" s="8"/>
      <c r="N1357" s="8"/>
      <c r="O1357" s="8"/>
      <c r="P1357" s="39">
        <v>0</v>
      </c>
      <c r="Q1357" s="24"/>
      <c r="R1357" s="7" t="s">
        <v>243</v>
      </c>
      <c r="S1357" s="7"/>
      <c r="T1357" s="7" t="s">
        <v>145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9">
        <v>0</v>
      </c>
      <c r="AI1357" s="7" t="s">
        <v>243</v>
      </c>
      <c r="AJ1357" s="7"/>
      <c r="AK1357" s="7" t="s">
        <v>145</v>
      </c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9"/>
    </row>
    <row r="1358" spans="1:50">
      <c r="A1358" s="30" t="s">
        <v>243</v>
      </c>
      <c r="B1358" s="30"/>
      <c r="C1358" s="30" t="s">
        <v>146</v>
      </c>
      <c r="D1358" s="34">
        <v>-1734.75</v>
      </c>
      <c r="E1358" s="34">
        <v>-4.32</v>
      </c>
      <c r="F1358" s="34">
        <v>-405.11</v>
      </c>
      <c r="G1358" s="34">
        <v>-711.19</v>
      </c>
      <c r="H1358" s="34">
        <v>-715.72</v>
      </c>
      <c r="I1358" s="17"/>
      <c r="J1358" s="17"/>
      <c r="K1358" s="17"/>
      <c r="L1358" s="17"/>
      <c r="M1358" s="17"/>
      <c r="N1358" s="17"/>
      <c r="O1358" s="17"/>
      <c r="P1358" s="41">
        <v>-3571.09</v>
      </c>
      <c r="Q1358" s="24"/>
      <c r="R1358" s="7" t="s">
        <v>243</v>
      </c>
      <c r="S1358" s="7"/>
      <c r="T1358" s="7" t="s">
        <v>146</v>
      </c>
      <c r="U1358" s="17">
        <v>-1314.47</v>
      </c>
      <c r="V1358" s="17">
        <v>-581.15</v>
      </c>
      <c r="W1358" s="17">
        <v>-679.14</v>
      </c>
      <c r="X1358" s="17">
        <v>-714.54</v>
      </c>
      <c r="Y1358" s="17">
        <v>-183.3</v>
      </c>
      <c r="Z1358" s="17">
        <v>-1157.4000000000001</v>
      </c>
      <c r="AA1358" s="17">
        <v>-523.16</v>
      </c>
      <c r="AB1358" s="17">
        <v>-216.56</v>
      </c>
      <c r="AC1358" s="17">
        <v>-280.22000000000003</v>
      </c>
      <c r="AD1358" s="17">
        <v>-397.51</v>
      </c>
      <c r="AE1358" s="17">
        <v>-674.36</v>
      </c>
      <c r="AF1358" s="17">
        <v>-154.63999999999999</v>
      </c>
      <c r="AG1358" s="18">
        <v>-6876.45</v>
      </c>
      <c r="AI1358" s="7" t="s">
        <v>243</v>
      </c>
      <c r="AJ1358" s="7"/>
      <c r="AK1358" s="7" t="s">
        <v>146</v>
      </c>
      <c r="AL1358" s="17"/>
      <c r="AM1358" s="17"/>
      <c r="AN1358" s="17"/>
      <c r="AO1358" s="17"/>
      <c r="AP1358" s="17"/>
      <c r="AQ1358" s="17"/>
      <c r="AR1358" s="17"/>
      <c r="AS1358" s="17"/>
      <c r="AT1358" s="17"/>
      <c r="AU1358" s="17"/>
      <c r="AV1358" s="17"/>
      <c r="AW1358" s="17"/>
      <c r="AX1358" s="18"/>
    </row>
    <row r="1359" spans="1:50">
      <c r="A1359" s="30" t="s">
        <v>243</v>
      </c>
      <c r="B1359" s="30"/>
      <c r="C1359" s="30" t="s">
        <v>147</v>
      </c>
      <c r="D1359" s="32">
        <v>-1734.75</v>
      </c>
      <c r="E1359" s="32">
        <v>-4.32</v>
      </c>
      <c r="F1359" s="32">
        <v>-405.11</v>
      </c>
      <c r="G1359" s="32">
        <v>-711.19</v>
      </c>
      <c r="H1359" s="32">
        <v>-715.72</v>
      </c>
      <c r="I1359" s="10"/>
      <c r="J1359" s="10"/>
      <c r="K1359" s="10"/>
      <c r="L1359" s="10"/>
      <c r="M1359" s="10"/>
      <c r="N1359" s="10"/>
      <c r="O1359" s="10"/>
      <c r="P1359" s="39">
        <v>-3571.09</v>
      </c>
      <c r="Q1359" s="24"/>
      <c r="R1359" s="7" t="s">
        <v>243</v>
      </c>
      <c r="S1359" s="7"/>
      <c r="T1359" s="7" t="s">
        <v>147</v>
      </c>
      <c r="U1359" s="10">
        <v>-1314.47</v>
      </c>
      <c r="V1359" s="10">
        <v>-581.15</v>
      </c>
      <c r="W1359" s="10">
        <v>-679.14</v>
      </c>
      <c r="X1359" s="10">
        <v>-714.54</v>
      </c>
      <c r="Y1359" s="10">
        <v>-183.3</v>
      </c>
      <c r="Z1359" s="10">
        <v>-1157.4000000000001</v>
      </c>
      <c r="AA1359" s="10">
        <v>-523.16</v>
      </c>
      <c r="AB1359" s="10">
        <v>-216.56</v>
      </c>
      <c r="AC1359" s="10">
        <v>-280.22000000000003</v>
      </c>
      <c r="AD1359" s="10">
        <v>-397.51</v>
      </c>
      <c r="AE1359" s="10">
        <v>-674.36</v>
      </c>
      <c r="AF1359" s="10">
        <v>-154.63999999999999</v>
      </c>
      <c r="AG1359" s="9">
        <v>-6876.45</v>
      </c>
      <c r="AI1359" s="7" t="s">
        <v>243</v>
      </c>
      <c r="AJ1359" s="7"/>
      <c r="AK1359" s="7" t="s">
        <v>147</v>
      </c>
      <c r="AL1359" s="10"/>
      <c r="AM1359" s="10"/>
      <c r="AN1359" s="10"/>
      <c r="AO1359" s="10"/>
      <c r="AP1359" s="10"/>
      <c r="AQ1359" s="10"/>
      <c r="AR1359" s="10"/>
      <c r="AS1359" s="10"/>
      <c r="AT1359" s="10"/>
      <c r="AU1359" s="10"/>
      <c r="AV1359" s="10"/>
      <c r="AW1359" s="10"/>
      <c r="AX1359" s="9"/>
    </row>
    <row r="1360" spans="1:50">
      <c r="A1360" s="30" t="s">
        <v>243</v>
      </c>
      <c r="B1360" s="30"/>
      <c r="C1360" s="30" t="s">
        <v>148</v>
      </c>
      <c r="D1360" s="34">
        <v>-2554.62</v>
      </c>
      <c r="E1360" s="34">
        <v>-2760.81</v>
      </c>
      <c r="F1360" s="34">
        <v>-2402.87</v>
      </c>
      <c r="G1360" s="34">
        <v>-2691.87</v>
      </c>
      <c r="H1360" s="34">
        <v>-2472.2600000000002</v>
      </c>
      <c r="I1360" s="17"/>
      <c r="J1360" s="17"/>
      <c r="K1360" s="17"/>
      <c r="L1360" s="17"/>
      <c r="M1360" s="17"/>
      <c r="N1360" s="17"/>
      <c r="O1360" s="17"/>
      <c r="P1360" s="41">
        <v>-12882.43</v>
      </c>
      <c r="Q1360" s="24"/>
      <c r="R1360" s="7" t="s">
        <v>243</v>
      </c>
      <c r="S1360" s="7"/>
      <c r="T1360" s="7" t="s">
        <v>148</v>
      </c>
      <c r="U1360" s="17">
        <v>-1648.47</v>
      </c>
      <c r="V1360" s="17">
        <v>-1921.46</v>
      </c>
      <c r="W1360" s="17">
        <v>-3065.98</v>
      </c>
      <c r="X1360" s="17">
        <v>-2361.91</v>
      </c>
      <c r="Y1360" s="17">
        <v>-4040.46</v>
      </c>
      <c r="Z1360" s="17">
        <v>-2778.08</v>
      </c>
      <c r="AA1360" s="17">
        <v>-2745.53</v>
      </c>
      <c r="AB1360" s="17">
        <v>-2371.6999999999998</v>
      </c>
      <c r="AC1360" s="17">
        <v>-2604.0100000000002</v>
      </c>
      <c r="AD1360" s="17">
        <v>-3424.23</v>
      </c>
      <c r="AE1360" s="17">
        <v>-3043.07</v>
      </c>
      <c r="AF1360" s="17">
        <v>-3575.92</v>
      </c>
      <c r="AG1360" s="18">
        <v>-33580.82</v>
      </c>
      <c r="AI1360" s="7" t="s">
        <v>243</v>
      </c>
      <c r="AJ1360" s="7"/>
      <c r="AK1360" s="7" t="s">
        <v>148</v>
      </c>
      <c r="AL1360" s="17"/>
      <c r="AM1360" s="17"/>
      <c r="AN1360" s="17"/>
      <c r="AO1360" s="17"/>
      <c r="AP1360" s="17"/>
      <c r="AQ1360" s="17"/>
      <c r="AR1360" s="17"/>
      <c r="AS1360" s="17"/>
      <c r="AT1360" s="17"/>
      <c r="AU1360" s="17"/>
      <c r="AV1360" s="17"/>
      <c r="AW1360" s="17"/>
      <c r="AX1360" s="18"/>
    </row>
    <row r="1361" spans="1:50">
      <c r="A1361" s="30" t="s">
        <v>243</v>
      </c>
      <c r="B1361" s="30"/>
      <c r="C1361" s="30" t="s">
        <v>149</v>
      </c>
      <c r="D1361" s="34">
        <v>-1204.53</v>
      </c>
      <c r="E1361" s="34">
        <v>-1535.52</v>
      </c>
      <c r="F1361" s="34">
        <v>-1206.5899999999999</v>
      </c>
      <c r="G1361" s="34">
        <v>-1485.09</v>
      </c>
      <c r="H1361" s="34">
        <v>-1062.69</v>
      </c>
      <c r="I1361" s="17"/>
      <c r="J1361" s="17"/>
      <c r="K1361" s="17"/>
      <c r="L1361" s="17"/>
      <c r="M1361" s="17"/>
      <c r="N1361" s="17"/>
      <c r="O1361" s="17"/>
      <c r="P1361" s="41">
        <v>-6494.42</v>
      </c>
      <c r="Q1361" s="24"/>
      <c r="R1361" s="7" t="s">
        <v>243</v>
      </c>
      <c r="S1361" s="7"/>
      <c r="T1361" s="7" t="s">
        <v>149</v>
      </c>
      <c r="U1361" s="17">
        <v>-853.92</v>
      </c>
      <c r="V1361" s="17">
        <v>-1145.19</v>
      </c>
      <c r="W1361" s="17">
        <v>-2243.1999999999998</v>
      </c>
      <c r="X1361" s="17">
        <v>-1521.74</v>
      </c>
      <c r="Y1361" s="17">
        <v>-2688.59</v>
      </c>
      <c r="Z1361" s="17">
        <v>-1159.9000000000001</v>
      </c>
      <c r="AA1361" s="17">
        <v>-1416.96</v>
      </c>
      <c r="AB1361" s="17">
        <v>-1062.1099999999999</v>
      </c>
      <c r="AC1361" s="17">
        <v>-1533.69</v>
      </c>
      <c r="AD1361" s="17">
        <v>-2122.83</v>
      </c>
      <c r="AE1361" s="17">
        <v>-1621.94</v>
      </c>
      <c r="AF1361" s="17">
        <v>-2043.59</v>
      </c>
      <c r="AG1361" s="18">
        <v>-19413.66</v>
      </c>
      <c r="AI1361" s="7" t="s">
        <v>243</v>
      </c>
      <c r="AJ1361" s="7"/>
      <c r="AK1361" s="7" t="s">
        <v>149</v>
      </c>
      <c r="AL1361" s="17"/>
      <c r="AM1361" s="17"/>
      <c r="AN1361" s="17"/>
      <c r="AO1361" s="17"/>
      <c r="AP1361" s="17"/>
      <c r="AQ1361" s="17"/>
      <c r="AR1361" s="17"/>
      <c r="AS1361" s="17"/>
      <c r="AT1361" s="17"/>
      <c r="AU1361" s="17"/>
      <c r="AV1361" s="17"/>
      <c r="AW1361" s="17"/>
      <c r="AX1361" s="18"/>
    </row>
    <row r="1362" spans="1:50">
      <c r="A1362" s="30" t="s">
        <v>243</v>
      </c>
      <c r="B1362" s="30"/>
      <c r="C1362" s="30" t="s">
        <v>150</v>
      </c>
      <c r="D1362" s="31">
        <v>-900</v>
      </c>
      <c r="E1362" s="31">
        <v>-900</v>
      </c>
      <c r="F1362" s="31">
        <v>-900</v>
      </c>
      <c r="G1362" s="31">
        <v>-900</v>
      </c>
      <c r="H1362" s="31">
        <v>-900</v>
      </c>
      <c r="I1362" s="8"/>
      <c r="J1362" s="8"/>
      <c r="K1362" s="8"/>
      <c r="L1362" s="8"/>
      <c r="M1362" s="8"/>
      <c r="N1362" s="8"/>
      <c r="O1362" s="8"/>
      <c r="P1362" s="39">
        <v>-4500</v>
      </c>
      <c r="Q1362" s="24"/>
      <c r="R1362" s="7" t="s">
        <v>243</v>
      </c>
      <c r="S1362" s="7"/>
      <c r="T1362" s="7" t="s">
        <v>150</v>
      </c>
      <c r="U1362" s="8">
        <v>-750</v>
      </c>
      <c r="V1362" s="8">
        <v>-750</v>
      </c>
      <c r="W1362" s="8">
        <v>-750</v>
      </c>
      <c r="X1362" s="8">
        <v>-750</v>
      </c>
      <c r="Y1362" s="8">
        <v>-900</v>
      </c>
      <c r="Z1362" s="8">
        <v>-900</v>
      </c>
      <c r="AA1362" s="8">
        <v>-900</v>
      </c>
      <c r="AB1362" s="8">
        <v>-900</v>
      </c>
      <c r="AC1362" s="8">
        <v>-900</v>
      </c>
      <c r="AD1362" s="8">
        <v>-900</v>
      </c>
      <c r="AE1362" s="8">
        <v>-900</v>
      </c>
      <c r="AF1362" s="8">
        <v>-900</v>
      </c>
      <c r="AG1362" s="9">
        <v>-10200</v>
      </c>
      <c r="AI1362" s="7" t="s">
        <v>243</v>
      </c>
      <c r="AJ1362" s="7"/>
      <c r="AK1362" s="7" t="s">
        <v>150</v>
      </c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9"/>
    </row>
    <row r="1363" spans="1:50">
      <c r="A1363" s="30" t="s">
        <v>243</v>
      </c>
      <c r="B1363" s="30"/>
      <c r="C1363" s="30" t="s">
        <v>151</v>
      </c>
      <c r="D1363" s="31">
        <v>0</v>
      </c>
      <c r="E1363" s="31">
        <v>-472.94</v>
      </c>
      <c r="F1363" s="31">
        <v>-60.79</v>
      </c>
      <c r="G1363" s="31">
        <v>-413.8</v>
      </c>
      <c r="H1363" s="31">
        <v>0</v>
      </c>
      <c r="I1363" s="8"/>
      <c r="J1363" s="8"/>
      <c r="K1363" s="8"/>
      <c r="L1363" s="8"/>
      <c r="M1363" s="8"/>
      <c r="N1363" s="8"/>
      <c r="O1363" s="8"/>
      <c r="P1363" s="39">
        <v>-947.53</v>
      </c>
      <c r="Q1363" s="24"/>
      <c r="R1363" s="7" t="s">
        <v>243</v>
      </c>
      <c r="S1363" s="7"/>
      <c r="T1363" s="7" t="s">
        <v>151</v>
      </c>
      <c r="U1363" s="8">
        <v>0</v>
      </c>
      <c r="V1363" s="8">
        <v>-208.51</v>
      </c>
      <c r="W1363" s="8">
        <v>-286.79000000000002</v>
      </c>
      <c r="X1363" s="8">
        <v>-80.12</v>
      </c>
      <c r="Y1363" s="8">
        <v>-171.96</v>
      </c>
      <c r="Z1363" s="8">
        <v>-32.869999999999997</v>
      </c>
      <c r="AA1363" s="8">
        <v>-88.53</v>
      </c>
      <c r="AB1363" s="8">
        <v>0</v>
      </c>
      <c r="AC1363" s="8">
        <v>-287.97000000000003</v>
      </c>
      <c r="AD1363" s="8">
        <v>0</v>
      </c>
      <c r="AE1363" s="8">
        <v>-531.34</v>
      </c>
      <c r="AF1363" s="8">
        <v>-532.58000000000004</v>
      </c>
      <c r="AG1363" s="9">
        <v>-2220.67</v>
      </c>
      <c r="AI1363" s="7" t="s">
        <v>243</v>
      </c>
      <c r="AJ1363" s="7"/>
      <c r="AK1363" s="7" t="s">
        <v>151</v>
      </c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9"/>
    </row>
    <row r="1364" spans="1:50">
      <c r="A1364" s="30" t="s">
        <v>243</v>
      </c>
      <c r="B1364" s="30"/>
      <c r="C1364" s="30" t="s">
        <v>152</v>
      </c>
      <c r="D1364" s="31">
        <v>0</v>
      </c>
      <c r="E1364" s="31">
        <v>0</v>
      </c>
      <c r="F1364" s="31">
        <v>0</v>
      </c>
      <c r="G1364" s="31">
        <v>0</v>
      </c>
      <c r="H1364" s="31">
        <v>0</v>
      </c>
      <c r="I1364" s="8"/>
      <c r="J1364" s="8"/>
      <c r="K1364" s="8"/>
      <c r="L1364" s="8"/>
      <c r="M1364" s="8"/>
      <c r="N1364" s="8"/>
      <c r="O1364" s="8"/>
      <c r="P1364" s="39">
        <v>0</v>
      </c>
      <c r="Q1364" s="24"/>
      <c r="R1364" s="7" t="s">
        <v>243</v>
      </c>
      <c r="S1364" s="7"/>
      <c r="T1364" s="7" t="s">
        <v>152</v>
      </c>
      <c r="U1364" s="8">
        <v>0</v>
      </c>
      <c r="V1364" s="8">
        <v>-84.76</v>
      </c>
      <c r="W1364" s="8">
        <v>-1079.23</v>
      </c>
      <c r="X1364" s="8">
        <v>0</v>
      </c>
      <c r="Y1364" s="8">
        <v>0</v>
      </c>
      <c r="Z1364" s="8">
        <v>-64.599999999999994</v>
      </c>
      <c r="AA1364" s="8">
        <v>0</v>
      </c>
      <c r="AB1364" s="8">
        <v>0</v>
      </c>
      <c r="AC1364" s="8">
        <v>0</v>
      </c>
      <c r="AD1364" s="8">
        <v>-919.69</v>
      </c>
      <c r="AE1364" s="8">
        <v>0</v>
      </c>
      <c r="AF1364" s="8">
        <v>0</v>
      </c>
      <c r="AG1364" s="9">
        <v>-2148.2800000000002</v>
      </c>
      <c r="AI1364" s="7" t="s">
        <v>243</v>
      </c>
      <c r="AJ1364" s="7"/>
      <c r="AK1364" s="7" t="s">
        <v>152</v>
      </c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9"/>
    </row>
    <row r="1365" spans="1:50">
      <c r="A1365" s="30" t="s">
        <v>243</v>
      </c>
      <c r="B1365" s="30"/>
      <c r="C1365" s="30" t="s">
        <v>14</v>
      </c>
      <c r="D1365" s="31">
        <v>-155.25</v>
      </c>
      <c r="E1365" s="31">
        <v>-155.25</v>
      </c>
      <c r="F1365" s="31">
        <v>-238.37</v>
      </c>
      <c r="G1365" s="31">
        <v>-155.25</v>
      </c>
      <c r="H1365" s="31">
        <v>-155.25</v>
      </c>
      <c r="I1365" s="8"/>
      <c r="J1365" s="8"/>
      <c r="K1365" s="8"/>
      <c r="L1365" s="8"/>
      <c r="M1365" s="8"/>
      <c r="N1365" s="8"/>
      <c r="O1365" s="8"/>
      <c r="P1365" s="39">
        <v>-859.37</v>
      </c>
      <c r="Q1365" s="24"/>
      <c r="R1365" s="7" t="s">
        <v>243</v>
      </c>
      <c r="S1365" s="7"/>
      <c r="T1365" s="7" t="s">
        <v>14</v>
      </c>
      <c r="U1365" s="8">
        <v>-94.87</v>
      </c>
      <c r="V1365" s="8">
        <v>-94.87</v>
      </c>
      <c r="W1365" s="8">
        <v>-120</v>
      </c>
      <c r="X1365" s="8">
        <v>-94.87</v>
      </c>
      <c r="Y1365" s="8">
        <v>-155.25</v>
      </c>
      <c r="Z1365" s="8">
        <v>-155.25</v>
      </c>
      <c r="AA1365" s="8">
        <v>-155.25</v>
      </c>
      <c r="AB1365" s="8">
        <v>-155.25</v>
      </c>
      <c r="AC1365" s="8">
        <v>-335.88</v>
      </c>
      <c r="AD1365" s="8">
        <v>-155.25</v>
      </c>
      <c r="AE1365" s="8">
        <v>-155.25</v>
      </c>
      <c r="AF1365" s="8">
        <v>-201.48</v>
      </c>
      <c r="AG1365" s="9">
        <v>-1873.47</v>
      </c>
      <c r="AI1365" s="7" t="s">
        <v>243</v>
      </c>
      <c r="AJ1365" s="7"/>
      <c r="AK1365" s="7" t="s">
        <v>14</v>
      </c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9"/>
    </row>
    <row r="1366" spans="1:50">
      <c r="A1366" s="30" t="s">
        <v>243</v>
      </c>
      <c r="B1366" s="30"/>
      <c r="C1366" s="30" t="s">
        <v>153</v>
      </c>
      <c r="D1366" s="31">
        <v>-149.28</v>
      </c>
      <c r="E1366" s="31">
        <v>-7.33</v>
      </c>
      <c r="F1366" s="31">
        <v>-7.43</v>
      </c>
      <c r="G1366" s="31">
        <v>-16.04</v>
      </c>
      <c r="H1366" s="31">
        <v>-7.44</v>
      </c>
      <c r="I1366" s="8"/>
      <c r="J1366" s="8"/>
      <c r="K1366" s="8"/>
      <c r="L1366" s="8"/>
      <c r="M1366" s="8"/>
      <c r="N1366" s="8"/>
      <c r="O1366" s="8"/>
      <c r="P1366" s="39">
        <v>-187.52</v>
      </c>
      <c r="Q1366" s="24"/>
      <c r="R1366" s="7" t="s">
        <v>243</v>
      </c>
      <c r="S1366" s="7"/>
      <c r="T1366" s="7" t="s">
        <v>153</v>
      </c>
      <c r="U1366" s="8">
        <v>-9.0500000000000007</v>
      </c>
      <c r="V1366" s="8">
        <v>-7.05</v>
      </c>
      <c r="W1366" s="8">
        <v>-7.18</v>
      </c>
      <c r="X1366" s="8">
        <v>-596.75</v>
      </c>
      <c r="Y1366" s="8">
        <v>-1461.38</v>
      </c>
      <c r="Z1366" s="8">
        <v>-7.18</v>
      </c>
      <c r="AA1366" s="8">
        <v>-273.18</v>
      </c>
      <c r="AB1366" s="8">
        <v>-6.86</v>
      </c>
      <c r="AC1366" s="8">
        <v>-9.84</v>
      </c>
      <c r="AD1366" s="8">
        <v>-147.88999999999999</v>
      </c>
      <c r="AE1366" s="8">
        <v>-35.35</v>
      </c>
      <c r="AF1366" s="8">
        <v>-409.53</v>
      </c>
      <c r="AG1366" s="9">
        <v>-2971.24</v>
      </c>
      <c r="AI1366" s="7" t="s">
        <v>243</v>
      </c>
      <c r="AJ1366" s="7"/>
      <c r="AK1366" s="7" t="s">
        <v>153</v>
      </c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9"/>
    </row>
    <row r="1367" spans="1:50">
      <c r="A1367" s="30" t="s">
        <v>243</v>
      </c>
      <c r="B1367" s="30"/>
      <c r="C1367" s="30" t="s">
        <v>154</v>
      </c>
      <c r="D1367" s="34">
        <v>-617.20000000000005</v>
      </c>
      <c r="E1367" s="34">
        <v>-617.20000000000005</v>
      </c>
      <c r="F1367" s="34">
        <v>-617.20000000000005</v>
      </c>
      <c r="G1367" s="34">
        <v>-617.20000000000005</v>
      </c>
      <c r="H1367" s="34">
        <v>-617.20000000000005</v>
      </c>
      <c r="I1367" s="17"/>
      <c r="J1367" s="17"/>
      <c r="K1367" s="17"/>
      <c r="L1367" s="17"/>
      <c r="M1367" s="17"/>
      <c r="N1367" s="17"/>
      <c r="O1367" s="17"/>
      <c r="P1367" s="41">
        <v>-3086</v>
      </c>
      <c r="Q1367" s="24"/>
      <c r="R1367" s="7" t="s">
        <v>243</v>
      </c>
      <c r="S1367" s="7"/>
      <c r="T1367" s="7" t="s">
        <v>154</v>
      </c>
      <c r="U1367" s="17">
        <v>-115.54</v>
      </c>
      <c r="V1367" s="17">
        <v>-115.54</v>
      </c>
      <c r="W1367" s="17">
        <v>-115.54</v>
      </c>
      <c r="X1367" s="17">
        <v>-100.29</v>
      </c>
      <c r="Y1367" s="17">
        <v>-187.37</v>
      </c>
      <c r="Z1367" s="17">
        <v>-536.87</v>
      </c>
      <c r="AA1367" s="17">
        <v>-601.61</v>
      </c>
      <c r="AB1367" s="17">
        <v>-601.57000000000005</v>
      </c>
      <c r="AC1367" s="17">
        <v>-633.76</v>
      </c>
      <c r="AD1367" s="17">
        <v>-613.9</v>
      </c>
      <c r="AE1367" s="17">
        <v>-613.9</v>
      </c>
      <c r="AF1367" s="17">
        <v>-614.74</v>
      </c>
      <c r="AG1367" s="18">
        <v>-4850.63</v>
      </c>
      <c r="AI1367" s="7" t="s">
        <v>243</v>
      </c>
      <c r="AJ1367" s="7"/>
      <c r="AK1367" s="7" t="s">
        <v>154</v>
      </c>
      <c r="AL1367" s="17"/>
      <c r="AM1367" s="17"/>
      <c r="AN1367" s="17"/>
      <c r="AO1367" s="17"/>
      <c r="AP1367" s="17"/>
      <c r="AQ1367" s="17"/>
      <c r="AR1367" s="17"/>
      <c r="AS1367" s="17"/>
      <c r="AT1367" s="17"/>
      <c r="AU1367" s="17"/>
      <c r="AV1367" s="17"/>
      <c r="AW1367" s="17"/>
      <c r="AX1367" s="18"/>
    </row>
    <row r="1368" spans="1:50">
      <c r="A1368" s="30" t="s">
        <v>243</v>
      </c>
      <c r="B1368" s="30"/>
      <c r="C1368" s="30" t="s">
        <v>155</v>
      </c>
      <c r="D1368" s="31">
        <v>-617.20000000000005</v>
      </c>
      <c r="E1368" s="31">
        <v>-617.20000000000005</v>
      </c>
      <c r="F1368" s="31">
        <v>-617.20000000000005</v>
      </c>
      <c r="G1368" s="31">
        <v>-617.20000000000005</v>
      </c>
      <c r="H1368" s="31">
        <v>-617.20000000000005</v>
      </c>
      <c r="I1368" s="8"/>
      <c r="J1368" s="8"/>
      <c r="K1368" s="8"/>
      <c r="L1368" s="8"/>
      <c r="M1368" s="8"/>
      <c r="N1368" s="8"/>
      <c r="O1368" s="8"/>
      <c r="P1368" s="39">
        <v>-3086</v>
      </c>
      <c r="Q1368" s="24"/>
      <c r="R1368" s="7" t="s">
        <v>243</v>
      </c>
      <c r="S1368" s="7"/>
      <c r="T1368" s="7" t="s">
        <v>155</v>
      </c>
      <c r="U1368" s="8">
        <v>-115.54</v>
      </c>
      <c r="V1368" s="8">
        <v>-115.54</v>
      </c>
      <c r="W1368" s="8">
        <v>-115.54</v>
      </c>
      <c r="X1368" s="8">
        <v>-100.29</v>
      </c>
      <c r="Y1368" s="8">
        <v>-187.37</v>
      </c>
      <c r="Z1368" s="8">
        <v>-536.87</v>
      </c>
      <c r="AA1368" s="8">
        <v>-601.61</v>
      </c>
      <c r="AB1368" s="8">
        <v>-601.57000000000005</v>
      </c>
      <c r="AC1368" s="8">
        <v>-633.76</v>
      </c>
      <c r="AD1368" s="8">
        <v>-613.9</v>
      </c>
      <c r="AE1368" s="8">
        <v>-613.9</v>
      </c>
      <c r="AF1368" s="8">
        <v>-614.74</v>
      </c>
      <c r="AG1368" s="9">
        <v>-4850.63</v>
      </c>
      <c r="AI1368" s="7" t="s">
        <v>243</v>
      </c>
      <c r="AJ1368" s="7"/>
      <c r="AK1368" s="7" t="s">
        <v>155</v>
      </c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9"/>
    </row>
    <row r="1369" spans="1:50">
      <c r="A1369" s="30" t="s">
        <v>243</v>
      </c>
      <c r="B1369" s="30"/>
      <c r="C1369" s="30" t="s">
        <v>156</v>
      </c>
      <c r="D1369" s="31">
        <v>0</v>
      </c>
      <c r="E1369" s="31">
        <v>0</v>
      </c>
      <c r="F1369" s="31">
        <v>0</v>
      </c>
      <c r="G1369" s="31">
        <v>0</v>
      </c>
      <c r="H1369" s="31">
        <v>0</v>
      </c>
      <c r="I1369" s="8"/>
      <c r="J1369" s="8"/>
      <c r="K1369" s="8"/>
      <c r="L1369" s="8"/>
      <c r="M1369" s="8"/>
      <c r="N1369" s="8"/>
      <c r="O1369" s="8"/>
      <c r="P1369" s="39">
        <v>0</v>
      </c>
      <c r="Q1369" s="24"/>
      <c r="R1369" s="7" t="s">
        <v>243</v>
      </c>
      <c r="S1369" s="7"/>
      <c r="T1369" s="7" t="s">
        <v>156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9">
        <v>0</v>
      </c>
      <c r="AI1369" s="7" t="s">
        <v>243</v>
      </c>
      <c r="AJ1369" s="7"/>
      <c r="AK1369" s="7" t="s">
        <v>156</v>
      </c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9"/>
    </row>
    <row r="1370" spans="1:50">
      <c r="A1370" s="30" t="s">
        <v>243</v>
      </c>
      <c r="B1370" s="30"/>
      <c r="C1370" s="30" t="s">
        <v>157</v>
      </c>
      <c r="D1370" s="34">
        <v>-609.35</v>
      </c>
      <c r="E1370" s="34">
        <v>-537.79999999999995</v>
      </c>
      <c r="F1370" s="34">
        <v>-506.79</v>
      </c>
      <c r="G1370" s="34">
        <v>-529.33000000000004</v>
      </c>
      <c r="H1370" s="34">
        <v>-639.83000000000004</v>
      </c>
      <c r="I1370" s="17"/>
      <c r="J1370" s="17"/>
      <c r="K1370" s="17"/>
      <c r="L1370" s="17"/>
      <c r="M1370" s="17"/>
      <c r="N1370" s="17"/>
      <c r="O1370" s="17"/>
      <c r="P1370" s="41">
        <v>-2823.1</v>
      </c>
      <c r="Q1370" s="24"/>
      <c r="R1370" s="7" t="s">
        <v>243</v>
      </c>
      <c r="S1370" s="7"/>
      <c r="T1370" s="7" t="s">
        <v>157</v>
      </c>
      <c r="U1370" s="17">
        <v>-540.46</v>
      </c>
      <c r="V1370" s="17">
        <v>-533.74</v>
      </c>
      <c r="W1370" s="17">
        <v>-603.26</v>
      </c>
      <c r="X1370" s="17">
        <v>-620.49</v>
      </c>
      <c r="Y1370" s="17">
        <v>-798.67</v>
      </c>
      <c r="Z1370" s="17">
        <v>-760.32</v>
      </c>
      <c r="AA1370" s="17">
        <v>-643.01</v>
      </c>
      <c r="AB1370" s="17">
        <v>-566.61</v>
      </c>
      <c r="AC1370" s="17">
        <v>-317.58999999999997</v>
      </c>
      <c r="AD1370" s="17">
        <v>-465.19</v>
      </c>
      <c r="AE1370" s="17">
        <v>-697.84</v>
      </c>
      <c r="AF1370" s="17">
        <v>-736.57</v>
      </c>
      <c r="AG1370" s="18">
        <v>-7283.75</v>
      </c>
      <c r="AI1370" s="7" t="s">
        <v>243</v>
      </c>
      <c r="AJ1370" s="7"/>
      <c r="AK1370" s="7" t="s">
        <v>157</v>
      </c>
      <c r="AL1370" s="17"/>
      <c r="AM1370" s="17"/>
      <c r="AN1370" s="17"/>
      <c r="AO1370" s="17"/>
      <c r="AP1370" s="17"/>
      <c r="AQ1370" s="17"/>
      <c r="AR1370" s="17"/>
      <c r="AS1370" s="17"/>
      <c r="AT1370" s="17"/>
      <c r="AU1370" s="17"/>
      <c r="AV1370" s="17"/>
      <c r="AW1370" s="17"/>
      <c r="AX1370" s="18"/>
    </row>
    <row r="1371" spans="1:50">
      <c r="A1371" s="30" t="s">
        <v>243</v>
      </c>
      <c r="B1371" s="30"/>
      <c r="C1371" s="30" t="s">
        <v>158</v>
      </c>
      <c r="D1371" s="31">
        <v>-41.51</v>
      </c>
      <c r="E1371" s="31">
        <v>-37.43</v>
      </c>
      <c r="F1371" s="31">
        <v>-61.2</v>
      </c>
      <c r="G1371" s="31">
        <v>-46.64</v>
      </c>
      <c r="H1371" s="31">
        <v>-49.75</v>
      </c>
      <c r="I1371" s="8"/>
      <c r="J1371" s="8"/>
      <c r="K1371" s="8"/>
      <c r="L1371" s="8"/>
      <c r="M1371" s="8"/>
      <c r="N1371" s="8"/>
      <c r="O1371" s="8"/>
      <c r="P1371" s="39">
        <v>-236.53</v>
      </c>
      <c r="Q1371" s="24"/>
      <c r="R1371" s="7" t="s">
        <v>243</v>
      </c>
      <c r="S1371" s="7"/>
      <c r="T1371" s="7" t="s">
        <v>158</v>
      </c>
      <c r="U1371" s="8">
        <v>-47.77</v>
      </c>
      <c r="V1371" s="8">
        <v>-72.13</v>
      </c>
      <c r="W1371" s="8">
        <v>-45.78</v>
      </c>
      <c r="X1371" s="8">
        <v>-49.55</v>
      </c>
      <c r="Y1371" s="8">
        <v>-47.95</v>
      </c>
      <c r="Z1371" s="8">
        <v>-51.7</v>
      </c>
      <c r="AA1371" s="8">
        <v>-47.82</v>
      </c>
      <c r="AB1371" s="8">
        <v>-66.97</v>
      </c>
      <c r="AC1371" s="8">
        <v>-47.49</v>
      </c>
      <c r="AD1371" s="8">
        <v>-46.27</v>
      </c>
      <c r="AE1371" s="8">
        <v>-44.62</v>
      </c>
      <c r="AF1371" s="8">
        <v>-49.19</v>
      </c>
      <c r="AG1371" s="9">
        <v>-617.24</v>
      </c>
      <c r="AI1371" s="7" t="s">
        <v>243</v>
      </c>
      <c r="AJ1371" s="7"/>
      <c r="AK1371" s="7" t="s">
        <v>158</v>
      </c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9"/>
    </row>
    <row r="1372" spans="1:50">
      <c r="A1372" s="30" t="s">
        <v>243</v>
      </c>
      <c r="B1372" s="30"/>
      <c r="C1372" s="30" t="s">
        <v>159</v>
      </c>
      <c r="D1372" s="31">
        <v>-69.28</v>
      </c>
      <c r="E1372" s="31">
        <v>-44.31</v>
      </c>
      <c r="F1372" s="31">
        <v>-50.63</v>
      </c>
      <c r="G1372" s="31">
        <v>-53.24</v>
      </c>
      <c r="H1372" s="31">
        <v>-56.18</v>
      </c>
      <c r="I1372" s="8"/>
      <c r="J1372" s="8"/>
      <c r="K1372" s="8"/>
      <c r="L1372" s="8"/>
      <c r="M1372" s="8"/>
      <c r="N1372" s="8"/>
      <c r="O1372" s="8"/>
      <c r="P1372" s="39">
        <v>-273.64</v>
      </c>
      <c r="Q1372" s="24"/>
      <c r="R1372" s="7" t="s">
        <v>243</v>
      </c>
      <c r="S1372" s="7"/>
      <c r="T1372" s="7" t="s">
        <v>159</v>
      </c>
      <c r="U1372" s="8">
        <v>-73.25</v>
      </c>
      <c r="V1372" s="8">
        <v>-91.38</v>
      </c>
      <c r="W1372" s="8">
        <v>-96.54</v>
      </c>
      <c r="X1372" s="8">
        <v>-94.01</v>
      </c>
      <c r="Y1372" s="8">
        <v>-76.87</v>
      </c>
      <c r="Z1372" s="8">
        <v>-82.43</v>
      </c>
      <c r="AA1372" s="8">
        <v>-70.930000000000007</v>
      </c>
      <c r="AB1372" s="8">
        <v>-66.150000000000006</v>
      </c>
      <c r="AC1372" s="8">
        <v>-50.4</v>
      </c>
      <c r="AD1372" s="8">
        <v>-58.46</v>
      </c>
      <c r="AE1372" s="8">
        <v>-61.56</v>
      </c>
      <c r="AF1372" s="8">
        <v>-74.760000000000005</v>
      </c>
      <c r="AG1372" s="9">
        <v>-896.74</v>
      </c>
      <c r="AI1372" s="7" t="s">
        <v>243</v>
      </c>
      <c r="AJ1372" s="7"/>
      <c r="AK1372" s="7" t="s">
        <v>159</v>
      </c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9"/>
    </row>
    <row r="1373" spans="1:50">
      <c r="A1373" s="30" t="s">
        <v>243</v>
      </c>
      <c r="B1373" s="30"/>
      <c r="C1373" s="30" t="s">
        <v>160</v>
      </c>
      <c r="D1373" s="31">
        <v>-185.25</v>
      </c>
      <c r="E1373" s="31">
        <v>-185.25</v>
      </c>
      <c r="F1373" s="31">
        <v>-185.25</v>
      </c>
      <c r="G1373" s="31">
        <v>-185.25</v>
      </c>
      <c r="H1373" s="31">
        <v>-185.25</v>
      </c>
      <c r="I1373" s="8"/>
      <c r="J1373" s="8"/>
      <c r="K1373" s="8"/>
      <c r="L1373" s="8"/>
      <c r="M1373" s="8"/>
      <c r="N1373" s="8"/>
      <c r="O1373" s="8"/>
      <c r="P1373" s="39">
        <v>-926.25</v>
      </c>
      <c r="Q1373" s="24"/>
      <c r="R1373" s="7" t="s">
        <v>243</v>
      </c>
      <c r="S1373" s="7"/>
      <c r="T1373" s="7" t="s">
        <v>160</v>
      </c>
      <c r="U1373" s="8">
        <v>-85</v>
      </c>
      <c r="V1373" s="8">
        <v>-119</v>
      </c>
      <c r="W1373" s="8">
        <v>-119</v>
      </c>
      <c r="X1373" s="8">
        <v>-119</v>
      </c>
      <c r="Y1373" s="8">
        <v>-119</v>
      </c>
      <c r="Z1373" s="8">
        <v>-119</v>
      </c>
      <c r="AA1373" s="8">
        <v>-119</v>
      </c>
      <c r="AB1373" s="8">
        <v>-119</v>
      </c>
      <c r="AC1373" s="8">
        <v>-119</v>
      </c>
      <c r="AD1373" s="8">
        <v>-85</v>
      </c>
      <c r="AE1373" s="8">
        <v>-85</v>
      </c>
      <c r="AF1373" s="8">
        <v>-85</v>
      </c>
      <c r="AG1373" s="9">
        <v>-1292</v>
      </c>
      <c r="AI1373" s="7" t="s">
        <v>243</v>
      </c>
      <c r="AJ1373" s="7"/>
      <c r="AK1373" s="7" t="s">
        <v>160</v>
      </c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9"/>
    </row>
    <row r="1374" spans="1:50">
      <c r="A1374" s="30" t="s">
        <v>243</v>
      </c>
      <c r="B1374" s="30"/>
      <c r="C1374" s="30" t="s">
        <v>161</v>
      </c>
      <c r="D1374" s="31">
        <v>-44.62</v>
      </c>
      <c r="E1374" s="31">
        <v>-54.28</v>
      </c>
      <c r="F1374" s="31">
        <v>-54.28</v>
      </c>
      <c r="G1374" s="31">
        <v>-146.97</v>
      </c>
      <c r="H1374" s="31">
        <v>-169.28</v>
      </c>
      <c r="I1374" s="8"/>
      <c r="J1374" s="8"/>
      <c r="K1374" s="8"/>
      <c r="L1374" s="8"/>
      <c r="M1374" s="8"/>
      <c r="N1374" s="8"/>
      <c r="O1374" s="8"/>
      <c r="P1374" s="39">
        <v>-469.43</v>
      </c>
      <c r="Q1374" s="24"/>
      <c r="R1374" s="7" t="s">
        <v>243</v>
      </c>
      <c r="S1374" s="7"/>
      <c r="T1374" s="7" t="s">
        <v>161</v>
      </c>
      <c r="U1374" s="8">
        <v>-80.900000000000006</v>
      </c>
      <c r="V1374" s="8">
        <v>-105.84</v>
      </c>
      <c r="W1374" s="8">
        <v>-122.54</v>
      </c>
      <c r="X1374" s="8">
        <v>-111.91</v>
      </c>
      <c r="Y1374" s="8">
        <v>-62.26</v>
      </c>
      <c r="Z1374" s="8">
        <v>-156.91</v>
      </c>
      <c r="AA1374" s="8">
        <v>-72.91</v>
      </c>
      <c r="AB1374" s="8">
        <v>-69.69</v>
      </c>
      <c r="AC1374" s="8">
        <v>-57.27</v>
      </c>
      <c r="AD1374" s="8">
        <v>-57.27</v>
      </c>
      <c r="AE1374" s="8">
        <v>-143.15</v>
      </c>
      <c r="AF1374" s="8">
        <v>-114.31</v>
      </c>
      <c r="AG1374" s="9">
        <v>-1154.96</v>
      </c>
      <c r="AI1374" s="7" t="s">
        <v>243</v>
      </c>
      <c r="AJ1374" s="7"/>
      <c r="AK1374" s="7" t="s">
        <v>161</v>
      </c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9"/>
    </row>
    <row r="1375" spans="1:50">
      <c r="A1375" s="30" t="s">
        <v>243</v>
      </c>
      <c r="B1375" s="30"/>
      <c r="C1375" s="30" t="s">
        <v>162</v>
      </c>
      <c r="D1375" s="31">
        <v>-109.3</v>
      </c>
      <c r="E1375" s="31">
        <v>-46.92</v>
      </c>
      <c r="F1375" s="31">
        <v>-11.19</v>
      </c>
      <c r="G1375" s="31">
        <v>-106.35</v>
      </c>
      <c r="H1375" s="31">
        <v>-27.63</v>
      </c>
      <c r="I1375" s="8"/>
      <c r="J1375" s="8"/>
      <c r="K1375" s="8"/>
      <c r="L1375" s="8"/>
      <c r="M1375" s="8"/>
      <c r="N1375" s="8"/>
      <c r="O1375" s="8"/>
      <c r="P1375" s="39">
        <v>-301.39</v>
      </c>
      <c r="Q1375" s="24"/>
      <c r="R1375" s="7" t="s">
        <v>243</v>
      </c>
      <c r="S1375" s="7"/>
      <c r="T1375" s="7" t="s">
        <v>162</v>
      </c>
      <c r="U1375" s="8">
        <v>-46.93</v>
      </c>
      <c r="V1375" s="8">
        <v>-46.93</v>
      </c>
      <c r="W1375" s="8">
        <v>-52.45</v>
      </c>
      <c r="X1375" s="8">
        <v>-52.45</v>
      </c>
      <c r="Y1375" s="8">
        <v>-87.86</v>
      </c>
      <c r="Z1375" s="8">
        <v>-46.93</v>
      </c>
      <c r="AA1375" s="8">
        <v>-46.93</v>
      </c>
      <c r="AB1375" s="8">
        <v>-52.45</v>
      </c>
      <c r="AC1375" s="8">
        <v>35.89</v>
      </c>
      <c r="AD1375" s="8">
        <v>-57.97</v>
      </c>
      <c r="AE1375" s="8">
        <v>-57.78</v>
      </c>
      <c r="AF1375" s="8">
        <v>-94.48</v>
      </c>
      <c r="AG1375" s="9">
        <v>-607.27</v>
      </c>
      <c r="AI1375" s="7" t="s">
        <v>243</v>
      </c>
      <c r="AJ1375" s="7"/>
      <c r="AK1375" s="7" t="s">
        <v>162</v>
      </c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9"/>
    </row>
    <row r="1376" spans="1:50">
      <c r="A1376" s="30" t="s">
        <v>243</v>
      </c>
      <c r="B1376" s="30"/>
      <c r="C1376" s="30" t="s">
        <v>163</v>
      </c>
      <c r="D1376" s="31">
        <v>-159.38999999999999</v>
      </c>
      <c r="E1376" s="31">
        <v>-169.61</v>
      </c>
      <c r="F1376" s="31">
        <v>-128.53</v>
      </c>
      <c r="G1376" s="31">
        <v>9.1199999999999992</v>
      </c>
      <c r="H1376" s="31">
        <v>-151.74</v>
      </c>
      <c r="I1376" s="8"/>
      <c r="J1376" s="8"/>
      <c r="K1376" s="8"/>
      <c r="L1376" s="8"/>
      <c r="M1376" s="8"/>
      <c r="N1376" s="8"/>
      <c r="O1376" s="8"/>
      <c r="P1376" s="39">
        <v>-600.15</v>
      </c>
      <c r="Q1376" s="24"/>
      <c r="R1376" s="7" t="s">
        <v>243</v>
      </c>
      <c r="S1376" s="7"/>
      <c r="T1376" s="7" t="s">
        <v>163</v>
      </c>
      <c r="U1376" s="8">
        <v>-202.31</v>
      </c>
      <c r="V1376" s="8">
        <v>-98.46</v>
      </c>
      <c r="W1376" s="8">
        <v>-166.95</v>
      </c>
      <c r="X1376" s="8">
        <v>-193.57</v>
      </c>
      <c r="Y1376" s="8">
        <v>-392.96</v>
      </c>
      <c r="Z1376" s="8">
        <v>-294.75</v>
      </c>
      <c r="AA1376" s="8">
        <v>-285.42</v>
      </c>
      <c r="AB1376" s="8">
        <v>-183.75</v>
      </c>
      <c r="AC1376" s="8">
        <v>-79.319999999999993</v>
      </c>
      <c r="AD1376" s="8">
        <v>-152.75</v>
      </c>
      <c r="AE1376" s="8">
        <v>-305.73</v>
      </c>
      <c r="AF1376" s="8">
        <v>-303.12</v>
      </c>
      <c r="AG1376" s="9">
        <v>-2659.09</v>
      </c>
      <c r="AI1376" s="7" t="s">
        <v>243</v>
      </c>
      <c r="AJ1376" s="7"/>
      <c r="AK1376" s="7" t="s">
        <v>163</v>
      </c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9"/>
    </row>
    <row r="1377" spans="1:50">
      <c r="A1377" s="30" t="s">
        <v>243</v>
      </c>
      <c r="B1377" s="30"/>
      <c r="C1377" s="30" t="s">
        <v>164</v>
      </c>
      <c r="D1377" s="31">
        <v>0</v>
      </c>
      <c r="E1377" s="31">
        <v>0</v>
      </c>
      <c r="F1377" s="31">
        <v>-15.71</v>
      </c>
      <c r="G1377" s="31">
        <v>0</v>
      </c>
      <c r="H1377" s="31">
        <v>0</v>
      </c>
      <c r="I1377" s="8"/>
      <c r="J1377" s="8"/>
      <c r="K1377" s="8"/>
      <c r="L1377" s="8"/>
      <c r="M1377" s="8"/>
      <c r="N1377" s="8"/>
      <c r="O1377" s="8"/>
      <c r="P1377" s="39">
        <v>-15.71</v>
      </c>
      <c r="Q1377" s="24"/>
      <c r="R1377" s="7" t="s">
        <v>243</v>
      </c>
      <c r="S1377" s="7"/>
      <c r="T1377" s="7" t="s">
        <v>164</v>
      </c>
      <c r="U1377" s="8">
        <v>-4.3</v>
      </c>
      <c r="V1377" s="8">
        <v>0</v>
      </c>
      <c r="W1377" s="8">
        <v>0</v>
      </c>
      <c r="X1377" s="8">
        <v>0</v>
      </c>
      <c r="Y1377" s="8">
        <v>-11.77</v>
      </c>
      <c r="Z1377" s="8">
        <v>-8.6</v>
      </c>
      <c r="AA1377" s="8">
        <v>0</v>
      </c>
      <c r="AB1377" s="8">
        <v>-8.6</v>
      </c>
      <c r="AC1377" s="8">
        <v>0</v>
      </c>
      <c r="AD1377" s="8">
        <v>-7.47</v>
      </c>
      <c r="AE1377" s="8">
        <v>0</v>
      </c>
      <c r="AF1377" s="8">
        <v>-15.71</v>
      </c>
      <c r="AG1377" s="9">
        <v>-56.45</v>
      </c>
      <c r="AI1377" s="7" t="s">
        <v>243</v>
      </c>
      <c r="AJ1377" s="7"/>
      <c r="AK1377" s="7" t="s">
        <v>164</v>
      </c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9"/>
    </row>
    <row r="1378" spans="1:50">
      <c r="A1378" s="30" t="s">
        <v>243</v>
      </c>
      <c r="B1378" s="30"/>
      <c r="C1378" s="30" t="s">
        <v>165</v>
      </c>
      <c r="D1378" s="31">
        <v>0</v>
      </c>
      <c r="E1378" s="31">
        <v>0</v>
      </c>
      <c r="F1378" s="31">
        <v>0</v>
      </c>
      <c r="G1378" s="31">
        <v>0</v>
      </c>
      <c r="H1378" s="31">
        <v>0</v>
      </c>
      <c r="I1378" s="8"/>
      <c r="J1378" s="8"/>
      <c r="K1378" s="8"/>
      <c r="L1378" s="8"/>
      <c r="M1378" s="8"/>
      <c r="N1378" s="8"/>
      <c r="O1378" s="8"/>
      <c r="P1378" s="39">
        <v>0</v>
      </c>
      <c r="Q1378" s="24"/>
      <c r="R1378" s="7" t="s">
        <v>243</v>
      </c>
      <c r="S1378" s="7"/>
      <c r="T1378" s="7" t="s">
        <v>165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9">
        <v>0</v>
      </c>
      <c r="AI1378" s="7" t="s">
        <v>243</v>
      </c>
      <c r="AJ1378" s="7"/>
      <c r="AK1378" s="7" t="s">
        <v>165</v>
      </c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9"/>
    </row>
    <row r="1379" spans="1:50">
      <c r="A1379" s="30" t="s">
        <v>243</v>
      </c>
      <c r="B1379" s="30"/>
      <c r="C1379" s="30" t="s">
        <v>166</v>
      </c>
      <c r="D1379" s="31">
        <v>0</v>
      </c>
      <c r="E1379" s="31">
        <v>0</v>
      </c>
      <c r="F1379" s="31">
        <v>0</v>
      </c>
      <c r="G1379" s="31">
        <v>0</v>
      </c>
      <c r="H1379" s="31">
        <v>0</v>
      </c>
      <c r="I1379" s="8"/>
      <c r="J1379" s="8"/>
      <c r="K1379" s="8"/>
      <c r="L1379" s="8"/>
      <c r="M1379" s="8"/>
      <c r="N1379" s="8"/>
      <c r="O1379" s="8"/>
      <c r="P1379" s="39">
        <v>0</v>
      </c>
      <c r="Q1379" s="24"/>
      <c r="R1379" s="7" t="s">
        <v>243</v>
      </c>
      <c r="S1379" s="7"/>
      <c r="T1379" s="7" t="s">
        <v>166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9">
        <v>0</v>
      </c>
      <c r="AI1379" s="7" t="s">
        <v>243</v>
      </c>
      <c r="AJ1379" s="7"/>
      <c r="AK1379" s="7" t="s">
        <v>166</v>
      </c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9"/>
    </row>
    <row r="1380" spans="1:50">
      <c r="A1380" s="30" t="s">
        <v>243</v>
      </c>
      <c r="B1380" s="30"/>
      <c r="C1380" s="30" t="s">
        <v>167</v>
      </c>
      <c r="D1380" s="34">
        <v>0</v>
      </c>
      <c r="E1380" s="34">
        <v>0</v>
      </c>
      <c r="F1380" s="34">
        <v>-6.6</v>
      </c>
      <c r="G1380" s="34">
        <v>0</v>
      </c>
      <c r="H1380" s="34">
        <v>0</v>
      </c>
      <c r="I1380" s="17"/>
      <c r="J1380" s="17"/>
      <c r="K1380" s="17"/>
      <c r="L1380" s="17"/>
      <c r="M1380" s="17"/>
      <c r="N1380" s="17"/>
      <c r="O1380" s="17"/>
      <c r="P1380" s="41">
        <v>-6.6</v>
      </c>
      <c r="Q1380" s="24"/>
      <c r="R1380" s="7" t="s">
        <v>243</v>
      </c>
      <c r="S1380" s="7"/>
      <c r="T1380" s="7" t="s">
        <v>167</v>
      </c>
      <c r="U1380" s="17">
        <v>-1.61</v>
      </c>
      <c r="V1380" s="17">
        <v>0</v>
      </c>
      <c r="W1380" s="17">
        <v>-29.95</v>
      </c>
      <c r="X1380" s="17">
        <v>0</v>
      </c>
      <c r="Y1380" s="17">
        <v>-234.9</v>
      </c>
      <c r="Z1380" s="17">
        <v>-224.47</v>
      </c>
      <c r="AA1380" s="17">
        <v>0</v>
      </c>
      <c r="AB1380" s="17">
        <v>-13.7</v>
      </c>
      <c r="AC1380" s="17">
        <v>0</v>
      </c>
      <c r="AD1380" s="17">
        <v>-44.25</v>
      </c>
      <c r="AE1380" s="17">
        <v>0</v>
      </c>
      <c r="AF1380" s="17">
        <v>-112.01</v>
      </c>
      <c r="AG1380" s="18">
        <v>-660.89</v>
      </c>
      <c r="AI1380" s="7" t="s">
        <v>243</v>
      </c>
      <c r="AJ1380" s="7"/>
      <c r="AK1380" s="7" t="s">
        <v>167</v>
      </c>
      <c r="AL1380" s="17"/>
      <c r="AM1380" s="17"/>
      <c r="AN1380" s="17"/>
      <c r="AO1380" s="17"/>
      <c r="AP1380" s="17"/>
      <c r="AQ1380" s="17"/>
      <c r="AR1380" s="17"/>
      <c r="AS1380" s="17"/>
      <c r="AT1380" s="17"/>
      <c r="AU1380" s="17"/>
      <c r="AV1380" s="17"/>
      <c r="AW1380" s="17"/>
      <c r="AX1380" s="18"/>
    </row>
    <row r="1381" spans="1:50">
      <c r="A1381" s="30" t="s">
        <v>243</v>
      </c>
      <c r="B1381" s="30"/>
      <c r="C1381" s="30" t="s">
        <v>168</v>
      </c>
      <c r="D1381" s="31">
        <v>0</v>
      </c>
      <c r="E1381" s="31">
        <v>0</v>
      </c>
      <c r="F1381" s="31">
        <v>0</v>
      </c>
      <c r="G1381" s="31">
        <v>0</v>
      </c>
      <c r="H1381" s="31">
        <v>0</v>
      </c>
      <c r="I1381" s="8"/>
      <c r="J1381" s="8"/>
      <c r="K1381" s="8"/>
      <c r="L1381" s="8"/>
      <c r="M1381" s="8"/>
      <c r="N1381" s="8"/>
      <c r="O1381" s="8"/>
      <c r="P1381" s="39">
        <v>0</v>
      </c>
      <c r="Q1381" s="24"/>
      <c r="R1381" s="7" t="s">
        <v>243</v>
      </c>
      <c r="S1381" s="7"/>
      <c r="T1381" s="7" t="s">
        <v>168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9">
        <v>0</v>
      </c>
      <c r="AI1381" s="7" t="s">
        <v>243</v>
      </c>
      <c r="AJ1381" s="7"/>
      <c r="AK1381" s="7" t="s">
        <v>168</v>
      </c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9"/>
    </row>
    <row r="1382" spans="1:50">
      <c r="A1382" s="30" t="s">
        <v>243</v>
      </c>
      <c r="B1382" s="30"/>
      <c r="C1382" s="30" t="s">
        <v>169</v>
      </c>
      <c r="D1382" s="31">
        <v>0</v>
      </c>
      <c r="E1382" s="31">
        <v>0</v>
      </c>
      <c r="F1382" s="31">
        <v>0</v>
      </c>
      <c r="G1382" s="31">
        <v>0</v>
      </c>
      <c r="H1382" s="31">
        <v>0</v>
      </c>
      <c r="I1382" s="8"/>
      <c r="J1382" s="8"/>
      <c r="K1382" s="8"/>
      <c r="L1382" s="8"/>
      <c r="M1382" s="8"/>
      <c r="N1382" s="8"/>
      <c r="O1382" s="8"/>
      <c r="P1382" s="39">
        <v>0</v>
      </c>
      <c r="Q1382" s="24"/>
      <c r="R1382" s="7" t="s">
        <v>243</v>
      </c>
      <c r="S1382" s="7"/>
      <c r="T1382" s="7" t="s">
        <v>169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9">
        <v>0</v>
      </c>
      <c r="AI1382" s="7" t="s">
        <v>243</v>
      </c>
      <c r="AJ1382" s="7"/>
      <c r="AK1382" s="7" t="s">
        <v>169</v>
      </c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9"/>
    </row>
    <row r="1383" spans="1:50">
      <c r="A1383" s="30" t="s">
        <v>243</v>
      </c>
      <c r="B1383" s="30"/>
      <c r="C1383" s="30" t="s">
        <v>170</v>
      </c>
      <c r="D1383" s="31">
        <v>0</v>
      </c>
      <c r="E1383" s="31">
        <v>0</v>
      </c>
      <c r="F1383" s="31">
        <v>-6.6</v>
      </c>
      <c r="G1383" s="31">
        <v>0</v>
      </c>
      <c r="H1383" s="31">
        <v>0</v>
      </c>
      <c r="I1383" s="8"/>
      <c r="J1383" s="8"/>
      <c r="K1383" s="8"/>
      <c r="L1383" s="8"/>
      <c r="M1383" s="8"/>
      <c r="N1383" s="8"/>
      <c r="O1383" s="8"/>
      <c r="P1383" s="39">
        <v>-6.6</v>
      </c>
      <c r="Q1383" s="24"/>
      <c r="R1383" s="7" t="s">
        <v>243</v>
      </c>
      <c r="S1383" s="7"/>
      <c r="T1383" s="7" t="s">
        <v>170</v>
      </c>
      <c r="U1383" s="8">
        <v>-1.61</v>
      </c>
      <c r="V1383" s="8">
        <v>0</v>
      </c>
      <c r="W1383" s="8">
        <v>-29.95</v>
      </c>
      <c r="X1383" s="8">
        <v>0</v>
      </c>
      <c r="Y1383" s="8">
        <v>-234.9</v>
      </c>
      <c r="Z1383" s="8">
        <v>-224.47</v>
      </c>
      <c r="AA1383" s="8">
        <v>0</v>
      </c>
      <c r="AB1383" s="8">
        <v>-13.7</v>
      </c>
      <c r="AC1383" s="8">
        <v>0</v>
      </c>
      <c r="AD1383" s="8">
        <v>-44.25</v>
      </c>
      <c r="AE1383" s="8">
        <v>0</v>
      </c>
      <c r="AF1383" s="8">
        <v>-112.01</v>
      </c>
      <c r="AG1383" s="9">
        <v>-660.89</v>
      </c>
      <c r="AI1383" s="7" t="s">
        <v>243</v>
      </c>
      <c r="AJ1383" s="7"/>
      <c r="AK1383" s="7" t="s">
        <v>170</v>
      </c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9"/>
    </row>
    <row r="1384" spans="1:50">
      <c r="A1384" s="30" t="s">
        <v>243</v>
      </c>
      <c r="B1384" s="30"/>
      <c r="C1384" s="30" t="s">
        <v>171</v>
      </c>
      <c r="D1384" s="31">
        <v>0</v>
      </c>
      <c r="E1384" s="31">
        <v>0</v>
      </c>
      <c r="F1384" s="31">
        <v>0</v>
      </c>
      <c r="G1384" s="31">
        <v>0</v>
      </c>
      <c r="H1384" s="31">
        <v>0</v>
      </c>
      <c r="I1384" s="8"/>
      <c r="J1384" s="8"/>
      <c r="K1384" s="8"/>
      <c r="L1384" s="8"/>
      <c r="M1384" s="8"/>
      <c r="N1384" s="8"/>
      <c r="O1384" s="8"/>
      <c r="P1384" s="39">
        <v>0</v>
      </c>
      <c r="Q1384" s="24"/>
      <c r="R1384" s="7" t="s">
        <v>243</v>
      </c>
      <c r="S1384" s="7"/>
      <c r="T1384" s="7" t="s">
        <v>171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9">
        <v>0</v>
      </c>
      <c r="AI1384" s="7" t="s">
        <v>243</v>
      </c>
      <c r="AJ1384" s="7"/>
      <c r="AK1384" s="7" t="s">
        <v>171</v>
      </c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9"/>
    </row>
    <row r="1385" spans="1:50">
      <c r="A1385" s="30" t="s">
        <v>243</v>
      </c>
      <c r="B1385" s="30"/>
      <c r="C1385" s="30" t="s">
        <v>172</v>
      </c>
      <c r="D1385" s="31">
        <v>0</v>
      </c>
      <c r="E1385" s="31">
        <v>0</v>
      </c>
      <c r="F1385" s="31">
        <v>0</v>
      </c>
      <c r="G1385" s="31">
        <v>0</v>
      </c>
      <c r="H1385" s="31">
        <v>0</v>
      </c>
      <c r="I1385" s="8"/>
      <c r="J1385" s="8"/>
      <c r="K1385" s="8"/>
      <c r="L1385" s="8"/>
      <c r="M1385" s="8"/>
      <c r="N1385" s="8"/>
      <c r="O1385" s="8"/>
      <c r="P1385" s="39">
        <v>0</v>
      </c>
      <c r="Q1385" s="24"/>
      <c r="R1385" s="7" t="s">
        <v>243</v>
      </c>
      <c r="S1385" s="7"/>
      <c r="T1385" s="7" t="s">
        <v>172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9">
        <v>0</v>
      </c>
      <c r="AI1385" s="7" t="s">
        <v>243</v>
      </c>
      <c r="AJ1385" s="7"/>
      <c r="AK1385" s="7" t="s">
        <v>172</v>
      </c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9"/>
    </row>
    <row r="1386" spans="1:50">
      <c r="A1386" s="30" t="s">
        <v>243</v>
      </c>
      <c r="B1386" s="30"/>
      <c r="C1386" s="30" t="s">
        <v>173</v>
      </c>
      <c r="D1386" s="31">
        <v>0</v>
      </c>
      <c r="E1386" s="31">
        <v>0</v>
      </c>
      <c r="F1386" s="31">
        <v>0</v>
      </c>
      <c r="G1386" s="31">
        <v>0</v>
      </c>
      <c r="H1386" s="31">
        <v>0</v>
      </c>
      <c r="I1386" s="8"/>
      <c r="J1386" s="8"/>
      <c r="K1386" s="8"/>
      <c r="L1386" s="8"/>
      <c r="M1386" s="8"/>
      <c r="N1386" s="8"/>
      <c r="O1386" s="8"/>
      <c r="P1386" s="39">
        <v>0</v>
      </c>
      <c r="Q1386" s="24"/>
      <c r="R1386" s="7" t="s">
        <v>243</v>
      </c>
      <c r="S1386" s="7"/>
      <c r="T1386" s="7" t="s">
        <v>173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9">
        <v>0</v>
      </c>
      <c r="AI1386" s="7" t="s">
        <v>243</v>
      </c>
      <c r="AJ1386" s="7"/>
      <c r="AK1386" s="7" t="s">
        <v>173</v>
      </c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9"/>
    </row>
    <row r="1387" spans="1:50">
      <c r="A1387" s="30" t="s">
        <v>243</v>
      </c>
      <c r="B1387" s="30"/>
      <c r="C1387" s="30" t="s">
        <v>174</v>
      </c>
      <c r="D1387" s="31">
        <v>0</v>
      </c>
      <c r="E1387" s="31">
        <v>0</v>
      </c>
      <c r="F1387" s="31">
        <v>0</v>
      </c>
      <c r="G1387" s="31">
        <v>0</v>
      </c>
      <c r="H1387" s="31">
        <v>0</v>
      </c>
      <c r="I1387" s="8"/>
      <c r="J1387" s="8"/>
      <c r="K1387" s="8"/>
      <c r="L1387" s="8"/>
      <c r="M1387" s="8"/>
      <c r="N1387" s="8"/>
      <c r="O1387" s="8"/>
      <c r="P1387" s="39">
        <v>0</v>
      </c>
      <c r="Q1387" s="24"/>
      <c r="R1387" s="7" t="s">
        <v>243</v>
      </c>
      <c r="S1387" s="7"/>
      <c r="T1387" s="7" t="s">
        <v>174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9">
        <v>0</v>
      </c>
      <c r="AI1387" s="7" t="s">
        <v>243</v>
      </c>
      <c r="AJ1387" s="7"/>
      <c r="AK1387" s="7" t="s">
        <v>174</v>
      </c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9"/>
    </row>
    <row r="1388" spans="1:50">
      <c r="A1388" s="30" t="s">
        <v>243</v>
      </c>
      <c r="B1388" s="30"/>
      <c r="C1388" s="30" t="s">
        <v>175</v>
      </c>
      <c r="D1388" s="34">
        <v>-123.54</v>
      </c>
      <c r="E1388" s="34">
        <v>-70.290000000000006</v>
      </c>
      <c r="F1388" s="34">
        <v>-65.69</v>
      </c>
      <c r="G1388" s="34">
        <v>-60.25</v>
      </c>
      <c r="H1388" s="34">
        <v>-152.54</v>
      </c>
      <c r="I1388" s="17"/>
      <c r="J1388" s="17"/>
      <c r="K1388" s="17"/>
      <c r="L1388" s="17"/>
      <c r="M1388" s="17"/>
      <c r="N1388" s="17"/>
      <c r="O1388" s="17"/>
      <c r="P1388" s="41">
        <v>-472.31</v>
      </c>
      <c r="Q1388" s="24"/>
      <c r="R1388" s="7" t="s">
        <v>243</v>
      </c>
      <c r="S1388" s="7"/>
      <c r="T1388" s="7" t="s">
        <v>175</v>
      </c>
      <c r="U1388" s="17">
        <v>-136.94</v>
      </c>
      <c r="V1388" s="17">
        <v>-126.99</v>
      </c>
      <c r="W1388" s="17">
        <v>-74.03</v>
      </c>
      <c r="X1388" s="17">
        <v>-119.39</v>
      </c>
      <c r="Y1388" s="17">
        <v>-130.93</v>
      </c>
      <c r="Z1388" s="17">
        <v>-96.52</v>
      </c>
      <c r="AA1388" s="17">
        <v>-83.95</v>
      </c>
      <c r="AB1388" s="17">
        <v>-127.71</v>
      </c>
      <c r="AC1388" s="17">
        <v>-118.97</v>
      </c>
      <c r="AD1388" s="17">
        <v>-178.06</v>
      </c>
      <c r="AE1388" s="17">
        <v>-109.39</v>
      </c>
      <c r="AF1388" s="17">
        <v>-69.010000000000005</v>
      </c>
      <c r="AG1388" s="18">
        <v>-1371.89</v>
      </c>
      <c r="AI1388" s="7" t="s">
        <v>243</v>
      </c>
      <c r="AJ1388" s="7"/>
      <c r="AK1388" s="7" t="s">
        <v>175</v>
      </c>
      <c r="AL1388" s="17"/>
      <c r="AM1388" s="17"/>
      <c r="AN1388" s="17"/>
      <c r="AO1388" s="17"/>
      <c r="AP1388" s="17"/>
      <c r="AQ1388" s="17"/>
      <c r="AR1388" s="17"/>
      <c r="AS1388" s="17"/>
      <c r="AT1388" s="17"/>
      <c r="AU1388" s="17"/>
      <c r="AV1388" s="17"/>
      <c r="AW1388" s="17"/>
      <c r="AX1388" s="18"/>
    </row>
    <row r="1389" spans="1:50">
      <c r="A1389" s="30" t="s">
        <v>243</v>
      </c>
      <c r="B1389" s="30"/>
      <c r="C1389" s="30" t="s">
        <v>176</v>
      </c>
      <c r="D1389" s="31">
        <v>0</v>
      </c>
      <c r="E1389" s="31">
        <v>0</v>
      </c>
      <c r="F1389" s="31">
        <v>0</v>
      </c>
      <c r="G1389" s="31">
        <v>0</v>
      </c>
      <c r="H1389" s="31">
        <v>0</v>
      </c>
      <c r="I1389" s="8"/>
      <c r="J1389" s="8"/>
      <c r="K1389" s="8"/>
      <c r="L1389" s="8"/>
      <c r="M1389" s="8"/>
      <c r="N1389" s="8"/>
      <c r="O1389" s="8"/>
      <c r="P1389" s="39">
        <v>0</v>
      </c>
      <c r="Q1389" s="24"/>
      <c r="R1389" s="7" t="s">
        <v>243</v>
      </c>
      <c r="S1389" s="7"/>
      <c r="T1389" s="7" t="s">
        <v>176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9">
        <v>0</v>
      </c>
      <c r="AI1389" s="7" t="s">
        <v>243</v>
      </c>
      <c r="AJ1389" s="7"/>
      <c r="AK1389" s="7" t="s">
        <v>176</v>
      </c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9"/>
    </row>
    <row r="1390" spans="1:50">
      <c r="A1390" s="30" t="s">
        <v>243</v>
      </c>
      <c r="B1390" s="30"/>
      <c r="C1390" s="30" t="s">
        <v>177</v>
      </c>
      <c r="D1390" s="31">
        <v>0</v>
      </c>
      <c r="E1390" s="31">
        <v>0</v>
      </c>
      <c r="F1390" s="31">
        <v>0</v>
      </c>
      <c r="G1390" s="31">
        <v>0</v>
      </c>
      <c r="H1390" s="31">
        <v>0</v>
      </c>
      <c r="I1390" s="8"/>
      <c r="J1390" s="8"/>
      <c r="K1390" s="8"/>
      <c r="L1390" s="8"/>
      <c r="M1390" s="8"/>
      <c r="N1390" s="8"/>
      <c r="O1390" s="8"/>
      <c r="P1390" s="39">
        <v>0</v>
      </c>
      <c r="Q1390" s="24"/>
      <c r="R1390" s="7" t="s">
        <v>243</v>
      </c>
      <c r="S1390" s="7"/>
      <c r="T1390" s="7" t="s">
        <v>177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9">
        <v>0</v>
      </c>
      <c r="AI1390" s="7" t="s">
        <v>243</v>
      </c>
      <c r="AJ1390" s="7"/>
      <c r="AK1390" s="7" t="s">
        <v>177</v>
      </c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9"/>
    </row>
    <row r="1391" spans="1:50">
      <c r="A1391" s="30" t="s">
        <v>243</v>
      </c>
      <c r="B1391" s="30"/>
      <c r="C1391" s="30" t="s">
        <v>178</v>
      </c>
      <c r="D1391" s="31">
        <v>-6.7</v>
      </c>
      <c r="E1391" s="31">
        <v>-6.7</v>
      </c>
      <c r="F1391" s="31">
        <v>-6.68</v>
      </c>
      <c r="G1391" s="31">
        <v>-6.7</v>
      </c>
      <c r="H1391" s="31">
        <v>-6.68</v>
      </c>
      <c r="I1391" s="8"/>
      <c r="J1391" s="8"/>
      <c r="K1391" s="8"/>
      <c r="L1391" s="8"/>
      <c r="M1391" s="8"/>
      <c r="N1391" s="8"/>
      <c r="O1391" s="8"/>
      <c r="P1391" s="39">
        <v>-33.46</v>
      </c>
      <c r="Q1391" s="24"/>
      <c r="R1391" s="7" t="s">
        <v>243</v>
      </c>
      <c r="S1391" s="7"/>
      <c r="T1391" s="7" t="s">
        <v>178</v>
      </c>
      <c r="U1391" s="8">
        <v>-6.75</v>
      </c>
      <c r="V1391" s="8">
        <v>-6.75</v>
      </c>
      <c r="W1391" s="8">
        <v>-6.75</v>
      </c>
      <c r="X1391" s="8">
        <v>-6.63</v>
      </c>
      <c r="Y1391" s="8">
        <v>-6.7</v>
      </c>
      <c r="Z1391" s="8">
        <v>-6.71</v>
      </c>
      <c r="AA1391" s="8">
        <v>-6.7</v>
      </c>
      <c r="AB1391" s="8">
        <v>-6.7</v>
      </c>
      <c r="AC1391" s="8">
        <v>-6.73</v>
      </c>
      <c r="AD1391" s="8">
        <v>-6.73</v>
      </c>
      <c r="AE1391" s="8">
        <v>-6.73</v>
      </c>
      <c r="AF1391" s="8">
        <v>-6.7</v>
      </c>
      <c r="AG1391" s="9">
        <v>-80.58</v>
      </c>
      <c r="AI1391" s="7" t="s">
        <v>243</v>
      </c>
      <c r="AJ1391" s="7"/>
      <c r="AK1391" s="7" t="s">
        <v>178</v>
      </c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9"/>
    </row>
    <row r="1392" spans="1:50">
      <c r="A1392" s="30" t="s">
        <v>243</v>
      </c>
      <c r="B1392" s="30"/>
      <c r="C1392" s="30" t="s">
        <v>179</v>
      </c>
      <c r="D1392" s="31">
        <v>-90.86</v>
      </c>
      <c r="E1392" s="31">
        <v>-45.43</v>
      </c>
      <c r="F1392" s="31">
        <v>-25.96</v>
      </c>
      <c r="G1392" s="31">
        <v>-6.49</v>
      </c>
      <c r="H1392" s="31">
        <v>0</v>
      </c>
      <c r="I1392" s="8"/>
      <c r="J1392" s="8"/>
      <c r="K1392" s="8"/>
      <c r="L1392" s="8"/>
      <c r="M1392" s="8"/>
      <c r="N1392" s="8"/>
      <c r="O1392" s="8"/>
      <c r="P1392" s="39">
        <v>-168.74</v>
      </c>
      <c r="Q1392" s="24"/>
      <c r="R1392" s="7" t="s">
        <v>243</v>
      </c>
      <c r="S1392" s="7"/>
      <c r="T1392" s="7" t="s">
        <v>179</v>
      </c>
      <c r="U1392" s="8">
        <v>-112.1</v>
      </c>
      <c r="V1392" s="8">
        <v>-94.4</v>
      </c>
      <c r="W1392" s="8">
        <v>-41.3</v>
      </c>
      <c r="X1392" s="8">
        <v>-77.599999999999994</v>
      </c>
      <c r="Y1392" s="8">
        <v>-82.41</v>
      </c>
      <c r="Z1392" s="8">
        <v>-38.94</v>
      </c>
      <c r="AA1392" s="8">
        <v>-58.41</v>
      </c>
      <c r="AB1392" s="8">
        <v>-97.35</v>
      </c>
      <c r="AC1392" s="8">
        <v>-97.35</v>
      </c>
      <c r="AD1392" s="8">
        <v>-97.35</v>
      </c>
      <c r="AE1392" s="8">
        <v>-38.94</v>
      </c>
      <c r="AF1392" s="8">
        <v>-19.47</v>
      </c>
      <c r="AG1392" s="9">
        <v>-855.62</v>
      </c>
      <c r="AI1392" s="7" t="s">
        <v>243</v>
      </c>
      <c r="AJ1392" s="7"/>
      <c r="AK1392" s="7" t="s">
        <v>179</v>
      </c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9"/>
    </row>
    <row r="1393" spans="1:50">
      <c r="A1393" s="30" t="s">
        <v>243</v>
      </c>
      <c r="B1393" s="30"/>
      <c r="C1393" s="30" t="s">
        <v>180</v>
      </c>
      <c r="D1393" s="31">
        <v>-25.98</v>
      </c>
      <c r="E1393" s="31">
        <v>-18.16</v>
      </c>
      <c r="F1393" s="31">
        <v>-33.049999999999997</v>
      </c>
      <c r="G1393" s="31">
        <v>-47.06</v>
      </c>
      <c r="H1393" s="31">
        <v>-145.86000000000001</v>
      </c>
      <c r="I1393" s="8"/>
      <c r="J1393" s="8"/>
      <c r="K1393" s="8"/>
      <c r="L1393" s="8"/>
      <c r="M1393" s="8"/>
      <c r="N1393" s="8"/>
      <c r="O1393" s="8"/>
      <c r="P1393" s="39">
        <v>-270.11</v>
      </c>
      <c r="Q1393" s="24"/>
      <c r="R1393" s="7" t="s">
        <v>243</v>
      </c>
      <c r="S1393" s="7"/>
      <c r="T1393" s="7" t="s">
        <v>180</v>
      </c>
      <c r="U1393" s="8">
        <v>-18.09</v>
      </c>
      <c r="V1393" s="8">
        <v>-25.84</v>
      </c>
      <c r="W1393" s="8">
        <v>-25.98</v>
      </c>
      <c r="X1393" s="8">
        <v>-35.159999999999997</v>
      </c>
      <c r="Y1393" s="8">
        <v>-41.82</v>
      </c>
      <c r="Z1393" s="8">
        <v>-50.87</v>
      </c>
      <c r="AA1393" s="8">
        <v>-18.84</v>
      </c>
      <c r="AB1393" s="8">
        <v>-23.66</v>
      </c>
      <c r="AC1393" s="8">
        <v>-14.89</v>
      </c>
      <c r="AD1393" s="8">
        <v>-73.98</v>
      </c>
      <c r="AE1393" s="8">
        <v>-63.72</v>
      </c>
      <c r="AF1393" s="8">
        <v>-42.84</v>
      </c>
      <c r="AG1393" s="9">
        <v>-435.69</v>
      </c>
      <c r="AI1393" s="7" t="s">
        <v>243</v>
      </c>
      <c r="AJ1393" s="7"/>
      <c r="AK1393" s="7" t="s">
        <v>180</v>
      </c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9"/>
    </row>
    <row r="1394" spans="1:50">
      <c r="A1394" s="30" t="s">
        <v>243</v>
      </c>
      <c r="B1394" s="30"/>
      <c r="C1394" s="30" t="s">
        <v>181</v>
      </c>
      <c r="D1394" s="31">
        <v>0</v>
      </c>
      <c r="E1394" s="31">
        <v>0</v>
      </c>
      <c r="F1394" s="31">
        <v>0</v>
      </c>
      <c r="G1394" s="31">
        <v>0</v>
      </c>
      <c r="H1394" s="31">
        <v>0</v>
      </c>
      <c r="I1394" s="8"/>
      <c r="J1394" s="8"/>
      <c r="K1394" s="8"/>
      <c r="L1394" s="8"/>
      <c r="M1394" s="8"/>
      <c r="N1394" s="8"/>
      <c r="O1394" s="8"/>
      <c r="P1394" s="39">
        <v>0</v>
      </c>
      <c r="Q1394" s="24"/>
      <c r="R1394" s="7" t="s">
        <v>243</v>
      </c>
      <c r="S1394" s="7"/>
      <c r="T1394" s="7" t="s">
        <v>181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9">
        <v>0</v>
      </c>
      <c r="AI1394" s="7" t="s">
        <v>243</v>
      </c>
      <c r="AJ1394" s="7"/>
      <c r="AK1394" s="7" t="s">
        <v>181</v>
      </c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9"/>
    </row>
    <row r="1395" spans="1:50">
      <c r="A1395" s="30" t="s">
        <v>243</v>
      </c>
      <c r="B1395" s="30"/>
      <c r="C1395" s="30" t="s">
        <v>182</v>
      </c>
      <c r="D1395" s="31">
        <v>0</v>
      </c>
      <c r="E1395" s="31">
        <v>0</v>
      </c>
      <c r="F1395" s="31">
        <v>0</v>
      </c>
      <c r="G1395" s="31">
        <v>0</v>
      </c>
      <c r="H1395" s="31">
        <v>0</v>
      </c>
      <c r="I1395" s="8"/>
      <c r="J1395" s="8"/>
      <c r="K1395" s="8"/>
      <c r="L1395" s="8"/>
      <c r="M1395" s="8"/>
      <c r="N1395" s="8"/>
      <c r="O1395" s="8"/>
      <c r="P1395" s="39">
        <v>0</v>
      </c>
      <c r="Q1395" s="24"/>
      <c r="R1395" s="7" t="s">
        <v>243</v>
      </c>
      <c r="S1395" s="7"/>
      <c r="T1395" s="7" t="s">
        <v>182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9">
        <v>0</v>
      </c>
      <c r="AI1395" s="7" t="s">
        <v>243</v>
      </c>
      <c r="AJ1395" s="7"/>
      <c r="AK1395" s="7" t="s">
        <v>182</v>
      </c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9"/>
    </row>
    <row r="1396" spans="1:50">
      <c r="A1396" s="30" t="s">
        <v>243</v>
      </c>
      <c r="B1396" s="30"/>
      <c r="C1396" s="30" t="s">
        <v>183</v>
      </c>
      <c r="D1396" s="34">
        <v>0</v>
      </c>
      <c r="E1396" s="34">
        <v>0</v>
      </c>
      <c r="F1396" s="34">
        <v>0</v>
      </c>
      <c r="G1396" s="34">
        <v>0</v>
      </c>
      <c r="H1396" s="34">
        <v>0</v>
      </c>
      <c r="I1396" s="17"/>
      <c r="J1396" s="17"/>
      <c r="K1396" s="17"/>
      <c r="L1396" s="17"/>
      <c r="M1396" s="17"/>
      <c r="N1396" s="17"/>
      <c r="O1396" s="17"/>
      <c r="P1396" s="41">
        <v>0</v>
      </c>
      <c r="Q1396" s="24"/>
      <c r="R1396" s="7" t="s">
        <v>243</v>
      </c>
      <c r="S1396" s="7"/>
      <c r="T1396" s="7" t="s">
        <v>183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  <c r="Z1396" s="17">
        <v>0</v>
      </c>
      <c r="AA1396" s="17">
        <v>0</v>
      </c>
      <c r="AB1396" s="17">
        <v>0</v>
      </c>
      <c r="AC1396" s="17">
        <v>0</v>
      </c>
      <c r="AD1396" s="17">
        <v>0</v>
      </c>
      <c r="AE1396" s="17">
        <v>0</v>
      </c>
      <c r="AF1396" s="17">
        <v>0</v>
      </c>
      <c r="AG1396" s="18">
        <v>0</v>
      </c>
      <c r="AI1396" s="7" t="s">
        <v>243</v>
      </c>
      <c r="AJ1396" s="7"/>
      <c r="AK1396" s="7" t="s">
        <v>183</v>
      </c>
      <c r="AL1396" s="17"/>
      <c r="AM1396" s="17"/>
      <c r="AN1396" s="17"/>
      <c r="AO1396" s="17"/>
      <c r="AP1396" s="17"/>
      <c r="AQ1396" s="17"/>
      <c r="AR1396" s="17"/>
      <c r="AS1396" s="17"/>
      <c r="AT1396" s="17"/>
      <c r="AU1396" s="17"/>
      <c r="AV1396" s="17"/>
      <c r="AW1396" s="17"/>
      <c r="AX1396" s="18"/>
    </row>
    <row r="1397" spans="1:50">
      <c r="A1397" s="30" t="s">
        <v>243</v>
      </c>
      <c r="B1397" s="30"/>
      <c r="C1397" s="30" t="s">
        <v>184</v>
      </c>
      <c r="D1397" s="31">
        <v>0</v>
      </c>
      <c r="E1397" s="31">
        <v>0</v>
      </c>
      <c r="F1397" s="31">
        <v>0</v>
      </c>
      <c r="G1397" s="31">
        <v>0</v>
      </c>
      <c r="H1397" s="31">
        <v>0</v>
      </c>
      <c r="I1397" s="8"/>
      <c r="J1397" s="8"/>
      <c r="K1397" s="8"/>
      <c r="L1397" s="8"/>
      <c r="M1397" s="8"/>
      <c r="N1397" s="8"/>
      <c r="O1397" s="8"/>
      <c r="P1397" s="39">
        <v>0</v>
      </c>
      <c r="Q1397" s="24"/>
      <c r="R1397" s="7" t="s">
        <v>243</v>
      </c>
      <c r="S1397" s="7"/>
      <c r="T1397" s="7" t="s">
        <v>184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9">
        <v>0</v>
      </c>
      <c r="AI1397" s="7" t="s">
        <v>243</v>
      </c>
      <c r="AJ1397" s="7"/>
      <c r="AK1397" s="7" t="s">
        <v>184</v>
      </c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9"/>
    </row>
    <row r="1398" spans="1:50">
      <c r="A1398" s="30" t="s">
        <v>243</v>
      </c>
      <c r="B1398" s="30"/>
      <c r="C1398" s="30" t="s">
        <v>185</v>
      </c>
      <c r="D1398" s="31">
        <v>0</v>
      </c>
      <c r="E1398" s="31">
        <v>0</v>
      </c>
      <c r="F1398" s="31">
        <v>0</v>
      </c>
      <c r="G1398" s="31">
        <v>0</v>
      </c>
      <c r="H1398" s="31">
        <v>0</v>
      </c>
      <c r="I1398" s="8"/>
      <c r="J1398" s="8"/>
      <c r="K1398" s="8"/>
      <c r="L1398" s="8"/>
      <c r="M1398" s="8"/>
      <c r="N1398" s="8"/>
      <c r="O1398" s="8"/>
      <c r="P1398" s="39">
        <v>0</v>
      </c>
      <c r="Q1398" s="24"/>
      <c r="R1398" s="7" t="s">
        <v>243</v>
      </c>
      <c r="S1398" s="7"/>
      <c r="T1398" s="7" t="s">
        <v>185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9">
        <v>0</v>
      </c>
      <c r="AI1398" s="7" t="s">
        <v>243</v>
      </c>
      <c r="AJ1398" s="7"/>
      <c r="AK1398" s="7" t="s">
        <v>185</v>
      </c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9"/>
    </row>
    <row r="1399" spans="1:50">
      <c r="A1399" s="30" t="s">
        <v>243</v>
      </c>
      <c r="B1399" s="30"/>
      <c r="C1399" s="30" t="s">
        <v>186</v>
      </c>
      <c r="D1399" s="31">
        <v>0</v>
      </c>
      <c r="E1399" s="31">
        <v>0</v>
      </c>
      <c r="F1399" s="31">
        <v>0</v>
      </c>
      <c r="G1399" s="31">
        <v>0</v>
      </c>
      <c r="H1399" s="31">
        <v>0</v>
      </c>
      <c r="I1399" s="8"/>
      <c r="J1399" s="8"/>
      <c r="K1399" s="8"/>
      <c r="L1399" s="8"/>
      <c r="M1399" s="8"/>
      <c r="N1399" s="8"/>
      <c r="O1399" s="8"/>
      <c r="P1399" s="39">
        <v>0</v>
      </c>
      <c r="Q1399" s="24"/>
      <c r="R1399" s="7" t="s">
        <v>243</v>
      </c>
      <c r="S1399" s="7"/>
      <c r="T1399" s="7" t="s">
        <v>187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9">
        <v>0</v>
      </c>
      <c r="AI1399" s="7" t="s">
        <v>243</v>
      </c>
      <c r="AJ1399" s="7"/>
      <c r="AK1399" s="7" t="s">
        <v>187</v>
      </c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9"/>
    </row>
    <row r="1400" spans="1:50">
      <c r="A1400" s="30" t="s">
        <v>243</v>
      </c>
      <c r="B1400" s="30"/>
      <c r="C1400" s="30" t="s">
        <v>188</v>
      </c>
      <c r="D1400" s="31">
        <v>0</v>
      </c>
      <c r="E1400" s="31">
        <v>0</v>
      </c>
      <c r="F1400" s="31">
        <v>0</v>
      </c>
      <c r="G1400" s="31">
        <v>0</v>
      </c>
      <c r="H1400" s="31">
        <v>0</v>
      </c>
      <c r="I1400" s="8"/>
      <c r="J1400" s="8"/>
      <c r="K1400" s="8"/>
      <c r="L1400" s="8"/>
      <c r="M1400" s="8"/>
      <c r="N1400" s="8"/>
      <c r="O1400" s="8"/>
      <c r="P1400" s="39">
        <v>0</v>
      </c>
      <c r="Q1400" s="24"/>
      <c r="R1400" s="7" t="s">
        <v>243</v>
      </c>
      <c r="S1400" s="7"/>
      <c r="T1400" s="7" t="s">
        <v>189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9">
        <v>0</v>
      </c>
      <c r="AI1400" s="7" t="s">
        <v>243</v>
      </c>
      <c r="AJ1400" s="7"/>
      <c r="AK1400" s="7" t="s">
        <v>189</v>
      </c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9"/>
    </row>
    <row r="1401" spans="1:50">
      <c r="A1401" s="30" t="s">
        <v>243</v>
      </c>
      <c r="B1401" s="30"/>
      <c r="C1401" s="30" t="s">
        <v>190</v>
      </c>
      <c r="D1401" s="31">
        <v>0</v>
      </c>
      <c r="E1401" s="31">
        <v>0</v>
      </c>
      <c r="F1401" s="31">
        <v>0</v>
      </c>
      <c r="G1401" s="31">
        <v>0</v>
      </c>
      <c r="H1401" s="31">
        <v>0</v>
      </c>
      <c r="I1401" s="8"/>
      <c r="J1401" s="8"/>
      <c r="K1401" s="8"/>
      <c r="L1401" s="8"/>
      <c r="M1401" s="8"/>
      <c r="N1401" s="8"/>
      <c r="O1401" s="8"/>
      <c r="P1401" s="39">
        <v>0</v>
      </c>
      <c r="Q1401" s="24"/>
      <c r="R1401" s="7" t="s">
        <v>243</v>
      </c>
      <c r="S1401" s="7"/>
      <c r="T1401" s="7" t="s">
        <v>190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9">
        <v>0</v>
      </c>
      <c r="AI1401" s="7" t="s">
        <v>243</v>
      </c>
      <c r="AJ1401" s="7"/>
      <c r="AK1401" s="7" t="s">
        <v>190</v>
      </c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9"/>
    </row>
    <row r="1402" spans="1:50">
      <c r="A1402" s="30" t="s">
        <v>243</v>
      </c>
      <c r="B1402" s="30"/>
      <c r="C1402" s="30" t="s">
        <v>191</v>
      </c>
      <c r="D1402" s="31">
        <v>0</v>
      </c>
      <c r="E1402" s="31">
        <v>0</v>
      </c>
      <c r="F1402" s="31">
        <v>0</v>
      </c>
      <c r="G1402" s="31">
        <v>0</v>
      </c>
      <c r="H1402" s="31">
        <v>0</v>
      </c>
      <c r="I1402" s="8"/>
      <c r="J1402" s="8"/>
      <c r="K1402" s="8"/>
      <c r="L1402" s="8"/>
      <c r="M1402" s="8"/>
      <c r="N1402" s="8"/>
      <c r="O1402" s="8"/>
      <c r="P1402" s="39">
        <v>0</v>
      </c>
      <c r="Q1402" s="24"/>
      <c r="R1402" s="7" t="s">
        <v>243</v>
      </c>
      <c r="S1402" s="7"/>
      <c r="T1402" s="7" t="s">
        <v>191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9">
        <v>0</v>
      </c>
      <c r="AI1402" s="7" t="s">
        <v>243</v>
      </c>
      <c r="AJ1402" s="7"/>
      <c r="AK1402" s="7" t="s">
        <v>191</v>
      </c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9"/>
    </row>
    <row r="1403" spans="1:50">
      <c r="A1403" s="30" t="s">
        <v>243</v>
      </c>
      <c r="B1403" s="30"/>
      <c r="C1403" s="30" t="s">
        <v>192</v>
      </c>
      <c r="D1403" s="31">
        <v>0</v>
      </c>
      <c r="E1403" s="31">
        <v>0</v>
      </c>
      <c r="F1403" s="31">
        <v>0</v>
      </c>
      <c r="G1403" s="31">
        <v>0</v>
      </c>
      <c r="H1403" s="31">
        <v>0</v>
      </c>
      <c r="I1403" s="8"/>
      <c r="J1403" s="8"/>
      <c r="K1403" s="8"/>
      <c r="L1403" s="8"/>
      <c r="M1403" s="8"/>
      <c r="N1403" s="8"/>
      <c r="O1403" s="8"/>
      <c r="P1403" s="39">
        <v>0</v>
      </c>
      <c r="Q1403" s="24"/>
      <c r="R1403" s="7" t="s">
        <v>243</v>
      </c>
      <c r="S1403" s="7"/>
      <c r="T1403" s="7" t="s">
        <v>193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9">
        <v>0</v>
      </c>
      <c r="AI1403" s="7" t="s">
        <v>243</v>
      </c>
      <c r="AJ1403" s="7"/>
      <c r="AK1403" s="7" t="s">
        <v>193</v>
      </c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9"/>
    </row>
    <row r="1404" spans="1:50">
      <c r="A1404" s="30" t="s">
        <v>243</v>
      </c>
      <c r="B1404" s="30"/>
      <c r="C1404" s="30" t="s">
        <v>194</v>
      </c>
      <c r="D1404" s="31">
        <v>0</v>
      </c>
      <c r="E1404" s="31">
        <v>0</v>
      </c>
      <c r="F1404" s="31">
        <v>0</v>
      </c>
      <c r="G1404" s="31">
        <v>0</v>
      </c>
      <c r="H1404" s="31">
        <v>0</v>
      </c>
      <c r="I1404" s="8"/>
      <c r="J1404" s="8"/>
      <c r="K1404" s="8"/>
      <c r="L1404" s="8"/>
      <c r="M1404" s="8"/>
      <c r="N1404" s="8"/>
      <c r="O1404" s="8"/>
      <c r="P1404" s="39">
        <v>0</v>
      </c>
      <c r="Q1404" s="24"/>
      <c r="R1404" s="7" t="s">
        <v>243</v>
      </c>
      <c r="S1404" s="7"/>
      <c r="T1404" s="7" t="s">
        <v>195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9">
        <v>0</v>
      </c>
      <c r="AI1404" s="7" t="s">
        <v>243</v>
      </c>
      <c r="AJ1404" s="7"/>
      <c r="AK1404" s="7" t="s">
        <v>195</v>
      </c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9"/>
    </row>
    <row r="1405" spans="1:50">
      <c r="A1405" s="30" t="s">
        <v>243</v>
      </c>
      <c r="B1405" s="30"/>
      <c r="C1405" s="30" t="s">
        <v>196</v>
      </c>
      <c r="D1405" s="31">
        <v>0</v>
      </c>
      <c r="E1405" s="31">
        <v>0</v>
      </c>
      <c r="F1405" s="31">
        <v>0</v>
      </c>
      <c r="G1405" s="31">
        <v>0</v>
      </c>
      <c r="H1405" s="31">
        <v>0</v>
      </c>
      <c r="I1405" s="8"/>
      <c r="J1405" s="8"/>
      <c r="K1405" s="8"/>
      <c r="L1405" s="8"/>
      <c r="M1405" s="8"/>
      <c r="N1405" s="8"/>
      <c r="O1405" s="8"/>
      <c r="P1405" s="39">
        <v>0</v>
      </c>
      <c r="Q1405" s="24"/>
      <c r="R1405" s="7" t="s">
        <v>243</v>
      </c>
      <c r="S1405" s="7"/>
      <c r="T1405" s="7" t="s">
        <v>196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9">
        <v>0</v>
      </c>
      <c r="AI1405" s="7" t="s">
        <v>243</v>
      </c>
      <c r="AJ1405" s="7"/>
      <c r="AK1405" s="7" t="s">
        <v>196</v>
      </c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9"/>
    </row>
    <row r="1406" spans="1:50">
      <c r="A1406" s="30" t="s">
        <v>243</v>
      </c>
      <c r="B1406" s="30"/>
      <c r="C1406" s="30" t="s">
        <v>197</v>
      </c>
      <c r="D1406" s="31">
        <v>0</v>
      </c>
      <c r="E1406" s="31">
        <v>0</v>
      </c>
      <c r="F1406" s="31">
        <v>0</v>
      </c>
      <c r="G1406" s="31">
        <v>0</v>
      </c>
      <c r="H1406" s="31">
        <v>0</v>
      </c>
      <c r="I1406" s="8"/>
      <c r="J1406" s="8"/>
      <c r="K1406" s="8"/>
      <c r="L1406" s="8"/>
      <c r="M1406" s="8"/>
      <c r="N1406" s="8"/>
      <c r="O1406" s="8"/>
      <c r="P1406" s="39">
        <v>0</v>
      </c>
      <c r="Q1406" s="24"/>
      <c r="R1406" s="7" t="s">
        <v>243</v>
      </c>
      <c r="S1406" s="7"/>
      <c r="T1406" s="7" t="s">
        <v>197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9">
        <v>0</v>
      </c>
      <c r="AI1406" s="7" t="s">
        <v>243</v>
      </c>
      <c r="AJ1406" s="7"/>
      <c r="AK1406" s="7" t="s">
        <v>197</v>
      </c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9"/>
    </row>
    <row r="1407" spans="1:50">
      <c r="A1407" s="30" t="s">
        <v>243</v>
      </c>
      <c r="B1407" s="30"/>
      <c r="C1407" s="30" t="s">
        <v>198</v>
      </c>
      <c r="D1407" s="31">
        <v>0</v>
      </c>
      <c r="E1407" s="31">
        <v>0</v>
      </c>
      <c r="F1407" s="31">
        <v>0</v>
      </c>
      <c r="G1407" s="31">
        <v>0</v>
      </c>
      <c r="H1407" s="31">
        <v>0</v>
      </c>
      <c r="I1407" s="8"/>
      <c r="J1407" s="8"/>
      <c r="K1407" s="8"/>
      <c r="L1407" s="8"/>
      <c r="M1407" s="8"/>
      <c r="N1407" s="8"/>
      <c r="O1407" s="8"/>
      <c r="P1407" s="39">
        <v>0</v>
      </c>
      <c r="Q1407" s="24"/>
      <c r="R1407" s="7" t="s">
        <v>243</v>
      </c>
      <c r="S1407" s="7"/>
      <c r="T1407" s="7" t="s">
        <v>199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9">
        <v>0</v>
      </c>
      <c r="AI1407" s="7" t="s">
        <v>243</v>
      </c>
      <c r="AJ1407" s="7"/>
      <c r="AK1407" s="7" t="s">
        <v>199</v>
      </c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9"/>
    </row>
    <row r="1408" spans="1:50">
      <c r="A1408" s="30" t="s">
        <v>243</v>
      </c>
      <c r="B1408" s="30"/>
      <c r="C1408" s="30" t="s">
        <v>200</v>
      </c>
      <c r="D1408" s="31">
        <v>0</v>
      </c>
      <c r="E1408" s="31">
        <v>0</v>
      </c>
      <c r="F1408" s="31">
        <v>0</v>
      </c>
      <c r="G1408" s="31">
        <v>0</v>
      </c>
      <c r="H1408" s="31">
        <v>0</v>
      </c>
      <c r="I1408" s="8"/>
      <c r="J1408" s="8"/>
      <c r="K1408" s="8"/>
      <c r="L1408" s="8"/>
      <c r="M1408" s="8"/>
      <c r="N1408" s="8"/>
      <c r="O1408" s="8"/>
      <c r="P1408" s="39">
        <v>0</v>
      </c>
      <c r="Q1408" s="24"/>
      <c r="R1408" s="7" t="s">
        <v>243</v>
      </c>
      <c r="S1408" s="7"/>
      <c r="T1408" s="7" t="s">
        <v>200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9">
        <v>0</v>
      </c>
      <c r="AI1408" s="7" t="s">
        <v>243</v>
      </c>
      <c r="AJ1408" s="7"/>
      <c r="AK1408" s="7" t="s">
        <v>200</v>
      </c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9"/>
    </row>
    <row r="1409" spans="1:50">
      <c r="A1409" s="30" t="s">
        <v>243</v>
      </c>
      <c r="B1409" s="30"/>
      <c r="C1409" s="30" t="s">
        <v>201</v>
      </c>
      <c r="D1409" s="34">
        <v>0</v>
      </c>
      <c r="E1409" s="34">
        <v>0</v>
      </c>
      <c r="F1409" s="34">
        <v>0</v>
      </c>
      <c r="G1409" s="34">
        <v>-7119.34</v>
      </c>
      <c r="H1409" s="34">
        <v>-13417.73</v>
      </c>
      <c r="I1409" s="17"/>
      <c r="J1409" s="17"/>
      <c r="K1409" s="17"/>
      <c r="L1409" s="17"/>
      <c r="M1409" s="17"/>
      <c r="N1409" s="17"/>
      <c r="O1409" s="17"/>
      <c r="P1409" s="41">
        <v>-20537.07</v>
      </c>
      <c r="Q1409" s="24"/>
      <c r="R1409" s="7" t="s">
        <v>243</v>
      </c>
      <c r="S1409" s="7"/>
      <c r="T1409" s="7" t="s">
        <v>201</v>
      </c>
      <c r="U1409" s="17">
        <v>0</v>
      </c>
      <c r="V1409" s="17">
        <v>0</v>
      </c>
      <c r="W1409" s="17">
        <v>0</v>
      </c>
      <c r="X1409" s="17">
        <v>-11174.7</v>
      </c>
      <c r="Y1409" s="17">
        <v>11174.7</v>
      </c>
      <c r="Z1409" s="17">
        <v>0</v>
      </c>
      <c r="AA1409" s="17">
        <v>-7070.01</v>
      </c>
      <c r="AB1409" s="17">
        <v>-2842.92</v>
      </c>
      <c r="AC1409" s="17">
        <v>2842.92</v>
      </c>
      <c r="AD1409" s="17">
        <v>4316.04</v>
      </c>
      <c r="AE1409" s="17">
        <v>575.97</v>
      </c>
      <c r="AF1409" s="17">
        <v>2178</v>
      </c>
      <c r="AG1409" s="18">
        <v>-2.2737367544323201E-13</v>
      </c>
      <c r="AI1409" s="7" t="s">
        <v>243</v>
      </c>
      <c r="AJ1409" s="7"/>
      <c r="AK1409" s="7" t="s">
        <v>201</v>
      </c>
      <c r="AL1409" s="17"/>
      <c r="AM1409" s="17"/>
      <c r="AN1409" s="17"/>
      <c r="AO1409" s="17"/>
      <c r="AP1409" s="17"/>
      <c r="AQ1409" s="17"/>
      <c r="AR1409" s="17"/>
      <c r="AS1409" s="17"/>
      <c r="AT1409" s="17"/>
      <c r="AU1409" s="17"/>
      <c r="AV1409" s="17"/>
      <c r="AW1409" s="17"/>
      <c r="AX1409" s="18"/>
    </row>
    <row r="1410" spans="1:50">
      <c r="A1410" s="30" t="s">
        <v>243</v>
      </c>
      <c r="B1410" s="30"/>
      <c r="C1410" s="30" t="s">
        <v>202</v>
      </c>
      <c r="D1410" s="32">
        <v>0</v>
      </c>
      <c r="E1410" s="32">
        <v>0</v>
      </c>
      <c r="F1410" s="32">
        <v>0</v>
      </c>
      <c r="G1410" s="32">
        <v>0</v>
      </c>
      <c r="H1410" s="32">
        <v>0</v>
      </c>
      <c r="I1410" s="10"/>
      <c r="J1410" s="10"/>
      <c r="K1410" s="10"/>
      <c r="L1410" s="10"/>
      <c r="M1410" s="10"/>
      <c r="N1410" s="10"/>
      <c r="O1410" s="10"/>
      <c r="P1410" s="39">
        <v>0</v>
      </c>
      <c r="Q1410" s="24"/>
      <c r="R1410" s="7" t="s">
        <v>243</v>
      </c>
      <c r="S1410" s="7"/>
      <c r="T1410" s="7" t="s">
        <v>202</v>
      </c>
      <c r="U1410" s="10">
        <v>0</v>
      </c>
      <c r="V1410" s="10">
        <v>0</v>
      </c>
      <c r="W1410" s="10">
        <v>0</v>
      </c>
      <c r="X1410" s="10">
        <v>0</v>
      </c>
      <c r="Y1410" s="10">
        <v>0</v>
      </c>
      <c r="Z1410" s="10">
        <v>0</v>
      </c>
      <c r="AA1410" s="10">
        <v>0</v>
      </c>
      <c r="AB1410" s="10">
        <v>0</v>
      </c>
      <c r="AC1410" s="10">
        <v>0</v>
      </c>
      <c r="AD1410" s="10">
        <v>0</v>
      </c>
      <c r="AE1410" s="10">
        <v>0</v>
      </c>
      <c r="AF1410" s="10">
        <v>0</v>
      </c>
      <c r="AG1410" s="9">
        <v>0</v>
      </c>
      <c r="AI1410" s="7" t="s">
        <v>243</v>
      </c>
      <c r="AJ1410" s="7"/>
      <c r="AK1410" s="7" t="s">
        <v>202</v>
      </c>
      <c r="AL1410" s="10"/>
      <c r="AM1410" s="10"/>
      <c r="AN1410" s="10"/>
      <c r="AO1410" s="10"/>
      <c r="AP1410" s="10"/>
      <c r="AQ1410" s="10"/>
      <c r="AR1410" s="10"/>
      <c r="AS1410" s="10"/>
      <c r="AT1410" s="10"/>
      <c r="AU1410" s="10"/>
      <c r="AV1410" s="10"/>
      <c r="AW1410" s="10"/>
      <c r="AX1410" s="9"/>
    </row>
    <row r="1411" spans="1:50">
      <c r="A1411" s="30" t="s">
        <v>243</v>
      </c>
      <c r="B1411" s="30"/>
      <c r="C1411" s="30" t="s">
        <v>203</v>
      </c>
      <c r="D1411" s="32">
        <v>0</v>
      </c>
      <c r="E1411" s="32">
        <v>0</v>
      </c>
      <c r="F1411" s="32">
        <v>0</v>
      </c>
      <c r="G1411" s="32">
        <v>-7119.34</v>
      </c>
      <c r="H1411" s="32">
        <v>-13417.73</v>
      </c>
      <c r="I1411" s="10"/>
      <c r="J1411" s="10"/>
      <c r="K1411" s="10"/>
      <c r="L1411" s="10"/>
      <c r="M1411" s="10"/>
      <c r="N1411" s="10"/>
      <c r="O1411" s="10"/>
      <c r="P1411" s="39">
        <v>-20537.07</v>
      </c>
      <c r="Q1411" s="24"/>
      <c r="R1411" s="7" t="s">
        <v>243</v>
      </c>
      <c r="S1411" s="7"/>
      <c r="T1411" s="7" t="s">
        <v>203</v>
      </c>
      <c r="U1411" s="10">
        <v>0</v>
      </c>
      <c r="V1411" s="10">
        <v>0</v>
      </c>
      <c r="W1411" s="10">
        <v>0</v>
      </c>
      <c r="X1411" s="10">
        <v>-11174.7</v>
      </c>
      <c r="Y1411" s="10">
        <v>11174.7</v>
      </c>
      <c r="Z1411" s="10">
        <v>0</v>
      </c>
      <c r="AA1411" s="10">
        <v>-7070.01</v>
      </c>
      <c r="AB1411" s="10">
        <v>-2842.92</v>
      </c>
      <c r="AC1411" s="10">
        <v>2842.92</v>
      </c>
      <c r="AD1411" s="10">
        <v>4316.04</v>
      </c>
      <c r="AE1411" s="10">
        <v>575.97</v>
      </c>
      <c r="AF1411" s="10">
        <v>2178</v>
      </c>
      <c r="AG1411" s="9">
        <v>0</v>
      </c>
      <c r="AI1411" s="7" t="s">
        <v>243</v>
      </c>
      <c r="AJ1411" s="7"/>
      <c r="AK1411" s="7" t="s">
        <v>203</v>
      </c>
      <c r="AL1411" s="10"/>
      <c r="AM1411" s="10"/>
      <c r="AN1411" s="10"/>
      <c r="AO1411" s="10"/>
      <c r="AP1411" s="10"/>
      <c r="AQ1411" s="10"/>
      <c r="AR1411" s="10"/>
      <c r="AS1411" s="10"/>
      <c r="AT1411" s="10"/>
      <c r="AU1411" s="10"/>
      <c r="AV1411" s="10"/>
      <c r="AW1411" s="10"/>
      <c r="AX1411" s="9"/>
    </row>
    <row r="1412" spans="1:50">
      <c r="A1412" s="30" t="s">
        <v>243</v>
      </c>
      <c r="B1412" s="30"/>
      <c r="C1412" s="30" t="s">
        <v>204</v>
      </c>
      <c r="D1412" s="34">
        <v>-2809.09</v>
      </c>
      <c r="E1412" s="34">
        <v>-119.6</v>
      </c>
      <c r="F1412" s="34">
        <v>-125.91</v>
      </c>
      <c r="G1412" s="34">
        <v>-3075.87</v>
      </c>
      <c r="H1412" s="34">
        <v>0</v>
      </c>
      <c r="I1412" s="17"/>
      <c r="J1412" s="17"/>
      <c r="K1412" s="17"/>
      <c r="L1412" s="17"/>
      <c r="M1412" s="17"/>
      <c r="N1412" s="17"/>
      <c r="O1412" s="17"/>
      <c r="P1412" s="41">
        <v>-6130.47</v>
      </c>
      <c r="Q1412" s="24"/>
      <c r="R1412" s="7" t="s">
        <v>243</v>
      </c>
      <c r="S1412" s="7"/>
      <c r="T1412" s="7" t="s">
        <v>204</v>
      </c>
      <c r="U1412" s="17">
        <v>551.84</v>
      </c>
      <c r="V1412" s="17">
        <v>0</v>
      </c>
      <c r="W1412" s="17">
        <v>-286.7</v>
      </c>
      <c r="X1412" s="17">
        <v>-10.33</v>
      </c>
      <c r="Y1412" s="17">
        <v>-721.92</v>
      </c>
      <c r="Z1412" s="17">
        <v>0</v>
      </c>
      <c r="AA1412" s="17">
        <v>20.29</v>
      </c>
      <c r="AB1412" s="17">
        <v>0</v>
      </c>
      <c r="AC1412" s="17">
        <v>0</v>
      </c>
      <c r="AD1412" s="17">
        <v>0</v>
      </c>
      <c r="AE1412" s="17">
        <v>0</v>
      </c>
      <c r="AF1412" s="17">
        <v>122.44</v>
      </c>
      <c r="AG1412" s="18">
        <v>-324.38</v>
      </c>
      <c r="AI1412" s="7" t="s">
        <v>243</v>
      </c>
      <c r="AJ1412" s="7"/>
      <c r="AK1412" s="7" t="s">
        <v>204</v>
      </c>
      <c r="AL1412" s="17"/>
      <c r="AM1412" s="17"/>
      <c r="AN1412" s="17"/>
      <c r="AO1412" s="17"/>
      <c r="AP1412" s="17"/>
      <c r="AQ1412" s="17"/>
      <c r="AR1412" s="17"/>
      <c r="AS1412" s="17"/>
      <c r="AT1412" s="17"/>
      <c r="AU1412" s="17"/>
      <c r="AV1412" s="17"/>
      <c r="AW1412" s="17"/>
      <c r="AX1412" s="18"/>
    </row>
    <row r="1413" spans="1:50">
      <c r="A1413" s="30" t="s">
        <v>243</v>
      </c>
      <c r="B1413" s="30"/>
      <c r="C1413" s="30" t="s">
        <v>205</v>
      </c>
      <c r="D1413" s="31">
        <v>0</v>
      </c>
      <c r="E1413" s="31">
        <v>38.28</v>
      </c>
      <c r="F1413" s="31">
        <v>0</v>
      </c>
      <c r="G1413" s="31">
        <v>0</v>
      </c>
      <c r="H1413" s="31">
        <v>0</v>
      </c>
      <c r="I1413" s="8"/>
      <c r="J1413" s="8"/>
      <c r="K1413" s="8"/>
      <c r="L1413" s="8"/>
      <c r="M1413" s="8"/>
      <c r="N1413" s="8"/>
      <c r="O1413" s="8"/>
      <c r="P1413" s="39">
        <v>38.28</v>
      </c>
      <c r="Q1413" s="24"/>
      <c r="R1413" s="7" t="s">
        <v>243</v>
      </c>
      <c r="S1413" s="7"/>
      <c r="T1413" s="7" t="s">
        <v>205</v>
      </c>
      <c r="U1413" s="8">
        <v>551.84</v>
      </c>
      <c r="V1413" s="8">
        <v>0</v>
      </c>
      <c r="W1413" s="8">
        <v>200</v>
      </c>
      <c r="X1413" s="8">
        <v>0</v>
      </c>
      <c r="Y1413" s="8">
        <v>0</v>
      </c>
      <c r="Z1413" s="8">
        <v>0</v>
      </c>
      <c r="AA1413" s="8">
        <v>20.29</v>
      </c>
      <c r="AB1413" s="8">
        <v>0</v>
      </c>
      <c r="AC1413" s="8">
        <v>0</v>
      </c>
      <c r="AD1413" s="8">
        <v>0</v>
      </c>
      <c r="AE1413" s="8">
        <v>0</v>
      </c>
      <c r="AF1413" s="8">
        <v>122.44</v>
      </c>
      <c r="AG1413" s="9">
        <v>894.57</v>
      </c>
      <c r="AI1413" s="7" t="s">
        <v>243</v>
      </c>
      <c r="AJ1413" s="7"/>
      <c r="AK1413" s="7" t="s">
        <v>205</v>
      </c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9"/>
    </row>
    <row r="1414" spans="1:50">
      <c r="A1414" s="30" t="s">
        <v>243</v>
      </c>
      <c r="B1414" s="30"/>
      <c r="C1414" s="30" t="s">
        <v>206</v>
      </c>
      <c r="D1414" s="31">
        <v>-2809.09</v>
      </c>
      <c r="E1414" s="31">
        <v>-157.88</v>
      </c>
      <c r="F1414" s="31">
        <v>-125.91</v>
      </c>
      <c r="G1414" s="31">
        <v>-3075.87</v>
      </c>
      <c r="H1414" s="31">
        <v>0</v>
      </c>
      <c r="I1414" s="8"/>
      <c r="J1414" s="8"/>
      <c r="K1414" s="8"/>
      <c r="L1414" s="8"/>
      <c r="M1414" s="8"/>
      <c r="N1414" s="8"/>
      <c r="O1414" s="8"/>
      <c r="P1414" s="39">
        <v>-6168.75</v>
      </c>
      <c r="Q1414" s="24"/>
      <c r="R1414" s="7" t="s">
        <v>243</v>
      </c>
      <c r="S1414" s="7"/>
      <c r="T1414" s="7" t="s">
        <v>206</v>
      </c>
      <c r="U1414" s="8">
        <v>0</v>
      </c>
      <c r="V1414" s="8">
        <v>0</v>
      </c>
      <c r="W1414" s="8">
        <v>-486.7</v>
      </c>
      <c r="X1414" s="8">
        <v>-10.33</v>
      </c>
      <c r="Y1414" s="8">
        <v>-721.92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9">
        <v>-1218.95</v>
      </c>
      <c r="AI1414" s="7" t="s">
        <v>243</v>
      </c>
      <c r="AJ1414" s="7"/>
      <c r="AK1414" s="7" t="s">
        <v>206</v>
      </c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9"/>
    </row>
    <row r="1415" spans="1:50">
      <c r="A1415" s="30" t="s">
        <v>243</v>
      </c>
      <c r="B1415" s="30"/>
      <c r="C1415" s="30" t="s">
        <v>207</v>
      </c>
      <c r="D1415" s="31">
        <v>0</v>
      </c>
      <c r="E1415" s="31">
        <v>0</v>
      </c>
      <c r="F1415" s="31">
        <v>0</v>
      </c>
      <c r="G1415" s="31">
        <v>0</v>
      </c>
      <c r="H1415" s="31">
        <v>0</v>
      </c>
      <c r="I1415" s="8"/>
      <c r="J1415" s="8"/>
      <c r="K1415" s="8"/>
      <c r="L1415" s="8"/>
      <c r="M1415" s="8"/>
      <c r="N1415" s="8"/>
      <c r="O1415" s="8"/>
      <c r="P1415" s="39">
        <v>0</v>
      </c>
      <c r="Q1415" s="24"/>
      <c r="R1415" s="7" t="s">
        <v>243</v>
      </c>
      <c r="S1415" s="7"/>
      <c r="T1415" s="7" t="s">
        <v>207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9">
        <v>0</v>
      </c>
      <c r="AI1415" s="7" t="s">
        <v>243</v>
      </c>
      <c r="AJ1415" s="7"/>
      <c r="AK1415" s="7" t="s">
        <v>207</v>
      </c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9"/>
    </row>
    <row r="1416" spans="1:50">
      <c r="A1416" s="30" t="s">
        <v>243</v>
      </c>
      <c r="B1416" s="30"/>
      <c r="C1416" s="30" t="s">
        <v>208</v>
      </c>
      <c r="D1416" s="34">
        <v>-14249.98</v>
      </c>
      <c r="E1416" s="34">
        <v>-9885</v>
      </c>
      <c r="F1416" s="34">
        <v>-10267.299999999999</v>
      </c>
      <c r="G1416" s="34">
        <v>-21086.07</v>
      </c>
      <c r="H1416" s="34">
        <v>-26793.93</v>
      </c>
      <c r="I1416" s="17"/>
      <c r="J1416" s="17"/>
      <c r="K1416" s="17"/>
      <c r="L1416" s="17"/>
      <c r="M1416" s="17"/>
      <c r="N1416" s="17"/>
      <c r="O1416" s="17"/>
      <c r="P1416" s="41">
        <v>-82282.28</v>
      </c>
      <c r="Q1416" s="27">
        <v>-81228.69</v>
      </c>
      <c r="R1416" s="7" t="s">
        <v>243</v>
      </c>
      <c r="S1416" s="7"/>
      <c r="T1416" s="7" t="s">
        <v>208</v>
      </c>
      <c r="U1416" s="17">
        <v>-10450.450000000001</v>
      </c>
      <c r="V1416" s="17">
        <v>-11153.31</v>
      </c>
      <c r="W1416" s="17">
        <v>-13610.96</v>
      </c>
      <c r="X1416" s="17">
        <v>-23515.97</v>
      </c>
      <c r="Y1416" s="17">
        <v>-1441.99</v>
      </c>
      <c r="Z1416" s="17">
        <v>-10924.12</v>
      </c>
      <c r="AA1416" s="17">
        <v>-16812.89</v>
      </c>
      <c r="AB1416" s="17">
        <v>-11718.94</v>
      </c>
      <c r="AC1416" s="17">
        <v>-7848.94</v>
      </c>
      <c r="AD1416" s="17">
        <v>-7761.39</v>
      </c>
      <c r="AE1416" s="17">
        <v>-11379.64</v>
      </c>
      <c r="AF1416" s="17">
        <v>-10983.95</v>
      </c>
      <c r="AG1416" s="18">
        <v>-137602.54999999999</v>
      </c>
      <c r="AI1416" s="7" t="s">
        <v>243</v>
      </c>
      <c r="AJ1416" s="7"/>
      <c r="AK1416" s="7" t="s">
        <v>208</v>
      </c>
      <c r="AL1416" s="17"/>
      <c r="AM1416" s="17"/>
      <c r="AN1416" s="17"/>
      <c r="AO1416" s="17"/>
      <c r="AP1416" s="17"/>
      <c r="AQ1416" s="17"/>
      <c r="AR1416" s="17"/>
      <c r="AS1416" s="17"/>
      <c r="AT1416" s="17"/>
      <c r="AU1416" s="17"/>
      <c r="AV1416" s="17"/>
      <c r="AW1416" s="17"/>
      <c r="AX1416" s="18"/>
    </row>
    <row r="1417" spans="1:50">
      <c r="A1417" s="30" t="s">
        <v>243</v>
      </c>
      <c r="B1417" s="30"/>
      <c r="C1417" s="30" t="s">
        <v>209</v>
      </c>
      <c r="D1417" s="34">
        <v>14795.03</v>
      </c>
      <c r="E1417" s="34">
        <v>22968.43</v>
      </c>
      <c r="F1417" s="34">
        <v>23879.41</v>
      </c>
      <c r="G1417" s="34">
        <v>19162.22</v>
      </c>
      <c r="H1417" s="34">
        <v>28758.85</v>
      </c>
      <c r="I1417" s="17"/>
      <c r="J1417" s="17"/>
      <c r="K1417" s="17"/>
      <c r="L1417" s="17"/>
      <c r="M1417" s="17"/>
      <c r="N1417" s="17"/>
      <c r="O1417" s="17"/>
      <c r="P1417" s="41">
        <v>109563.94</v>
      </c>
      <c r="Q1417" s="27">
        <v>-1053.5899999999965</v>
      </c>
      <c r="R1417" s="7" t="s">
        <v>243</v>
      </c>
      <c r="S1417" s="7"/>
      <c r="T1417" s="7" t="s">
        <v>209</v>
      </c>
      <c r="U1417" s="17">
        <v>29655.65</v>
      </c>
      <c r="V1417" s="17">
        <v>25619.09</v>
      </c>
      <c r="W1417" s="17">
        <v>29412.91</v>
      </c>
      <c r="X1417" s="17">
        <v>19349.2</v>
      </c>
      <c r="Y1417" s="17">
        <v>73171.759999999995</v>
      </c>
      <c r="Z1417" s="17">
        <v>43695.16</v>
      </c>
      <c r="AA1417" s="17">
        <v>25572.81</v>
      </c>
      <c r="AB1417" s="17">
        <v>16869.599999999999</v>
      </c>
      <c r="AC1417" s="17">
        <v>21377.759999999998</v>
      </c>
      <c r="AD1417" s="17">
        <v>25778.2</v>
      </c>
      <c r="AE1417" s="17">
        <v>32386.87</v>
      </c>
      <c r="AF1417" s="17">
        <v>22459.200000000001</v>
      </c>
      <c r="AG1417" s="18">
        <v>365348.21</v>
      </c>
      <c r="AI1417" s="7" t="s">
        <v>243</v>
      </c>
      <c r="AJ1417" s="7"/>
      <c r="AK1417" s="7" t="s">
        <v>209</v>
      </c>
      <c r="AL1417" s="17"/>
      <c r="AM1417" s="17"/>
      <c r="AN1417" s="17"/>
      <c r="AO1417" s="17"/>
      <c r="AP1417" s="17"/>
      <c r="AQ1417" s="17"/>
      <c r="AR1417" s="17"/>
      <c r="AS1417" s="17"/>
      <c r="AT1417" s="17"/>
      <c r="AU1417" s="17"/>
      <c r="AV1417" s="17"/>
      <c r="AW1417" s="17"/>
      <c r="AX1417" s="18"/>
    </row>
    <row r="1418" spans="1:50">
      <c r="A1418" s="30" t="s">
        <v>243</v>
      </c>
      <c r="B1418" s="30"/>
      <c r="C1418" s="30" t="s">
        <v>210</v>
      </c>
      <c r="D1418" s="34">
        <v>0</v>
      </c>
      <c r="E1418" s="34">
        <v>0</v>
      </c>
      <c r="F1418" s="34">
        <v>0</v>
      </c>
      <c r="G1418" s="34">
        <v>0</v>
      </c>
      <c r="H1418" s="34">
        <v>0</v>
      </c>
      <c r="I1418" s="17"/>
      <c r="J1418" s="17"/>
      <c r="K1418" s="17"/>
      <c r="L1418" s="17"/>
      <c r="M1418" s="17"/>
      <c r="N1418" s="17"/>
      <c r="O1418" s="17"/>
      <c r="P1418" s="41">
        <v>0</v>
      </c>
      <c r="Q1418" s="24"/>
      <c r="R1418" s="7" t="s">
        <v>243</v>
      </c>
      <c r="S1418" s="7"/>
      <c r="T1418" s="7" t="s">
        <v>210</v>
      </c>
      <c r="U1418" s="17">
        <v>0</v>
      </c>
      <c r="V1418" s="17">
        <v>0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8">
        <v>0</v>
      </c>
      <c r="AI1418" s="7" t="s">
        <v>243</v>
      </c>
      <c r="AJ1418" s="7"/>
      <c r="AK1418" s="7" t="s">
        <v>210</v>
      </c>
      <c r="AL1418" s="17"/>
      <c r="AM1418" s="17"/>
      <c r="AN1418" s="17"/>
      <c r="AO1418" s="17"/>
      <c r="AP1418" s="17"/>
      <c r="AQ1418" s="17"/>
      <c r="AR1418" s="17"/>
      <c r="AS1418" s="17"/>
      <c r="AT1418" s="17"/>
      <c r="AU1418" s="17"/>
      <c r="AV1418" s="17"/>
      <c r="AW1418" s="17"/>
      <c r="AX1418" s="18"/>
    </row>
    <row r="1419" spans="1:50">
      <c r="A1419" s="30" t="s">
        <v>243</v>
      </c>
      <c r="B1419" s="30"/>
      <c r="C1419" s="30" t="s">
        <v>211</v>
      </c>
      <c r="D1419" s="31">
        <v>0</v>
      </c>
      <c r="E1419" s="31">
        <v>0</v>
      </c>
      <c r="F1419" s="31">
        <v>0</v>
      </c>
      <c r="G1419" s="31">
        <v>0</v>
      </c>
      <c r="H1419" s="31">
        <v>0</v>
      </c>
      <c r="I1419" s="8"/>
      <c r="J1419" s="8"/>
      <c r="K1419" s="8"/>
      <c r="L1419" s="8"/>
      <c r="M1419" s="8"/>
      <c r="N1419" s="8"/>
      <c r="O1419" s="8"/>
      <c r="P1419" s="39">
        <v>0</v>
      </c>
      <c r="Q1419" s="24"/>
      <c r="R1419" s="7" t="s">
        <v>243</v>
      </c>
      <c r="S1419" s="7"/>
      <c r="T1419" s="7" t="s">
        <v>211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9">
        <v>0</v>
      </c>
      <c r="AI1419" s="7" t="s">
        <v>243</v>
      </c>
      <c r="AJ1419" s="7"/>
      <c r="AK1419" s="7" t="s">
        <v>211</v>
      </c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9"/>
    </row>
    <row r="1420" spans="1:50">
      <c r="A1420" s="30" t="s">
        <v>243</v>
      </c>
      <c r="B1420" s="30"/>
      <c r="C1420" s="30" t="s">
        <v>212</v>
      </c>
      <c r="D1420" s="31">
        <v>0</v>
      </c>
      <c r="E1420" s="31">
        <v>0</v>
      </c>
      <c r="F1420" s="31">
        <v>0</v>
      </c>
      <c r="G1420" s="31">
        <v>0</v>
      </c>
      <c r="H1420" s="31">
        <v>0</v>
      </c>
      <c r="I1420" s="8"/>
      <c r="J1420" s="8"/>
      <c r="K1420" s="8"/>
      <c r="L1420" s="8"/>
      <c r="M1420" s="8"/>
      <c r="N1420" s="8"/>
      <c r="O1420" s="8"/>
      <c r="P1420" s="39">
        <v>0</v>
      </c>
      <c r="Q1420" s="24"/>
      <c r="R1420" s="7" t="s">
        <v>243</v>
      </c>
      <c r="S1420" s="7"/>
      <c r="T1420" s="7" t="s">
        <v>212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9">
        <v>0</v>
      </c>
      <c r="AI1420" s="7" t="s">
        <v>243</v>
      </c>
      <c r="AJ1420" s="7"/>
      <c r="AK1420" s="7" t="s">
        <v>212</v>
      </c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9"/>
    </row>
    <row r="1421" spans="1:50">
      <c r="A1421" s="30" t="s">
        <v>243</v>
      </c>
      <c r="B1421" s="30"/>
      <c r="C1421" s="30" t="s">
        <v>213</v>
      </c>
      <c r="D1421" s="34">
        <v>-6135.79</v>
      </c>
      <c r="E1421" s="34">
        <v>-7398.66</v>
      </c>
      <c r="F1421" s="34">
        <v>-7257.94</v>
      </c>
      <c r="G1421" s="34">
        <v>-9619.59</v>
      </c>
      <c r="H1421" s="34">
        <v>-11266.74</v>
      </c>
      <c r="I1421" s="17"/>
      <c r="J1421" s="17"/>
      <c r="K1421" s="17"/>
      <c r="L1421" s="17"/>
      <c r="M1421" s="17"/>
      <c r="N1421" s="17"/>
      <c r="O1421" s="17"/>
      <c r="P1421" s="41">
        <v>-41678.720000000001</v>
      </c>
      <c r="Q1421" s="24"/>
      <c r="R1421" s="7" t="s">
        <v>243</v>
      </c>
      <c r="S1421" s="7"/>
      <c r="T1421" s="7" t="s">
        <v>213</v>
      </c>
      <c r="U1421" s="17">
        <v>-6074.37</v>
      </c>
      <c r="V1421" s="17">
        <v>-6410.01</v>
      </c>
      <c r="W1421" s="17">
        <v>-8117.77</v>
      </c>
      <c r="X1421" s="17">
        <v>-8546.27</v>
      </c>
      <c r="Y1421" s="17">
        <v>-10978.15</v>
      </c>
      <c r="Z1421" s="17">
        <v>-10031.51</v>
      </c>
      <c r="AA1421" s="17">
        <v>-9360.52</v>
      </c>
      <c r="AB1421" s="17">
        <v>-6561.37</v>
      </c>
      <c r="AC1421" s="17">
        <v>-6462.47</v>
      </c>
      <c r="AD1421" s="17">
        <v>-6818.61</v>
      </c>
      <c r="AE1421" s="17">
        <v>-7920.9</v>
      </c>
      <c r="AF1421" s="17">
        <v>-7103.96</v>
      </c>
      <c r="AG1421" s="18">
        <v>-94385.91</v>
      </c>
      <c r="AI1421" s="7" t="s">
        <v>243</v>
      </c>
      <c r="AJ1421" s="7"/>
      <c r="AK1421" s="7" t="s">
        <v>213</v>
      </c>
      <c r="AL1421" s="17"/>
      <c r="AM1421" s="17"/>
      <c r="AN1421" s="17"/>
      <c r="AO1421" s="17"/>
      <c r="AP1421" s="17"/>
      <c r="AQ1421" s="17"/>
      <c r="AR1421" s="17"/>
      <c r="AS1421" s="17"/>
      <c r="AT1421" s="17"/>
      <c r="AU1421" s="17"/>
      <c r="AV1421" s="17"/>
      <c r="AW1421" s="17"/>
      <c r="AX1421" s="18"/>
    </row>
    <row r="1422" spans="1:50">
      <c r="A1422" s="30" t="s">
        <v>243</v>
      </c>
      <c r="B1422" s="30"/>
      <c r="C1422" s="30" t="s">
        <v>214</v>
      </c>
      <c r="D1422" s="32">
        <v>-6135.79</v>
      </c>
      <c r="E1422" s="32">
        <v>-7398.66</v>
      </c>
      <c r="F1422" s="32">
        <v>-7257.94</v>
      </c>
      <c r="G1422" s="32">
        <v>-9619.59</v>
      </c>
      <c r="H1422" s="32">
        <v>-11266.74</v>
      </c>
      <c r="I1422" s="10"/>
      <c r="J1422" s="10"/>
      <c r="K1422" s="10"/>
      <c r="L1422" s="10"/>
      <c r="M1422" s="10"/>
      <c r="N1422" s="10"/>
      <c r="O1422" s="10"/>
      <c r="P1422" s="39">
        <v>-41678.720000000001</v>
      </c>
      <c r="Q1422" s="24"/>
      <c r="R1422" s="7" t="s">
        <v>243</v>
      </c>
      <c r="S1422" s="7"/>
      <c r="T1422" s="7" t="s">
        <v>214</v>
      </c>
      <c r="U1422" s="10">
        <v>-6074.37</v>
      </c>
      <c r="V1422" s="10">
        <v>-6410.01</v>
      </c>
      <c r="W1422" s="10">
        <v>-8117.77</v>
      </c>
      <c r="X1422" s="10">
        <v>-8546.27</v>
      </c>
      <c r="Y1422" s="10">
        <v>-10978.15</v>
      </c>
      <c r="Z1422" s="10">
        <v>-10031.51</v>
      </c>
      <c r="AA1422" s="10">
        <v>-9360.52</v>
      </c>
      <c r="AB1422" s="10">
        <v>-6561.37</v>
      </c>
      <c r="AC1422" s="10">
        <v>-6462.47</v>
      </c>
      <c r="AD1422" s="10">
        <v>-6818.61</v>
      </c>
      <c r="AE1422" s="10">
        <v>-7920.9</v>
      </c>
      <c r="AF1422" s="10">
        <v>-7103.96</v>
      </c>
      <c r="AG1422" s="9">
        <v>-94385.91</v>
      </c>
      <c r="AI1422" s="7" t="s">
        <v>243</v>
      </c>
      <c r="AJ1422" s="7"/>
      <c r="AK1422" s="7" t="s">
        <v>214</v>
      </c>
      <c r="AL1422" s="10"/>
      <c r="AM1422" s="10"/>
      <c r="AN1422" s="10"/>
      <c r="AO1422" s="10"/>
      <c r="AP1422" s="10"/>
      <c r="AQ1422" s="10"/>
      <c r="AR1422" s="10"/>
      <c r="AS1422" s="10"/>
      <c r="AT1422" s="10"/>
      <c r="AU1422" s="10"/>
      <c r="AV1422" s="10"/>
      <c r="AW1422" s="10"/>
      <c r="AX1422" s="9"/>
    </row>
    <row r="1423" spans="1:50">
      <c r="A1423" s="30" t="s">
        <v>243</v>
      </c>
      <c r="B1423" s="30"/>
      <c r="C1423" s="30" t="s">
        <v>215</v>
      </c>
      <c r="D1423" s="31">
        <v>0</v>
      </c>
      <c r="E1423" s="31">
        <v>0</v>
      </c>
      <c r="F1423" s="31">
        <v>0</v>
      </c>
      <c r="G1423" s="31">
        <v>0</v>
      </c>
      <c r="H1423" s="31">
        <v>0</v>
      </c>
      <c r="I1423" s="8"/>
      <c r="J1423" s="8"/>
      <c r="K1423" s="8"/>
      <c r="L1423" s="8"/>
      <c r="M1423" s="8"/>
      <c r="N1423" s="8"/>
      <c r="O1423" s="8"/>
      <c r="P1423" s="39">
        <v>0</v>
      </c>
      <c r="Q1423" s="24"/>
      <c r="R1423" s="7" t="s">
        <v>243</v>
      </c>
      <c r="S1423" s="7"/>
      <c r="T1423" s="7" t="s">
        <v>215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9">
        <v>0</v>
      </c>
      <c r="AI1423" s="7" t="s">
        <v>243</v>
      </c>
      <c r="AJ1423" s="7"/>
      <c r="AK1423" s="7" t="s">
        <v>215</v>
      </c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9"/>
    </row>
    <row r="1424" spans="1:50">
      <c r="A1424" s="30" t="s">
        <v>243</v>
      </c>
      <c r="B1424" s="30"/>
      <c r="C1424" s="30" t="s">
        <v>216</v>
      </c>
      <c r="D1424" s="31">
        <v>0</v>
      </c>
      <c r="E1424" s="31">
        <v>0</v>
      </c>
      <c r="F1424" s="31">
        <v>0</v>
      </c>
      <c r="G1424" s="31">
        <v>0</v>
      </c>
      <c r="H1424" s="31">
        <v>0</v>
      </c>
      <c r="I1424" s="8"/>
      <c r="J1424" s="8"/>
      <c r="K1424" s="8"/>
      <c r="L1424" s="8"/>
      <c r="M1424" s="8"/>
      <c r="N1424" s="8"/>
      <c r="O1424" s="8"/>
      <c r="P1424" s="39">
        <v>0</v>
      </c>
      <c r="Q1424" s="24"/>
      <c r="R1424" s="7" t="s">
        <v>243</v>
      </c>
      <c r="S1424" s="7"/>
      <c r="T1424" s="7" t="s">
        <v>216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9">
        <v>0</v>
      </c>
      <c r="AI1424" s="7" t="s">
        <v>243</v>
      </c>
      <c r="AJ1424" s="7"/>
      <c r="AK1424" s="7" t="s">
        <v>216</v>
      </c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9"/>
    </row>
    <row r="1425" spans="1:50">
      <c r="A1425" s="30" t="s">
        <v>243</v>
      </c>
      <c r="B1425" s="30"/>
      <c r="C1425" s="30" t="s">
        <v>217</v>
      </c>
      <c r="D1425" s="35">
        <v>8659.24</v>
      </c>
      <c r="E1425" s="35">
        <v>15569.77</v>
      </c>
      <c r="F1425" s="35">
        <v>16621.47</v>
      </c>
      <c r="G1425" s="35">
        <v>9542.6299999999992</v>
      </c>
      <c r="H1425" s="35">
        <v>17492.11</v>
      </c>
      <c r="I1425" s="19"/>
      <c r="J1425" s="19"/>
      <c r="K1425" s="19"/>
      <c r="L1425" s="19"/>
      <c r="M1425" s="19"/>
      <c r="N1425" s="19"/>
      <c r="O1425" s="19"/>
      <c r="P1425" s="42">
        <v>67885.22</v>
      </c>
      <c r="Q1425" s="24"/>
      <c r="R1425" s="7" t="s">
        <v>243</v>
      </c>
      <c r="S1425" s="7"/>
      <c r="T1425" s="7" t="s">
        <v>217</v>
      </c>
      <c r="U1425" s="19">
        <v>23581.279999999999</v>
      </c>
      <c r="V1425" s="19">
        <v>19209.080000000002</v>
      </c>
      <c r="W1425" s="19">
        <v>21295.14</v>
      </c>
      <c r="X1425" s="19">
        <v>10802.93</v>
      </c>
      <c r="Y1425" s="19">
        <v>62193.61</v>
      </c>
      <c r="Z1425" s="19">
        <v>33663.65</v>
      </c>
      <c r="AA1425" s="19">
        <v>16212.29</v>
      </c>
      <c r="AB1425" s="19">
        <v>10308.23</v>
      </c>
      <c r="AC1425" s="19">
        <v>14915.29</v>
      </c>
      <c r="AD1425" s="19">
        <v>18959.59</v>
      </c>
      <c r="AE1425" s="19">
        <v>24465.97</v>
      </c>
      <c r="AF1425" s="19">
        <v>15355.24</v>
      </c>
      <c r="AG1425" s="20">
        <v>270962.3</v>
      </c>
      <c r="AI1425" s="7" t="s">
        <v>243</v>
      </c>
      <c r="AJ1425" s="7"/>
      <c r="AK1425" s="7" t="s">
        <v>217</v>
      </c>
      <c r="AL1425" s="19"/>
      <c r="AM1425" s="19"/>
      <c r="AN1425" s="19"/>
      <c r="AO1425" s="19"/>
      <c r="AP1425" s="19"/>
      <c r="AQ1425" s="19"/>
      <c r="AR1425" s="19"/>
      <c r="AS1425" s="19"/>
      <c r="AT1425" s="19"/>
      <c r="AU1425" s="19"/>
      <c r="AV1425" s="19"/>
      <c r="AW1425" s="19"/>
      <c r="AX1425" s="20"/>
    </row>
    <row r="1426" spans="1:50">
      <c r="A1426" s="30" t="s">
        <v>243</v>
      </c>
      <c r="B1426" s="30"/>
      <c r="C1426" s="30" t="s">
        <v>218</v>
      </c>
      <c r="D1426" s="37">
        <v>0.29809999999999998</v>
      </c>
      <c r="E1426" s="37">
        <v>0.47389999999999999</v>
      </c>
      <c r="F1426" s="37">
        <v>0.48680000000000001</v>
      </c>
      <c r="G1426" s="37">
        <v>0.23710000000000001</v>
      </c>
      <c r="H1426" s="37">
        <v>0.31490000000000001</v>
      </c>
      <c r="I1426" s="21"/>
      <c r="J1426" s="21"/>
      <c r="K1426" s="21"/>
      <c r="L1426" s="21"/>
      <c r="M1426" s="21"/>
      <c r="N1426" s="21"/>
      <c r="O1426" s="21"/>
      <c r="P1426" s="44">
        <v>0.35389999999999999</v>
      </c>
      <c r="Q1426" s="24"/>
      <c r="R1426" s="7" t="s">
        <v>243</v>
      </c>
      <c r="S1426" s="7"/>
      <c r="T1426" s="7" t="s">
        <v>218</v>
      </c>
      <c r="U1426" s="21">
        <v>0.58799999999999997</v>
      </c>
      <c r="V1426" s="21">
        <v>0.52239999999999998</v>
      </c>
      <c r="W1426" s="21">
        <v>0.495</v>
      </c>
      <c r="X1426" s="21">
        <v>0.252</v>
      </c>
      <c r="Y1426" s="21">
        <v>0.83350000000000002</v>
      </c>
      <c r="Z1426" s="21">
        <v>0.61629999999999996</v>
      </c>
      <c r="AA1426" s="21">
        <v>0.38250000000000001</v>
      </c>
      <c r="AB1426" s="21">
        <v>0.36059999999999998</v>
      </c>
      <c r="AC1426" s="21">
        <v>0.51029999999999998</v>
      </c>
      <c r="AD1426" s="21">
        <v>0.56530000000000002</v>
      </c>
      <c r="AE1426" s="21">
        <v>0.55900000000000005</v>
      </c>
      <c r="AF1426" s="21">
        <v>0.45910000000000001</v>
      </c>
      <c r="AG1426" s="22">
        <v>0.53869999999999996</v>
      </c>
      <c r="AI1426" s="7" t="s">
        <v>243</v>
      </c>
      <c r="AJ1426" s="7"/>
      <c r="AK1426" s="7" t="s">
        <v>218</v>
      </c>
      <c r="AL1426" s="21"/>
      <c r="AM1426" s="21"/>
      <c r="AN1426" s="21"/>
      <c r="AO1426" s="21"/>
      <c r="AP1426" s="21"/>
      <c r="AQ1426" s="21"/>
      <c r="AR1426" s="21"/>
      <c r="AS1426" s="21"/>
      <c r="AT1426" s="21"/>
      <c r="AU1426" s="21"/>
      <c r="AV1426" s="21"/>
      <c r="AW1426" s="21"/>
      <c r="AX1426" s="22"/>
    </row>
    <row r="1427" spans="1:50">
      <c r="A1427" s="30" t="s">
        <v>243</v>
      </c>
      <c r="B1427" s="30"/>
      <c r="C1427" s="30" t="s">
        <v>219</v>
      </c>
      <c r="D1427" s="32">
        <v>0</v>
      </c>
      <c r="E1427" s="32">
        <v>0</v>
      </c>
      <c r="F1427" s="32">
        <v>0</v>
      </c>
      <c r="G1427" s="32">
        <v>0</v>
      </c>
      <c r="H1427" s="32">
        <v>0</v>
      </c>
      <c r="I1427" s="10"/>
      <c r="J1427" s="10"/>
      <c r="K1427" s="10"/>
      <c r="L1427" s="10"/>
      <c r="M1427" s="10"/>
      <c r="N1427" s="10"/>
      <c r="O1427" s="10"/>
      <c r="P1427" s="39">
        <v>0</v>
      </c>
      <c r="Q1427" s="24"/>
      <c r="R1427" s="7" t="s">
        <v>243</v>
      </c>
      <c r="S1427" s="7"/>
      <c r="T1427" s="7" t="s">
        <v>219</v>
      </c>
      <c r="U1427" s="10">
        <v>0</v>
      </c>
      <c r="V1427" s="10">
        <v>0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9">
        <v>0</v>
      </c>
      <c r="AI1427" s="7" t="s">
        <v>243</v>
      </c>
      <c r="AJ1427" s="7"/>
      <c r="AK1427" s="7" t="s">
        <v>219</v>
      </c>
      <c r="AL1427" s="10"/>
      <c r="AM1427" s="10"/>
      <c r="AN1427" s="10"/>
      <c r="AO1427" s="10"/>
      <c r="AP1427" s="10"/>
      <c r="AQ1427" s="10"/>
      <c r="AR1427" s="10"/>
      <c r="AS1427" s="10"/>
      <c r="AT1427" s="10"/>
      <c r="AU1427" s="10"/>
      <c r="AV1427" s="10"/>
      <c r="AW1427" s="10"/>
      <c r="AX1427" s="9"/>
    </row>
    <row r="1428" spans="1:50">
      <c r="A1428" s="30" t="s">
        <v>243</v>
      </c>
      <c r="B1428" s="30"/>
      <c r="C1428" s="30" t="s">
        <v>220</v>
      </c>
      <c r="D1428" s="35">
        <v>8659.24</v>
      </c>
      <c r="E1428" s="35">
        <v>15569.77</v>
      </c>
      <c r="F1428" s="35">
        <v>16621.47</v>
      </c>
      <c r="G1428" s="35">
        <v>9542.6299999999992</v>
      </c>
      <c r="H1428" s="35">
        <v>17492.11</v>
      </c>
      <c r="I1428" s="19"/>
      <c r="J1428" s="19"/>
      <c r="K1428" s="19"/>
      <c r="L1428" s="19"/>
      <c r="M1428" s="19"/>
      <c r="N1428" s="19"/>
      <c r="O1428" s="19"/>
      <c r="P1428" s="42">
        <v>67885.22</v>
      </c>
      <c r="Q1428" s="24"/>
      <c r="R1428" s="7" t="s">
        <v>243</v>
      </c>
      <c r="S1428" s="7"/>
      <c r="T1428" s="7" t="s">
        <v>220</v>
      </c>
      <c r="U1428" s="19">
        <v>23581.279999999999</v>
      </c>
      <c r="V1428" s="19">
        <v>19209.080000000002</v>
      </c>
      <c r="W1428" s="19">
        <v>21295.14</v>
      </c>
      <c r="X1428" s="19">
        <v>10802.93</v>
      </c>
      <c r="Y1428" s="19">
        <v>62193.61</v>
      </c>
      <c r="Z1428" s="19">
        <v>33663.65</v>
      </c>
      <c r="AA1428" s="19">
        <v>16212.29</v>
      </c>
      <c r="AB1428" s="19">
        <v>10308.23</v>
      </c>
      <c r="AC1428" s="19">
        <v>14915.29</v>
      </c>
      <c r="AD1428" s="19">
        <v>18959.59</v>
      </c>
      <c r="AE1428" s="19">
        <v>24465.97</v>
      </c>
      <c r="AF1428" s="19">
        <v>15355.24</v>
      </c>
      <c r="AG1428" s="20">
        <v>270962.3</v>
      </c>
      <c r="AI1428" s="7" t="s">
        <v>243</v>
      </c>
      <c r="AJ1428" s="7"/>
      <c r="AK1428" s="7" t="s">
        <v>220</v>
      </c>
      <c r="AL1428" s="19"/>
      <c r="AM1428" s="19"/>
      <c r="AN1428" s="19"/>
      <c r="AO1428" s="19"/>
      <c r="AP1428" s="19"/>
      <c r="AQ1428" s="19"/>
      <c r="AR1428" s="19"/>
      <c r="AS1428" s="19"/>
      <c r="AT1428" s="19"/>
      <c r="AU1428" s="19"/>
      <c r="AV1428" s="19"/>
      <c r="AW1428" s="19"/>
      <c r="AX1428" s="20"/>
    </row>
    <row r="1429" spans="1:50">
      <c r="A1429" s="30" t="s">
        <v>243</v>
      </c>
      <c r="B1429" s="30"/>
      <c r="C1429" s="30" t="s">
        <v>221</v>
      </c>
      <c r="D1429" s="31">
        <v>476598.69</v>
      </c>
      <c r="E1429" s="31">
        <v>553281.81000000006</v>
      </c>
      <c r="F1429" s="31">
        <v>614107.5</v>
      </c>
      <c r="G1429" s="31">
        <v>672693.9</v>
      </c>
      <c r="H1429" s="31">
        <v>794641.43</v>
      </c>
      <c r="I1429" s="8"/>
      <c r="J1429" s="8"/>
      <c r="K1429" s="8"/>
      <c r="L1429" s="8"/>
      <c r="M1429" s="8"/>
      <c r="N1429" s="8"/>
      <c r="O1429" s="8"/>
      <c r="P1429" s="39" t="s">
        <v>222</v>
      </c>
      <c r="Q1429" s="24"/>
      <c r="R1429" s="7" t="s">
        <v>243</v>
      </c>
      <c r="S1429" s="7"/>
      <c r="T1429" s="7" t="s">
        <v>221</v>
      </c>
      <c r="U1429" s="8">
        <v>508268.11</v>
      </c>
      <c r="V1429" s="8">
        <v>499096.21</v>
      </c>
      <c r="W1429" s="8">
        <v>563336.19999999995</v>
      </c>
      <c r="X1429" s="8">
        <v>652000.59</v>
      </c>
      <c r="Y1429" s="8">
        <v>732434.76</v>
      </c>
      <c r="Z1429" s="8">
        <v>860479.5</v>
      </c>
      <c r="AA1429" s="8">
        <v>782407.14</v>
      </c>
      <c r="AB1429" s="8">
        <v>630030.56999999995</v>
      </c>
      <c r="AC1429" s="8">
        <v>585383.57999999996</v>
      </c>
      <c r="AD1429" s="8">
        <v>533043.53</v>
      </c>
      <c r="AE1429" s="8">
        <v>522417.27</v>
      </c>
      <c r="AF1429" s="8">
        <v>558742.41</v>
      </c>
      <c r="AG1429" s="9" t="s">
        <v>222</v>
      </c>
      <c r="AI1429" s="7" t="s">
        <v>243</v>
      </c>
      <c r="AJ1429" s="7"/>
      <c r="AK1429" s="7" t="s">
        <v>221</v>
      </c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9"/>
    </row>
    <row r="1430" spans="1:50">
      <c r="A1430" s="30" t="s">
        <v>243</v>
      </c>
      <c r="B1430" s="30"/>
      <c r="C1430" s="30" t="s">
        <v>223</v>
      </c>
      <c r="D1430" s="31">
        <v>0</v>
      </c>
      <c r="E1430" s="31">
        <v>0</v>
      </c>
      <c r="F1430" s="31">
        <v>0</v>
      </c>
      <c r="G1430" s="31">
        <v>7119.34</v>
      </c>
      <c r="H1430" s="31">
        <v>20537.07</v>
      </c>
      <c r="I1430" s="8"/>
      <c r="J1430" s="8"/>
      <c r="K1430" s="8"/>
      <c r="L1430" s="8"/>
      <c r="M1430" s="8"/>
      <c r="N1430" s="8"/>
      <c r="O1430" s="8"/>
      <c r="P1430" s="39" t="s">
        <v>222</v>
      </c>
      <c r="Q1430" s="24"/>
      <c r="R1430" s="7" t="s">
        <v>243</v>
      </c>
      <c r="S1430" s="7"/>
      <c r="T1430" s="7" t="s">
        <v>223</v>
      </c>
      <c r="U1430" s="8">
        <v>9323.64</v>
      </c>
      <c r="V1430" s="8">
        <v>9323.64</v>
      </c>
      <c r="W1430" s="8">
        <v>9323.64</v>
      </c>
      <c r="X1430" s="8">
        <v>20498.34</v>
      </c>
      <c r="Y1430" s="8">
        <v>9323.64</v>
      </c>
      <c r="Z1430" s="8">
        <v>9323.64</v>
      </c>
      <c r="AA1430" s="8">
        <v>16393.650000000001</v>
      </c>
      <c r="AB1430" s="8">
        <v>9912.93</v>
      </c>
      <c r="AC1430" s="8">
        <v>7070.01</v>
      </c>
      <c r="AD1430" s="8">
        <v>2753.97</v>
      </c>
      <c r="AE1430" s="8">
        <v>2178</v>
      </c>
      <c r="AF1430" s="8">
        <v>0</v>
      </c>
      <c r="AG1430" s="9" t="s">
        <v>222</v>
      </c>
      <c r="AI1430" s="7" t="s">
        <v>243</v>
      </c>
      <c r="AJ1430" s="7"/>
      <c r="AK1430" s="7" t="s">
        <v>223</v>
      </c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9"/>
    </row>
    <row r="1431" spans="1:50">
      <c r="A1431" s="30" t="s">
        <v>243</v>
      </c>
      <c r="B1431" s="30"/>
      <c r="C1431" s="30" t="s">
        <v>224</v>
      </c>
      <c r="D1431" s="32">
        <v>0</v>
      </c>
      <c r="E1431" s="32">
        <v>0</v>
      </c>
      <c r="F1431" s="32">
        <v>0</v>
      </c>
      <c r="G1431" s="32">
        <v>-7119.34</v>
      </c>
      <c r="H1431" s="32">
        <v>-20537.07</v>
      </c>
      <c r="I1431" s="10"/>
      <c r="J1431" s="10"/>
      <c r="K1431" s="10"/>
      <c r="L1431" s="10"/>
      <c r="M1431" s="10"/>
      <c r="N1431" s="10"/>
      <c r="O1431" s="10"/>
      <c r="P1431" s="39" t="s">
        <v>222</v>
      </c>
      <c r="Q1431" s="24"/>
      <c r="R1431" s="7" t="s">
        <v>243</v>
      </c>
      <c r="S1431" s="7"/>
      <c r="T1431" s="7" t="s">
        <v>224</v>
      </c>
      <c r="U1431" s="10">
        <v>-9323.64</v>
      </c>
      <c r="V1431" s="10">
        <v>-9323.64</v>
      </c>
      <c r="W1431" s="10">
        <v>-9323.64</v>
      </c>
      <c r="X1431" s="10">
        <v>-20498.34</v>
      </c>
      <c r="Y1431" s="10">
        <v>-9323.64</v>
      </c>
      <c r="Z1431" s="10">
        <v>-9323.64</v>
      </c>
      <c r="AA1431" s="10">
        <v>-16393.650000000001</v>
      </c>
      <c r="AB1431" s="10">
        <v>-9912.93</v>
      </c>
      <c r="AC1431" s="10">
        <v>-7070.01</v>
      </c>
      <c r="AD1431" s="10">
        <v>-2753.97</v>
      </c>
      <c r="AE1431" s="10">
        <v>-2178</v>
      </c>
      <c r="AF1431" s="10">
        <v>0</v>
      </c>
      <c r="AG1431" s="9" t="s">
        <v>222</v>
      </c>
      <c r="AI1431" s="7" t="s">
        <v>243</v>
      </c>
      <c r="AJ1431" s="7"/>
      <c r="AK1431" s="7" t="s">
        <v>224</v>
      </c>
      <c r="AL1431" s="10"/>
      <c r="AM1431" s="10"/>
      <c r="AN1431" s="10"/>
      <c r="AO1431" s="10"/>
      <c r="AP1431" s="10"/>
      <c r="AQ1431" s="10"/>
      <c r="AR1431" s="10"/>
      <c r="AS1431" s="10"/>
      <c r="AT1431" s="10"/>
      <c r="AU1431" s="10"/>
      <c r="AV1431" s="10"/>
      <c r="AW1431" s="10"/>
      <c r="AX1431" s="9"/>
    </row>
    <row r="1432" spans="1:50">
      <c r="A1432" s="30" t="s">
        <v>243</v>
      </c>
      <c r="B1432" s="30"/>
      <c r="C1432" s="30" t="s">
        <v>225</v>
      </c>
      <c r="D1432" s="32">
        <v>3285.12</v>
      </c>
      <c r="E1432" s="32">
        <v>4624.01</v>
      </c>
      <c r="F1432" s="32">
        <v>8526.0400000000009</v>
      </c>
      <c r="G1432" s="32">
        <v>16359.71</v>
      </c>
      <c r="H1432" s="32">
        <v>22064.080000000002</v>
      </c>
      <c r="I1432" s="10"/>
      <c r="J1432" s="10"/>
      <c r="K1432" s="10"/>
      <c r="L1432" s="10"/>
      <c r="M1432" s="10"/>
      <c r="N1432" s="10"/>
      <c r="O1432" s="10"/>
      <c r="P1432" s="39" t="s">
        <v>222</v>
      </c>
      <c r="Q1432" s="24"/>
      <c r="R1432" s="7" t="s">
        <v>243</v>
      </c>
      <c r="S1432" s="7"/>
      <c r="T1432" s="7" t="s">
        <v>225</v>
      </c>
      <c r="U1432" s="10">
        <v>8260.94</v>
      </c>
      <c r="V1432" s="10">
        <v>7337.48</v>
      </c>
      <c r="W1432" s="10">
        <v>8219.5</v>
      </c>
      <c r="X1432" s="10">
        <v>-4565.93</v>
      </c>
      <c r="Y1432" s="10">
        <v>1629.45</v>
      </c>
      <c r="Z1432" s="10">
        <v>2272.04</v>
      </c>
      <c r="AA1432" s="10">
        <v>7096.23</v>
      </c>
      <c r="AB1432" s="10">
        <v>6863.91</v>
      </c>
      <c r="AC1432" s="10">
        <v>5290.78</v>
      </c>
      <c r="AD1432" s="10">
        <v>5344.48</v>
      </c>
      <c r="AE1432" s="10">
        <v>0</v>
      </c>
      <c r="AF1432" s="10">
        <v>5920.42</v>
      </c>
      <c r="AG1432" s="9" t="s">
        <v>222</v>
      </c>
      <c r="AI1432" s="7" t="s">
        <v>243</v>
      </c>
      <c r="AJ1432" s="7"/>
      <c r="AK1432" s="7" t="s">
        <v>225</v>
      </c>
      <c r="AL1432" s="10"/>
      <c r="AM1432" s="10"/>
      <c r="AN1432" s="10"/>
      <c r="AO1432" s="10"/>
      <c r="AP1432" s="10"/>
      <c r="AQ1432" s="10"/>
      <c r="AR1432" s="10"/>
      <c r="AS1432" s="10"/>
      <c r="AT1432" s="10"/>
      <c r="AU1432" s="10"/>
      <c r="AV1432" s="10"/>
      <c r="AW1432" s="10"/>
      <c r="AX1432" s="9"/>
    </row>
    <row r="1433" spans="1:50">
      <c r="A1433" s="30" t="s">
        <v>243</v>
      </c>
      <c r="B1433" s="30"/>
      <c r="C1433" s="30" t="s">
        <v>226</v>
      </c>
      <c r="D1433" s="31">
        <v>5920.42</v>
      </c>
      <c r="E1433" s="31">
        <v>3285.12</v>
      </c>
      <c r="F1433" s="31">
        <v>4624.01</v>
      </c>
      <c r="G1433" s="31">
        <v>8526.0400000000009</v>
      </c>
      <c r="H1433" s="31">
        <v>16359.71</v>
      </c>
      <c r="I1433" s="8"/>
      <c r="J1433" s="8"/>
      <c r="K1433" s="8"/>
      <c r="L1433" s="8"/>
      <c r="M1433" s="8"/>
      <c r="N1433" s="8"/>
      <c r="O1433" s="8"/>
      <c r="P1433" s="39">
        <v>38715.300000000003</v>
      </c>
      <c r="Q1433" s="24"/>
      <c r="R1433" s="7" t="s">
        <v>243</v>
      </c>
      <c r="S1433" s="7"/>
      <c r="T1433" s="7" t="s">
        <v>226</v>
      </c>
      <c r="U1433" s="8">
        <v>4982.99</v>
      </c>
      <c r="V1433" s="8">
        <v>8260.94</v>
      </c>
      <c r="W1433" s="8">
        <v>7337.48</v>
      </c>
      <c r="X1433" s="8">
        <v>8219.5</v>
      </c>
      <c r="Y1433" s="8">
        <v>-4565.93</v>
      </c>
      <c r="Z1433" s="8">
        <v>1629.45</v>
      </c>
      <c r="AA1433" s="8">
        <v>2272.04</v>
      </c>
      <c r="AB1433" s="8">
        <v>7096.23</v>
      </c>
      <c r="AC1433" s="8">
        <v>6863.91</v>
      </c>
      <c r="AD1433" s="8">
        <v>5290.78</v>
      </c>
      <c r="AE1433" s="8">
        <v>5344.48</v>
      </c>
      <c r="AF1433" s="8">
        <v>0</v>
      </c>
      <c r="AG1433" s="9">
        <v>52731.87</v>
      </c>
      <c r="AI1433" s="7" t="s">
        <v>243</v>
      </c>
      <c r="AJ1433" s="7"/>
      <c r="AK1433" s="7" t="s">
        <v>226</v>
      </c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9"/>
    </row>
    <row r="1434" spans="1:50">
      <c r="A1434" s="30" t="s">
        <v>243</v>
      </c>
      <c r="B1434" s="30"/>
      <c r="C1434" s="30" t="s">
        <v>227</v>
      </c>
      <c r="D1434" s="32">
        <v>8007.99</v>
      </c>
      <c r="E1434" s="32">
        <v>-950.34</v>
      </c>
      <c r="F1434" s="32">
        <v>-996.82</v>
      </c>
      <c r="G1434" s="32">
        <v>-997.03</v>
      </c>
      <c r="H1434" s="32">
        <v>-1395.16</v>
      </c>
      <c r="I1434" s="10"/>
      <c r="J1434" s="10"/>
      <c r="K1434" s="10"/>
      <c r="L1434" s="10"/>
      <c r="M1434" s="10"/>
      <c r="N1434" s="10"/>
      <c r="O1434" s="10"/>
      <c r="P1434" s="39">
        <v>3668.64</v>
      </c>
      <c r="Q1434" s="24"/>
      <c r="R1434" s="7" t="s">
        <v>243</v>
      </c>
      <c r="S1434" s="7"/>
      <c r="T1434" s="7" t="s">
        <v>227</v>
      </c>
      <c r="U1434" s="10">
        <v>9129.4500000000007</v>
      </c>
      <c r="V1434" s="10">
        <v>-639.76</v>
      </c>
      <c r="W1434" s="10">
        <v>5.97</v>
      </c>
      <c r="X1434" s="10">
        <v>-742.25</v>
      </c>
      <c r="Y1434" s="10">
        <v>-2015.67</v>
      </c>
      <c r="Z1434" s="10">
        <v>-1499.01</v>
      </c>
      <c r="AA1434" s="10">
        <v>-1677.31</v>
      </c>
      <c r="AB1434" s="10">
        <v>-574.88</v>
      </c>
      <c r="AC1434" s="10">
        <v>-2504.65</v>
      </c>
      <c r="AD1434" s="10">
        <v>-716.92</v>
      </c>
      <c r="AE1434" s="10">
        <v>-987.27</v>
      </c>
      <c r="AF1434" s="10">
        <v>1529.73</v>
      </c>
      <c r="AG1434" s="9">
        <v>-692.56999999999903</v>
      </c>
      <c r="AI1434" s="7" t="s">
        <v>243</v>
      </c>
      <c r="AJ1434" s="7"/>
      <c r="AK1434" s="7" t="s">
        <v>227</v>
      </c>
      <c r="AL1434" s="10"/>
      <c r="AM1434" s="10"/>
      <c r="AN1434" s="10"/>
      <c r="AO1434" s="10"/>
      <c r="AP1434" s="10"/>
      <c r="AQ1434" s="10"/>
      <c r="AR1434" s="10"/>
      <c r="AS1434" s="10"/>
      <c r="AT1434" s="10"/>
      <c r="AU1434" s="10"/>
      <c r="AV1434" s="10"/>
      <c r="AW1434" s="10"/>
      <c r="AX1434" s="9"/>
    </row>
    <row r="1435" spans="1:50">
      <c r="A1435" s="30" t="s">
        <v>243</v>
      </c>
      <c r="B1435" s="30"/>
      <c r="C1435" s="30" t="s">
        <v>228</v>
      </c>
      <c r="D1435" s="31">
        <v>258607.98</v>
      </c>
      <c r="E1435" s="31">
        <v>298436.32</v>
      </c>
      <c r="F1435" s="31">
        <v>292537.68</v>
      </c>
      <c r="G1435" s="31">
        <v>386473.28</v>
      </c>
      <c r="H1435" s="31">
        <v>452744.09</v>
      </c>
      <c r="I1435" s="8"/>
      <c r="J1435" s="8"/>
      <c r="K1435" s="8"/>
      <c r="L1435" s="8"/>
      <c r="M1435" s="8"/>
      <c r="N1435" s="8"/>
      <c r="O1435" s="8"/>
      <c r="P1435" s="39" t="s">
        <v>222</v>
      </c>
      <c r="Q1435" s="24"/>
      <c r="R1435" s="7" t="s">
        <v>243</v>
      </c>
      <c r="S1435" s="7"/>
      <c r="T1435" s="7" t="s">
        <v>228</v>
      </c>
      <c r="U1435" s="8">
        <v>256537.85</v>
      </c>
      <c r="V1435" s="8">
        <v>258537.01</v>
      </c>
      <c r="W1435" s="8">
        <v>327416.7</v>
      </c>
      <c r="X1435" s="8">
        <v>342263.13</v>
      </c>
      <c r="Y1435" s="8">
        <v>442657.93</v>
      </c>
      <c r="Z1435" s="8">
        <v>404428.61</v>
      </c>
      <c r="AA1435" s="8">
        <v>377974.27</v>
      </c>
      <c r="AB1435" s="8">
        <v>264519.27</v>
      </c>
      <c r="AC1435" s="8">
        <v>262755.64</v>
      </c>
      <c r="AD1435" s="8">
        <v>275017.06</v>
      </c>
      <c r="AE1435" s="8">
        <v>319323.89</v>
      </c>
      <c r="AF1435" s="8">
        <v>282793.21000000002</v>
      </c>
      <c r="AG1435" s="9" t="s">
        <v>222</v>
      </c>
      <c r="AI1435" s="7" t="s">
        <v>243</v>
      </c>
      <c r="AJ1435" s="7"/>
      <c r="AK1435" s="7" t="s">
        <v>228</v>
      </c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9"/>
    </row>
    <row r="1436" spans="1:50">
      <c r="A1436" s="30" t="s">
        <v>243</v>
      </c>
      <c r="B1436" s="30"/>
      <c r="C1436" s="30" t="s">
        <v>229</v>
      </c>
      <c r="D1436" s="31">
        <v>282793.21000000002</v>
      </c>
      <c r="E1436" s="31">
        <v>258607.98</v>
      </c>
      <c r="F1436" s="31">
        <v>298436.32</v>
      </c>
      <c r="G1436" s="31">
        <v>292537.68</v>
      </c>
      <c r="H1436" s="31">
        <v>386473.28</v>
      </c>
      <c r="I1436" s="8"/>
      <c r="J1436" s="8"/>
      <c r="K1436" s="8"/>
      <c r="L1436" s="8"/>
      <c r="M1436" s="8"/>
      <c r="N1436" s="8"/>
      <c r="O1436" s="8"/>
      <c r="P1436" s="39" t="s">
        <v>222</v>
      </c>
      <c r="Q1436" s="24"/>
      <c r="R1436" s="7" t="s">
        <v>243</v>
      </c>
      <c r="S1436" s="7"/>
      <c r="T1436" s="7" t="s">
        <v>229</v>
      </c>
      <c r="U1436" s="8">
        <v>307259.43</v>
      </c>
      <c r="V1436" s="8">
        <v>256537.85</v>
      </c>
      <c r="W1436" s="8">
        <v>258537.01</v>
      </c>
      <c r="X1436" s="8">
        <v>585953.71</v>
      </c>
      <c r="Y1436" s="8">
        <v>342263.13</v>
      </c>
      <c r="Z1436" s="8">
        <v>442657.93</v>
      </c>
      <c r="AA1436" s="8">
        <v>404428.61</v>
      </c>
      <c r="AB1436" s="8">
        <v>377974.27</v>
      </c>
      <c r="AC1436" s="8">
        <v>264519.27</v>
      </c>
      <c r="AD1436" s="8">
        <v>262755.64</v>
      </c>
      <c r="AE1436" s="8">
        <v>275017.06</v>
      </c>
      <c r="AF1436" s="8">
        <v>319323.89</v>
      </c>
      <c r="AG1436" s="9" t="s">
        <v>222</v>
      </c>
      <c r="AI1436" s="7" t="s">
        <v>243</v>
      </c>
      <c r="AJ1436" s="7"/>
      <c r="AK1436" s="7" t="s">
        <v>229</v>
      </c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9"/>
    </row>
    <row r="1437" spans="1:50">
      <c r="A1437" s="30" t="s">
        <v>243</v>
      </c>
      <c r="B1437" s="30"/>
      <c r="C1437" s="30" t="s">
        <v>230</v>
      </c>
      <c r="D1437" s="31">
        <v>319323.89</v>
      </c>
      <c r="E1437" s="31">
        <v>282793.21000000002</v>
      </c>
      <c r="F1437" s="31">
        <v>258607.98</v>
      </c>
      <c r="G1437" s="31">
        <v>298436.32</v>
      </c>
      <c r="H1437" s="31">
        <v>292537.68</v>
      </c>
      <c r="I1437" s="8"/>
      <c r="J1437" s="8"/>
      <c r="K1437" s="8"/>
      <c r="L1437" s="8"/>
      <c r="M1437" s="8"/>
      <c r="N1437" s="8"/>
      <c r="O1437" s="8"/>
      <c r="P1437" s="39" t="s">
        <v>222</v>
      </c>
      <c r="Q1437" s="24"/>
      <c r="R1437" s="7" t="s">
        <v>243</v>
      </c>
      <c r="S1437" s="7"/>
      <c r="T1437" s="7" t="s">
        <v>230</v>
      </c>
      <c r="U1437" s="8">
        <v>389485.79</v>
      </c>
      <c r="V1437" s="8">
        <v>307259.43</v>
      </c>
      <c r="W1437" s="8">
        <v>256537.85</v>
      </c>
      <c r="X1437" s="8">
        <v>0</v>
      </c>
      <c r="Y1437" s="8">
        <v>327416.7</v>
      </c>
      <c r="Z1437" s="8">
        <v>342263.13</v>
      </c>
      <c r="AA1437" s="8">
        <v>442657.93</v>
      </c>
      <c r="AB1437" s="8">
        <v>404428.61</v>
      </c>
      <c r="AC1437" s="8">
        <v>377974.27</v>
      </c>
      <c r="AD1437" s="8">
        <v>264519.27</v>
      </c>
      <c r="AE1437" s="8">
        <v>262755.64</v>
      </c>
      <c r="AF1437" s="8">
        <v>275017.06</v>
      </c>
      <c r="AG1437" s="9" t="s">
        <v>222</v>
      </c>
      <c r="AI1437" s="7" t="s">
        <v>243</v>
      </c>
      <c r="AJ1437" s="7"/>
      <c r="AK1437" s="7" t="s">
        <v>230</v>
      </c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9"/>
    </row>
    <row r="1438" spans="1:50">
      <c r="A1438" s="30" t="s">
        <v>243</v>
      </c>
      <c r="B1438" s="30"/>
      <c r="C1438" s="30" t="s">
        <v>231</v>
      </c>
      <c r="D1438" s="31">
        <v>0</v>
      </c>
      <c r="E1438" s="31">
        <v>0</v>
      </c>
      <c r="F1438" s="31">
        <v>0</v>
      </c>
      <c r="G1438" s="31">
        <v>0</v>
      </c>
      <c r="H1438" s="31">
        <v>0</v>
      </c>
      <c r="I1438" s="8"/>
      <c r="J1438" s="8"/>
      <c r="K1438" s="8"/>
      <c r="L1438" s="8"/>
      <c r="M1438" s="8"/>
      <c r="N1438" s="8"/>
      <c r="O1438" s="8"/>
      <c r="P1438" s="39" t="s">
        <v>222</v>
      </c>
      <c r="Q1438" s="24"/>
      <c r="R1438" s="7" t="s">
        <v>243</v>
      </c>
      <c r="S1438" s="7"/>
      <c r="T1438" s="7" t="s">
        <v>231</v>
      </c>
      <c r="U1438" s="8">
        <v>9323.64</v>
      </c>
      <c r="V1438" s="8">
        <v>9323.64</v>
      </c>
      <c r="W1438" s="8">
        <v>9323.64</v>
      </c>
      <c r="X1438" s="8">
        <v>9323.64</v>
      </c>
      <c r="Y1438" s="8">
        <v>9323.64</v>
      </c>
      <c r="Z1438" s="8">
        <v>9323.64</v>
      </c>
      <c r="AA1438" s="8">
        <v>9323.64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9" t="s">
        <v>222</v>
      </c>
      <c r="AI1438" s="7" t="s">
        <v>243</v>
      </c>
      <c r="AJ1438" s="7"/>
      <c r="AK1438" s="7" t="s">
        <v>231</v>
      </c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9"/>
    </row>
    <row r="1439" spans="1:50">
      <c r="A1439" s="30" t="s">
        <v>243</v>
      </c>
      <c r="B1439" s="30"/>
      <c r="C1439" s="30" t="s">
        <v>232</v>
      </c>
      <c r="D1439" s="31">
        <v>340751.7</v>
      </c>
      <c r="E1439" s="31">
        <v>200700.15</v>
      </c>
      <c r="F1439" s="31">
        <v>231312</v>
      </c>
      <c r="G1439" s="31">
        <v>320767.53999999998</v>
      </c>
      <c r="H1439" s="31">
        <v>317378.83</v>
      </c>
      <c r="I1439" s="8"/>
      <c r="J1439" s="8"/>
      <c r="K1439" s="8"/>
      <c r="L1439" s="8"/>
      <c r="M1439" s="8"/>
      <c r="N1439" s="8"/>
      <c r="O1439" s="8"/>
      <c r="P1439" s="39">
        <v>1410910.22</v>
      </c>
      <c r="Q1439" s="24"/>
      <c r="R1439" s="7" t="s">
        <v>243</v>
      </c>
      <c r="S1439" s="7"/>
      <c r="T1439" s="7" t="s">
        <v>232</v>
      </c>
      <c r="U1439" s="8">
        <v>465250.15</v>
      </c>
      <c r="V1439" s="8">
        <v>255612.39</v>
      </c>
      <c r="W1439" s="8">
        <v>263162.28999999998</v>
      </c>
      <c r="X1439" s="8">
        <v>242424.04</v>
      </c>
      <c r="Y1439" s="8">
        <v>372428.92</v>
      </c>
      <c r="Z1439" s="8">
        <v>270848.12</v>
      </c>
      <c r="AA1439" s="8">
        <v>446604.82</v>
      </c>
      <c r="AB1439" s="8">
        <v>424677.6</v>
      </c>
      <c r="AC1439" s="8">
        <v>299975.67</v>
      </c>
      <c r="AD1439" s="8">
        <v>330569.2</v>
      </c>
      <c r="AE1439" s="8">
        <v>330526.12</v>
      </c>
      <c r="AF1439" s="8">
        <v>247408.24</v>
      </c>
      <c r="AG1439" s="9">
        <v>3949487.56</v>
      </c>
      <c r="AI1439" s="7" t="s">
        <v>243</v>
      </c>
      <c r="AJ1439" s="7"/>
      <c r="AK1439" s="7" t="s">
        <v>232</v>
      </c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9"/>
    </row>
    <row r="1440" spans="1:50">
      <c r="A1440" s="30" t="s">
        <v>243</v>
      </c>
      <c r="B1440" s="30"/>
      <c r="C1440" s="30" t="s">
        <v>233</v>
      </c>
      <c r="D1440" s="31">
        <v>2.4300000000000002</v>
      </c>
      <c r="E1440" s="31">
        <v>2.64</v>
      </c>
      <c r="F1440" s="31">
        <v>2.75</v>
      </c>
      <c r="G1440" s="31">
        <v>2.75</v>
      </c>
      <c r="H1440" s="31">
        <v>3.75</v>
      </c>
      <c r="I1440" s="8"/>
      <c r="J1440" s="8"/>
      <c r="K1440" s="8"/>
      <c r="L1440" s="8"/>
      <c r="M1440" s="8"/>
      <c r="N1440" s="8"/>
      <c r="O1440" s="8"/>
      <c r="P1440" s="39">
        <v>2.8639999999999999</v>
      </c>
      <c r="Q1440" s="24"/>
      <c r="R1440" s="7" t="s">
        <v>243</v>
      </c>
      <c r="S1440" s="7"/>
      <c r="T1440" s="7" t="s">
        <v>233</v>
      </c>
      <c r="U1440" s="8">
        <v>4</v>
      </c>
      <c r="V1440" s="8">
        <v>4</v>
      </c>
      <c r="W1440" s="8">
        <v>4</v>
      </c>
      <c r="X1440" s="8">
        <v>4.01</v>
      </c>
      <c r="Y1440" s="8">
        <v>3.69</v>
      </c>
      <c r="Z1440" s="8">
        <v>2.72</v>
      </c>
      <c r="AA1440" s="8">
        <v>2.72</v>
      </c>
      <c r="AB1440" s="8">
        <v>2.75</v>
      </c>
      <c r="AC1440" s="8">
        <v>3.15</v>
      </c>
      <c r="AD1440" s="8">
        <v>3.43</v>
      </c>
      <c r="AE1440" s="8">
        <v>3.75</v>
      </c>
      <c r="AF1440" s="8">
        <v>3.75</v>
      </c>
      <c r="AG1440" s="9">
        <v>3.4975000000000001</v>
      </c>
      <c r="AI1440" s="7" t="s">
        <v>243</v>
      </c>
      <c r="AJ1440" s="7"/>
      <c r="AK1440" s="7" t="s">
        <v>233</v>
      </c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9"/>
    </row>
    <row r="1441" spans="1:50">
      <c r="A1441" s="30" t="s">
        <v>243</v>
      </c>
      <c r="B1441" s="30"/>
      <c r="C1441" s="30" t="s">
        <v>234</v>
      </c>
      <c r="D1441" s="31">
        <v>2.4300000000000002</v>
      </c>
      <c r="E1441" s="31">
        <v>2.64</v>
      </c>
      <c r="F1441" s="31">
        <v>2.75</v>
      </c>
      <c r="G1441" s="31">
        <v>2.75</v>
      </c>
      <c r="H1441" s="31">
        <v>3.75</v>
      </c>
      <c r="I1441" s="8"/>
      <c r="J1441" s="8"/>
      <c r="K1441" s="8"/>
      <c r="L1441" s="8"/>
      <c r="M1441" s="8"/>
      <c r="N1441" s="8"/>
      <c r="O1441" s="8"/>
      <c r="P1441" s="39">
        <v>2.8639999999999999</v>
      </c>
      <c r="Q1441" s="24"/>
      <c r="R1441" s="7" t="s">
        <v>243</v>
      </c>
      <c r="S1441" s="7"/>
      <c r="T1441" s="7" t="s">
        <v>234</v>
      </c>
      <c r="U1441" s="8">
        <v>4</v>
      </c>
      <c r="V1441" s="8">
        <v>4</v>
      </c>
      <c r="W1441" s="8">
        <v>4</v>
      </c>
      <c r="X1441" s="8">
        <v>4.01</v>
      </c>
      <c r="Y1441" s="8">
        <v>3.69</v>
      </c>
      <c r="Z1441" s="8">
        <v>2.72</v>
      </c>
      <c r="AA1441" s="8">
        <v>2.72</v>
      </c>
      <c r="AB1441" s="8">
        <v>2.75</v>
      </c>
      <c r="AC1441" s="8">
        <v>3.15</v>
      </c>
      <c r="AD1441" s="8">
        <v>3.43</v>
      </c>
      <c r="AE1441" s="8">
        <v>3.6</v>
      </c>
      <c r="AF1441" s="8">
        <v>3.54</v>
      </c>
      <c r="AG1441" s="9">
        <v>3.4674999999999998</v>
      </c>
      <c r="AI1441" s="7" t="s">
        <v>243</v>
      </c>
      <c r="AJ1441" s="7"/>
      <c r="AK1441" s="7" t="s">
        <v>234</v>
      </c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9"/>
    </row>
    <row r="1442" spans="1:50">
      <c r="A1442" s="30" t="s">
        <v>243</v>
      </c>
      <c r="B1442" s="30"/>
      <c r="C1442" s="30" t="s">
        <v>235</v>
      </c>
      <c r="D1442" s="31">
        <v>0.61</v>
      </c>
      <c r="E1442" s="31">
        <v>1</v>
      </c>
      <c r="F1442" s="31">
        <v>1</v>
      </c>
      <c r="G1442" s="31">
        <v>1</v>
      </c>
      <c r="H1442" s="31">
        <v>1</v>
      </c>
      <c r="I1442" s="8"/>
      <c r="J1442" s="8"/>
      <c r="K1442" s="8"/>
      <c r="L1442" s="8"/>
      <c r="M1442" s="8"/>
      <c r="N1442" s="8"/>
      <c r="O1442" s="8"/>
      <c r="P1442" s="31">
        <v>0</v>
      </c>
      <c r="Q1442" s="24"/>
      <c r="R1442" s="7" t="s">
        <v>243</v>
      </c>
      <c r="S1442" s="7"/>
      <c r="T1442" s="7" t="s">
        <v>235</v>
      </c>
      <c r="U1442" s="8">
        <v>1</v>
      </c>
      <c r="V1442" s="8">
        <v>1</v>
      </c>
      <c r="W1442" s="8">
        <v>1</v>
      </c>
      <c r="X1442" s="8">
        <v>1</v>
      </c>
      <c r="Y1442" s="8">
        <v>1</v>
      </c>
      <c r="Z1442" s="8">
        <v>1</v>
      </c>
      <c r="AA1442" s="8">
        <v>0.77</v>
      </c>
      <c r="AB1442" s="8">
        <v>1</v>
      </c>
      <c r="AC1442" s="8">
        <v>1</v>
      </c>
      <c r="AD1442" s="8">
        <v>1</v>
      </c>
      <c r="AE1442" s="8">
        <v>1</v>
      </c>
      <c r="AF1442" s="8">
        <v>1</v>
      </c>
      <c r="AG1442" s="9">
        <v>0.980833333333333</v>
      </c>
      <c r="AI1442" s="7" t="s">
        <v>243</v>
      </c>
      <c r="AJ1442" s="7"/>
      <c r="AK1442" s="7" t="s">
        <v>235</v>
      </c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9"/>
    </row>
    <row r="1443" spans="1:50">
      <c r="A1443" s="30" t="s">
        <v>243</v>
      </c>
      <c r="B1443" s="30"/>
      <c r="C1443" s="30" t="s">
        <v>236</v>
      </c>
      <c r="D1443" s="31">
        <v>1</v>
      </c>
      <c r="E1443" s="31">
        <v>1</v>
      </c>
      <c r="F1443" s="31">
        <v>1</v>
      </c>
      <c r="G1443" s="31">
        <v>1</v>
      </c>
      <c r="H1443" s="31">
        <v>1</v>
      </c>
      <c r="I1443" s="8"/>
      <c r="J1443" s="8"/>
      <c r="K1443" s="8"/>
      <c r="L1443" s="8"/>
      <c r="M1443" s="8"/>
      <c r="N1443" s="8"/>
      <c r="O1443" s="8"/>
      <c r="P1443" s="31">
        <v>0</v>
      </c>
      <c r="Q1443" s="24"/>
      <c r="R1443" s="7" t="s">
        <v>243</v>
      </c>
      <c r="S1443" s="7"/>
      <c r="T1443" s="7" t="s">
        <v>236</v>
      </c>
      <c r="U1443" s="8">
        <v>1</v>
      </c>
      <c r="V1443" s="8">
        <v>1</v>
      </c>
      <c r="W1443" s="8">
        <v>2</v>
      </c>
      <c r="X1443" s="8">
        <v>1</v>
      </c>
      <c r="Y1443" s="8">
        <v>1</v>
      </c>
      <c r="Z1443" s="8">
        <v>1</v>
      </c>
      <c r="AA1443" s="8">
        <v>1</v>
      </c>
      <c r="AB1443" s="8">
        <v>1</v>
      </c>
      <c r="AC1443" s="8">
        <v>1</v>
      </c>
      <c r="AD1443" s="8">
        <v>1</v>
      </c>
      <c r="AE1443" s="8">
        <v>1</v>
      </c>
      <c r="AF1443" s="8">
        <v>1</v>
      </c>
      <c r="AG1443" s="9">
        <v>1.0833333333333299</v>
      </c>
      <c r="AI1443" s="7" t="s">
        <v>243</v>
      </c>
      <c r="AJ1443" s="7"/>
      <c r="AK1443" s="7" t="s">
        <v>236</v>
      </c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9"/>
    </row>
    <row r="1444" spans="1:50">
      <c r="A1444" s="30" t="s">
        <v>243</v>
      </c>
      <c r="B1444" s="30"/>
      <c r="C1444" s="30" t="s">
        <v>237</v>
      </c>
      <c r="D1444" s="31">
        <v>1</v>
      </c>
      <c r="E1444" s="31">
        <v>1</v>
      </c>
      <c r="F1444" s="31">
        <v>1</v>
      </c>
      <c r="G1444" s="31">
        <v>1</v>
      </c>
      <c r="H1444" s="31">
        <v>1</v>
      </c>
      <c r="I1444" s="8"/>
      <c r="J1444" s="8"/>
      <c r="K1444" s="8"/>
      <c r="L1444" s="8"/>
      <c r="M1444" s="8"/>
      <c r="N1444" s="8"/>
      <c r="O1444" s="8"/>
      <c r="P1444" s="31">
        <v>0</v>
      </c>
      <c r="Q1444" s="24"/>
      <c r="R1444" s="7" t="s">
        <v>243</v>
      </c>
      <c r="S1444" s="7"/>
      <c r="T1444" s="7" t="s">
        <v>237</v>
      </c>
      <c r="U1444" s="8">
        <v>1</v>
      </c>
      <c r="V1444" s="8">
        <v>1</v>
      </c>
      <c r="W1444" s="8">
        <v>1</v>
      </c>
      <c r="X1444" s="8">
        <v>1</v>
      </c>
      <c r="Y1444" s="8">
        <v>1</v>
      </c>
      <c r="Z1444" s="8">
        <v>1</v>
      </c>
      <c r="AA1444" s="8">
        <v>1</v>
      </c>
      <c r="AB1444" s="8">
        <v>1</v>
      </c>
      <c r="AC1444" s="8">
        <v>1</v>
      </c>
      <c r="AD1444" s="8">
        <v>1</v>
      </c>
      <c r="AE1444" s="8">
        <v>1</v>
      </c>
      <c r="AF1444" s="8">
        <v>1</v>
      </c>
      <c r="AG1444" s="9">
        <v>1</v>
      </c>
      <c r="AI1444" s="7" t="s">
        <v>243</v>
      </c>
      <c r="AJ1444" s="7"/>
      <c r="AK1444" s="7" t="s">
        <v>237</v>
      </c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9"/>
    </row>
    <row r="1445" spans="1:50">
      <c r="A1445" s="30" t="s">
        <v>244</v>
      </c>
      <c r="B1445" s="30"/>
      <c r="C1445" s="30" t="s">
        <v>27</v>
      </c>
      <c r="D1445" s="31">
        <v>18067.02</v>
      </c>
      <c r="E1445" s="31">
        <v>13946.44</v>
      </c>
      <c r="F1445" s="31">
        <v>13683.94</v>
      </c>
      <c r="G1445" s="31">
        <v>10399.83</v>
      </c>
      <c r="H1445" s="31">
        <v>10091.93</v>
      </c>
      <c r="I1445" s="8"/>
      <c r="J1445" s="8"/>
      <c r="K1445" s="8"/>
      <c r="L1445" s="8"/>
      <c r="M1445" s="8"/>
      <c r="N1445" s="8"/>
      <c r="O1445" s="8"/>
      <c r="P1445" s="39">
        <v>66189.16</v>
      </c>
      <c r="Q1445" s="24"/>
      <c r="R1445" s="7" t="s">
        <v>244</v>
      </c>
      <c r="S1445" s="7"/>
      <c r="T1445" s="7" t="s">
        <v>27</v>
      </c>
      <c r="U1445" s="8">
        <v>13507.54</v>
      </c>
      <c r="V1445" s="8">
        <v>10700.99</v>
      </c>
      <c r="W1445" s="8">
        <v>13304</v>
      </c>
      <c r="X1445" s="8">
        <v>12111.21</v>
      </c>
      <c r="Y1445" s="8">
        <v>13036.22</v>
      </c>
      <c r="Z1445" s="8">
        <v>15049.59</v>
      </c>
      <c r="AA1445" s="8">
        <v>21811.88</v>
      </c>
      <c r="AB1445" s="8">
        <v>22581.55</v>
      </c>
      <c r="AC1445" s="8">
        <v>17203.41</v>
      </c>
      <c r="AD1445" s="8">
        <v>18244.400000000001</v>
      </c>
      <c r="AE1445" s="8">
        <v>13574.29</v>
      </c>
      <c r="AF1445" s="8">
        <v>13885.61</v>
      </c>
      <c r="AG1445" s="9">
        <v>185010.69</v>
      </c>
      <c r="AI1445" s="7" t="s">
        <v>244</v>
      </c>
      <c r="AJ1445" s="7"/>
      <c r="AK1445" s="7" t="s">
        <v>27</v>
      </c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9"/>
    </row>
    <row r="1446" spans="1:50">
      <c r="A1446" s="30" t="s">
        <v>244</v>
      </c>
      <c r="B1446" s="30"/>
      <c r="C1446" s="30" t="s">
        <v>28</v>
      </c>
      <c r="D1446" s="32">
        <v>56.23</v>
      </c>
      <c r="E1446" s="32">
        <v>108.08</v>
      </c>
      <c r="F1446" s="32">
        <v>97.97</v>
      </c>
      <c r="G1446" s="32">
        <v>82.48</v>
      </c>
      <c r="H1446" s="32">
        <v>74.489999999999995</v>
      </c>
      <c r="I1446" s="10"/>
      <c r="J1446" s="10"/>
      <c r="K1446" s="10"/>
      <c r="L1446" s="10"/>
      <c r="M1446" s="10"/>
      <c r="N1446" s="10"/>
      <c r="O1446" s="10"/>
      <c r="P1446" s="32">
        <v>0</v>
      </c>
      <c r="Q1446" s="28">
        <v>0</v>
      </c>
      <c r="R1446" s="7" t="s">
        <v>244</v>
      </c>
      <c r="S1446" s="7"/>
      <c r="T1446" s="7" t="s">
        <v>28</v>
      </c>
      <c r="U1446" s="10">
        <v>90.7</v>
      </c>
      <c r="V1446" s="10">
        <v>75.33</v>
      </c>
      <c r="W1446" s="10">
        <v>85.39</v>
      </c>
      <c r="X1446" s="10">
        <v>85.65</v>
      </c>
      <c r="Y1446" s="10">
        <v>86.01</v>
      </c>
      <c r="Z1446" s="10">
        <v>105.57</v>
      </c>
      <c r="AA1446" s="10">
        <v>132.94</v>
      </c>
      <c r="AB1446" s="10">
        <v>148.61000000000001</v>
      </c>
      <c r="AC1446" s="10">
        <v>130.25</v>
      </c>
      <c r="AD1446" s="10">
        <v>118.57</v>
      </c>
      <c r="AE1446" s="10">
        <v>99.12</v>
      </c>
      <c r="AF1446" s="10">
        <v>108.35</v>
      </c>
      <c r="AG1446" s="9">
        <v>83.015000000000001</v>
      </c>
      <c r="AI1446" s="7" t="s">
        <v>244</v>
      </c>
      <c r="AJ1446" s="7"/>
      <c r="AK1446" s="7" t="s">
        <v>28</v>
      </c>
      <c r="AL1446" s="10"/>
      <c r="AM1446" s="10"/>
      <c r="AN1446" s="10"/>
      <c r="AO1446" s="10"/>
      <c r="AP1446" s="10"/>
      <c r="AQ1446" s="10"/>
      <c r="AR1446" s="10"/>
      <c r="AS1446" s="10"/>
      <c r="AT1446" s="10"/>
      <c r="AU1446" s="10"/>
      <c r="AV1446" s="10"/>
      <c r="AW1446" s="10"/>
      <c r="AX1446" s="9"/>
    </row>
    <row r="1447" spans="1:50">
      <c r="A1447" s="30" t="s">
        <v>244</v>
      </c>
      <c r="B1447" s="30"/>
      <c r="C1447" s="30" t="s">
        <v>29</v>
      </c>
      <c r="D1447" s="36">
        <v>58</v>
      </c>
      <c r="E1447" s="36">
        <v>53</v>
      </c>
      <c r="F1447" s="36">
        <v>44</v>
      </c>
      <c r="G1447" s="36">
        <v>49</v>
      </c>
      <c r="H1447" s="36">
        <v>55</v>
      </c>
      <c r="I1447" s="11"/>
      <c r="J1447" s="11"/>
      <c r="K1447" s="11"/>
      <c r="L1447" s="11"/>
      <c r="M1447" s="11"/>
      <c r="N1447" s="11"/>
      <c r="O1447" s="11"/>
      <c r="P1447" s="43">
        <v>52</v>
      </c>
      <c r="Q1447" s="24"/>
      <c r="R1447" s="7" t="s">
        <v>244</v>
      </c>
      <c r="S1447" s="7"/>
      <c r="T1447" s="7" t="s">
        <v>29</v>
      </c>
      <c r="U1447" s="11">
        <v>49</v>
      </c>
      <c r="V1447" s="11">
        <v>47</v>
      </c>
      <c r="W1447" s="11">
        <v>46</v>
      </c>
      <c r="X1447" s="11">
        <v>48</v>
      </c>
      <c r="Y1447" s="11">
        <v>52</v>
      </c>
      <c r="Z1447" s="11">
        <v>54</v>
      </c>
      <c r="AA1447" s="11">
        <v>54</v>
      </c>
      <c r="AB1447" s="11">
        <v>60</v>
      </c>
      <c r="AC1447" s="11">
        <v>60</v>
      </c>
      <c r="AD1447" s="11">
        <v>57</v>
      </c>
      <c r="AE1447" s="11">
        <v>54</v>
      </c>
      <c r="AF1447" s="11">
        <v>53</v>
      </c>
      <c r="AG1447" s="12">
        <v>53</v>
      </c>
      <c r="AI1447" s="7" t="s">
        <v>244</v>
      </c>
      <c r="AJ1447" s="7"/>
      <c r="AK1447" s="7" t="s">
        <v>29</v>
      </c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2"/>
    </row>
    <row r="1448" spans="1:50">
      <c r="A1448" s="30" t="s">
        <v>244</v>
      </c>
      <c r="B1448" s="30"/>
      <c r="C1448" s="30" t="s">
        <v>30</v>
      </c>
      <c r="D1448" s="33">
        <v>307972.01</v>
      </c>
      <c r="E1448" s="33">
        <v>239763.3</v>
      </c>
      <c r="F1448" s="33">
        <v>235348.64</v>
      </c>
      <c r="G1448" s="33">
        <v>185889.89</v>
      </c>
      <c r="H1448" s="33">
        <v>177207.95</v>
      </c>
      <c r="I1448" s="13"/>
      <c r="J1448" s="13"/>
      <c r="K1448" s="13"/>
      <c r="L1448" s="13"/>
      <c r="M1448" s="13"/>
      <c r="N1448" s="13"/>
      <c r="O1448" s="13"/>
      <c r="P1448" s="40">
        <v>1146181.79</v>
      </c>
      <c r="Q1448" s="24"/>
      <c r="R1448" s="7" t="s">
        <v>244</v>
      </c>
      <c r="S1448" s="7"/>
      <c r="T1448" s="7" t="s">
        <v>30</v>
      </c>
      <c r="U1448" s="13">
        <v>229351.87</v>
      </c>
      <c r="V1448" s="13">
        <v>184766.22</v>
      </c>
      <c r="W1448" s="13">
        <v>225753.84</v>
      </c>
      <c r="X1448" s="13">
        <v>207493.89</v>
      </c>
      <c r="Y1448" s="13">
        <v>228687.13</v>
      </c>
      <c r="Z1448" s="13">
        <v>265663.76</v>
      </c>
      <c r="AA1448" s="13">
        <v>373601.87</v>
      </c>
      <c r="AB1448" s="13">
        <v>379026.24</v>
      </c>
      <c r="AC1448" s="13">
        <v>303218.53000000003</v>
      </c>
      <c r="AD1448" s="13">
        <v>310158.90000000002</v>
      </c>
      <c r="AE1448" s="13">
        <v>237482.68</v>
      </c>
      <c r="AF1448" s="13">
        <v>241621.16</v>
      </c>
      <c r="AG1448" s="14">
        <v>3186826.09</v>
      </c>
      <c r="AI1448" s="7" t="s">
        <v>244</v>
      </c>
      <c r="AJ1448" s="7"/>
      <c r="AK1448" s="7" t="s">
        <v>30</v>
      </c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4"/>
    </row>
    <row r="1449" spans="1:50">
      <c r="A1449" s="30" t="s">
        <v>244</v>
      </c>
      <c r="B1449" s="30"/>
      <c r="C1449" s="30" t="s">
        <v>31</v>
      </c>
      <c r="D1449" s="32">
        <v>310750.58</v>
      </c>
      <c r="E1449" s="32">
        <v>240171.28</v>
      </c>
      <c r="F1449" s="32">
        <v>234372.48000000001</v>
      </c>
      <c r="G1449" s="32">
        <v>186018.6</v>
      </c>
      <c r="H1449" s="32">
        <v>179504.52</v>
      </c>
      <c r="I1449" s="10"/>
      <c r="J1449" s="10"/>
      <c r="K1449" s="10"/>
      <c r="L1449" s="10"/>
      <c r="M1449" s="10"/>
      <c r="N1449" s="10"/>
      <c r="O1449" s="10"/>
      <c r="P1449" s="39">
        <v>1150817.46</v>
      </c>
      <c r="Q1449" s="24"/>
      <c r="R1449" s="7" t="s">
        <v>244</v>
      </c>
      <c r="S1449" s="7"/>
      <c r="T1449" s="7" t="s">
        <v>31</v>
      </c>
      <c r="U1449" s="10">
        <v>229964.51</v>
      </c>
      <c r="V1449" s="10">
        <v>185156.5</v>
      </c>
      <c r="W1449" s="10">
        <v>226251.9</v>
      </c>
      <c r="X1449" s="10">
        <v>208440.42</v>
      </c>
      <c r="Y1449" s="10">
        <v>229201.02</v>
      </c>
      <c r="Z1449" s="10">
        <v>266452.8</v>
      </c>
      <c r="AA1449" s="10">
        <v>376213.09</v>
      </c>
      <c r="AB1449" s="10">
        <v>381853.24</v>
      </c>
      <c r="AC1449" s="10">
        <v>296768.73</v>
      </c>
      <c r="AD1449" s="10">
        <v>319798.86</v>
      </c>
      <c r="AE1449" s="10">
        <v>238017.3</v>
      </c>
      <c r="AF1449" s="10">
        <v>241673.05</v>
      </c>
      <c r="AG1449" s="9">
        <v>3199791.42</v>
      </c>
      <c r="AI1449" s="7" t="s">
        <v>244</v>
      </c>
      <c r="AJ1449" s="7"/>
      <c r="AK1449" s="7" t="s">
        <v>31</v>
      </c>
      <c r="AL1449" s="10"/>
      <c r="AM1449" s="10"/>
      <c r="AN1449" s="10"/>
      <c r="AO1449" s="10"/>
      <c r="AP1449" s="10"/>
      <c r="AQ1449" s="10"/>
      <c r="AR1449" s="10"/>
      <c r="AS1449" s="10"/>
      <c r="AT1449" s="10"/>
      <c r="AU1449" s="10"/>
      <c r="AV1449" s="10"/>
      <c r="AW1449" s="10"/>
      <c r="AX1449" s="9"/>
    </row>
    <row r="1450" spans="1:50">
      <c r="A1450" s="30" t="s">
        <v>244</v>
      </c>
      <c r="B1450" s="30"/>
      <c r="C1450" s="30" t="s">
        <v>32</v>
      </c>
      <c r="D1450" s="32">
        <v>-457.77</v>
      </c>
      <c r="E1450" s="32">
        <v>-407.98</v>
      </c>
      <c r="F1450" s="32">
        <v>976.16</v>
      </c>
      <c r="G1450" s="32">
        <v>-128.71</v>
      </c>
      <c r="H1450" s="32">
        <v>-2296.5700000000002</v>
      </c>
      <c r="I1450" s="10"/>
      <c r="J1450" s="10"/>
      <c r="K1450" s="10"/>
      <c r="L1450" s="10"/>
      <c r="M1450" s="10"/>
      <c r="N1450" s="10"/>
      <c r="O1450" s="10"/>
      <c r="P1450" s="39">
        <v>-2314.87</v>
      </c>
      <c r="Q1450" s="24"/>
      <c r="R1450" s="7" t="s">
        <v>244</v>
      </c>
      <c r="S1450" s="7"/>
      <c r="T1450" s="7" t="s">
        <v>32</v>
      </c>
      <c r="U1450" s="10">
        <v>-798.23</v>
      </c>
      <c r="V1450" s="10">
        <v>-572.4</v>
      </c>
      <c r="W1450" s="10">
        <v>-734.62</v>
      </c>
      <c r="X1450" s="10">
        <v>-967.78</v>
      </c>
      <c r="Y1450" s="10">
        <v>-1109.6400000000001</v>
      </c>
      <c r="Z1450" s="10">
        <v>-1095.3599999999999</v>
      </c>
      <c r="AA1450" s="10">
        <v>-1316.46</v>
      </c>
      <c r="AB1450" s="10">
        <v>-2568.44</v>
      </c>
      <c r="AC1450" s="10">
        <v>-1612.78</v>
      </c>
      <c r="AD1450" s="10">
        <v>-1980.69</v>
      </c>
      <c r="AE1450" s="10">
        <v>-840.19</v>
      </c>
      <c r="AF1450" s="10">
        <v>-1663.81</v>
      </c>
      <c r="AG1450" s="9">
        <v>-15260.4</v>
      </c>
      <c r="AI1450" s="7" t="s">
        <v>244</v>
      </c>
      <c r="AJ1450" s="7"/>
      <c r="AK1450" s="7" t="s">
        <v>32</v>
      </c>
      <c r="AL1450" s="10"/>
      <c r="AM1450" s="10"/>
      <c r="AN1450" s="10"/>
      <c r="AO1450" s="10"/>
      <c r="AP1450" s="10"/>
      <c r="AQ1450" s="10"/>
      <c r="AR1450" s="10"/>
      <c r="AS1450" s="10"/>
      <c r="AT1450" s="10"/>
      <c r="AU1450" s="10"/>
      <c r="AV1450" s="10"/>
      <c r="AW1450" s="10"/>
      <c r="AX1450" s="9"/>
    </row>
    <row r="1451" spans="1:50">
      <c r="A1451" s="30" t="s">
        <v>244</v>
      </c>
      <c r="B1451" s="30"/>
      <c r="C1451" s="30" t="s">
        <v>33</v>
      </c>
      <c r="D1451" s="32">
        <v>-2320.8000000000002</v>
      </c>
      <c r="E1451" s="32">
        <v>0</v>
      </c>
      <c r="F1451" s="32">
        <v>0</v>
      </c>
      <c r="G1451" s="32">
        <v>0</v>
      </c>
      <c r="H1451" s="32">
        <v>0</v>
      </c>
      <c r="I1451" s="10"/>
      <c r="J1451" s="10"/>
      <c r="K1451" s="10"/>
      <c r="L1451" s="10"/>
      <c r="M1451" s="10"/>
      <c r="N1451" s="10"/>
      <c r="O1451" s="10"/>
      <c r="P1451" s="39">
        <v>-2320.8000000000002</v>
      </c>
      <c r="Q1451" s="24"/>
      <c r="R1451" s="7" t="s">
        <v>244</v>
      </c>
      <c r="S1451" s="7"/>
      <c r="T1451" s="7" t="s">
        <v>33</v>
      </c>
      <c r="U1451" s="10">
        <v>185.59</v>
      </c>
      <c r="V1451" s="10">
        <v>182.12</v>
      </c>
      <c r="W1451" s="10">
        <v>236.56</v>
      </c>
      <c r="X1451" s="10">
        <v>21.25</v>
      </c>
      <c r="Y1451" s="10">
        <v>595.75</v>
      </c>
      <c r="Z1451" s="10">
        <v>306.32</v>
      </c>
      <c r="AA1451" s="10">
        <v>-1294.76</v>
      </c>
      <c r="AB1451" s="10">
        <v>-258.56</v>
      </c>
      <c r="AC1451" s="10">
        <v>8062.58</v>
      </c>
      <c r="AD1451" s="10">
        <v>-7659.27</v>
      </c>
      <c r="AE1451" s="10">
        <v>305.57</v>
      </c>
      <c r="AF1451" s="10">
        <v>1611.92</v>
      </c>
      <c r="AG1451" s="9">
        <v>2295.0700000000002</v>
      </c>
      <c r="AI1451" s="7" t="s">
        <v>244</v>
      </c>
      <c r="AJ1451" s="7"/>
      <c r="AK1451" s="7" t="s">
        <v>33</v>
      </c>
      <c r="AL1451" s="10"/>
      <c r="AM1451" s="10"/>
      <c r="AN1451" s="10"/>
      <c r="AO1451" s="10"/>
      <c r="AP1451" s="10"/>
      <c r="AQ1451" s="10"/>
      <c r="AR1451" s="10"/>
      <c r="AS1451" s="10"/>
      <c r="AT1451" s="10"/>
      <c r="AU1451" s="10"/>
      <c r="AV1451" s="10"/>
      <c r="AW1451" s="10"/>
      <c r="AX1451" s="9"/>
    </row>
    <row r="1452" spans="1:50">
      <c r="A1452" s="30" t="s">
        <v>244</v>
      </c>
      <c r="B1452" s="30"/>
      <c r="C1452" s="30" t="s">
        <v>34</v>
      </c>
      <c r="D1452" s="33">
        <v>-271777.26</v>
      </c>
      <c r="E1452" s="33">
        <v>-209681.39</v>
      </c>
      <c r="F1452" s="33">
        <v>-203310.59</v>
      </c>
      <c r="G1452" s="33">
        <v>-162368.85999999999</v>
      </c>
      <c r="H1452" s="33">
        <v>-158673.39000000001</v>
      </c>
      <c r="I1452" s="13"/>
      <c r="J1452" s="13"/>
      <c r="K1452" s="13"/>
      <c r="L1452" s="13"/>
      <c r="M1452" s="13"/>
      <c r="N1452" s="13"/>
      <c r="O1452" s="13"/>
      <c r="P1452" s="40">
        <v>-1005811.49</v>
      </c>
      <c r="Q1452" s="24"/>
      <c r="R1452" s="7" t="s">
        <v>244</v>
      </c>
      <c r="S1452" s="7"/>
      <c r="T1452" s="7" t="s">
        <v>34</v>
      </c>
      <c r="U1452" s="13">
        <v>-202085.41</v>
      </c>
      <c r="V1452" s="13">
        <v>-160581.14000000001</v>
      </c>
      <c r="W1452" s="13">
        <v>-189012.01</v>
      </c>
      <c r="X1452" s="13">
        <v>-186520.299</v>
      </c>
      <c r="Y1452" s="13">
        <v>-195658.91</v>
      </c>
      <c r="Z1452" s="13">
        <v>-226971.8</v>
      </c>
      <c r="AA1452" s="13">
        <v>-319835.51</v>
      </c>
      <c r="AB1452" s="13">
        <v>-325990.73</v>
      </c>
      <c r="AC1452" s="13">
        <v>-260959.93</v>
      </c>
      <c r="AD1452" s="13">
        <v>-269717.83</v>
      </c>
      <c r="AE1452" s="13">
        <v>-204162.54</v>
      </c>
      <c r="AF1452" s="13">
        <v>-208372.02</v>
      </c>
      <c r="AG1452" s="14">
        <v>-2749868.1290000002</v>
      </c>
      <c r="AI1452" s="7" t="s">
        <v>244</v>
      </c>
      <c r="AJ1452" s="7"/>
      <c r="AK1452" s="7" t="s">
        <v>34</v>
      </c>
      <c r="AL1452" s="13"/>
      <c r="AM1452" s="13"/>
      <c r="AN1452" s="13"/>
      <c r="AO1452" s="13"/>
      <c r="AP1452" s="13"/>
      <c r="AQ1452" s="13"/>
      <c r="AR1452" s="13"/>
      <c r="AS1452" s="13"/>
      <c r="AT1452" s="13"/>
      <c r="AU1452" s="13"/>
      <c r="AV1452" s="13"/>
      <c r="AW1452" s="13"/>
      <c r="AX1452" s="14"/>
    </row>
    <row r="1453" spans="1:50">
      <c r="A1453" s="30" t="s">
        <v>244</v>
      </c>
      <c r="B1453" s="30"/>
      <c r="C1453" s="30" t="s">
        <v>35</v>
      </c>
      <c r="D1453" s="31">
        <v>-190260.36</v>
      </c>
      <c r="E1453" s="31">
        <v>-148042.01999999999</v>
      </c>
      <c r="F1453" s="31">
        <v>-144572.39000000001</v>
      </c>
      <c r="G1453" s="31">
        <v>-114298.76</v>
      </c>
      <c r="H1453" s="31">
        <v>-110715.75</v>
      </c>
      <c r="I1453" s="8"/>
      <c r="J1453" s="8"/>
      <c r="K1453" s="8"/>
      <c r="L1453" s="8"/>
      <c r="M1453" s="8"/>
      <c r="N1453" s="8"/>
      <c r="O1453" s="8"/>
      <c r="P1453" s="39">
        <v>-707889.28</v>
      </c>
      <c r="Q1453" s="24"/>
      <c r="R1453" s="7" t="s">
        <v>244</v>
      </c>
      <c r="S1453" s="7"/>
      <c r="T1453" s="7" t="s">
        <v>35</v>
      </c>
      <c r="U1453" s="8">
        <v>-141200.67000000001</v>
      </c>
      <c r="V1453" s="8">
        <v>-112776.08</v>
      </c>
      <c r="W1453" s="8">
        <v>-132704.66</v>
      </c>
      <c r="X1453" s="8">
        <v>-128216.81</v>
      </c>
      <c r="Y1453" s="8">
        <v>-136884.82999999999</v>
      </c>
      <c r="Z1453" s="8">
        <v>-158296.07</v>
      </c>
      <c r="AA1453" s="8">
        <v>-225569.61</v>
      </c>
      <c r="AB1453" s="8">
        <v>-227436.11</v>
      </c>
      <c r="AC1453" s="8">
        <v>-181776.35</v>
      </c>
      <c r="AD1453" s="8">
        <v>-188438.33</v>
      </c>
      <c r="AE1453" s="8">
        <v>-141751.47</v>
      </c>
      <c r="AF1453" s="8">
        <v>-146646.39999999999</v>
      </c>
      <c r="AG1453" s="9">
        <v>-1921697.39</v>
      </c>
      <c r="AI1453" s="7" t="s">
        <v>244</v>
      </c>
      <c r="AJ1453" s="7"/>
      <c r="AK1453" s="7" t="s">
        <v>35</v>
      </c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9"/>
    </row>
    <row r="1454" spans="1:50">
      <c r="A1454" s="30" t="s">
        <v>244</v>
      </c>
      <c r="B1454" s="30"/>
      <c r="C1454" s="30" t="s">
        <v>36</v>
      </c>
      <c r="D1454" s="31">
        <v>-66931.820000000007</v>
      </c>
      <c r="E1454" s="31">
        <v>-51248.44</v>
      </c>
      <c r="F1454" s="31">
        <v>-49194.04</v>
      </c>
      <c r="G1454" s="31">
        <v>-40352.019999999997</v>
      </c>
      <c r="H1454" s="31">
        <v>-38676.879999999997</v>
      </c>
      <c r="I1454" s="8"/>
      <c r="J1454" s="8"/>
      <c r="K1454" s="8"/>
      <c r="L1454" s="8"/>
      <c r="M1454" s="8"/>
      <c r="N1454" s="8"/>
      <c r="O1454" s="8"/>
      <c r="P1454" s="39">
        <v>-246403.20000000001</v>
      </c>
      <c r="Q1454" s="24"/>
      <c r="R1454" s="7" t="s">
        <v>244</v>
      </c>
      <c r="S1454" s="7"/>
      <c r="T1454" s="7" t="s">
        <v>36</v>
      </c>
      <c r="U1454" s="8">
        <v>-50387.67</v>
      </c>
      <c r="V1454" s="8">
        <v>-38869.42</v>
      </c>
      <c r="W1454" s="8">
        <v>-46256.89</v>
      </c>
      <c r="X1454" s="8">
        <v>-44962.43</v>
      </c>
      <c r="Y1454" s="8">
        <v>-48328.91</v>
      </c>
      <c r="Z1454" s="8">
        <v>-56629.96</v>
      </c>
      <c r="AA1454" s="8">
        <v>-77968.740000000005</v>
      </c>
      <c r="AB1454" s="8">
        <v>-81088.990000000005</v>
      </c>
      <c r="AC1454" s="8">
        <v>-64953.79</v>
      </c>
      <c r="AD1454" s="8">
        <v>-67516.990000000005</v>
      </c>
      <c r="AE1454" s="8">
        <v>-51440.639999999999</v>
      </c>
      <c r="AF1454" s="8">
        <v>-53141.13</v>
      </c>
      <c r="AG1454" s="9">
        <v>-681545.56</v>
      </c>
      <c r="AI1454" s="7" t="s">
        <v>244</v>
      </c>
      <c r="AJ1454" s="7"/>
      <c r="AK1454" s="7" t="s">
        <v>36</v>
      </c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9"/>
    </row>
    <row r="1455" spans="1:50">
      <c r="A1455" s="30" t="s">
        <v>244</v>
      </c>
      <c r="B1455" s="30"/>
      <c r="C1455" s="30" t="s">
        <v>37</v>
      </c>
      <c r="D1455" s="31">
        <v>-64.5</v>
      </c>
      <c r="E1455" s="31">
        <v>-243.3</v>
      </c>
      <c r="F1455" s="31">
        <v>-246.4</v>
      </c>
      <c r="G1455" s="31">
        <v>-285</v>
      </c>
      <c r="H1455" s="31">
        <v>-361</v>
      </c>
      <c r="I1455" s="8"/>
      <c r="J1455" s="8"/>
      <c r="K1455" s="8"/>
      <c r="L1455" s="8"/>
      <c r="M1455" s="8"/>
      <c r="N1455" s="8"/>
      <c r="O1455" s="8"/>
      <c r="P1455" s="39">
        <v>-1200.2</v>
      </c>
      <c r="Q1455" s="24"/>
      <c r="R1455" s="7" t="s">
        <v>244</v>
      </c>
      <c r="S1455" s="7"/>
      <c r="T1455" s="7" t="s">
        <v>37</v>
      </c>
      <c r="U1455" s="8">
        <v>-593.77</v>
      </c>
      <c r="V1455" s="8">
        <v>-929.87</v>
      </c>
      <c r="W1455" s="8">
        <v>-1549.56</v>
      </c>
      <c r="X1455" s="8">
        <v>-2334.46</v>
      </c>
      <c r="Y1455" s="8">
        <v>-2034.51</v>
      </c>
      <c r="Z1455" s="8">
        <v>-2143.62</v>
      </c>
      <c r="AA1455" s="8">
        <v>-2968.72</v>
      </c>
      <c r="AB1455" s="8">
        <v>-1508.69</v>
      </c>
      <c r="AC1455" s="8">
        <v>-1248.6400000000001</v>
      </c>
      <c r="AD1455" s="8">
        <v>-1203.43</v>
      </c>
      <c r="AE1455" s="8">
        <v>-1082.18</v>
      </c>
      <c r="AF1455" s="8">
        <v>-1292.3499999999999</v>
      </c>
      <c r="AG1455" s="9">
        <v>-18889.8</v>
      </c>
      <c r="AI1455" s="7" t="s">
        <v>244</v>
      </c>
      <c r="AJ1455" s="7"/>
      <c r="AK1455" s="7" t="s">
        <v>37</v>
      </c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9"/>
    </row>
    <row r="1456" spans="1:50">
      <c r="A1456" s="30" t="s">
        <v>244</v>
      </c>
      <c r="B1456" s="30"/>
      <c r="C1456" s="30" t="s">
        <v>38</v>
      </c>
      <c r="D1456" s="32">
        <v>-6299.86</v>
      </c>
      <c r="E1456" s="32">
        <v>-4240.79</v>
      </c>
      <c r="F1456" s="32">
        <v>-4568.08</v>
      </c>
      <c r="G1456" s="32">
        <v>-3345.27</v>
      </c>
      <c r="H1456" s="32">
        <v>-2328.7199999999998</v>
      </c>
      <c r="I1456" s="10"/>
      <c r="J1456" s="10"/>
      <c r="K1456" s="10"/>
      <c r="L1456" s="10"/>
      <c r="M1456" s="10"/>
      <c r="N1456" s="10"/>
      <c r="O1456" s="10"/>
      <c r="P1456" s="39">
        <v>-20782.72</v>
      </c>
      <c r="Q1456" s="24"/>
      <c r="R1456" s="7" t="s">
        <v>244</v>
      </c>
      <c r="S1456" s="7"/>
      <c r="T1456" s="7" t="s">
        <v>38</v>
      </c>
      <c r="U1456" s="10">
        <v>-4600.8900000000003</v>
      </c>
      <c r="V1456" s="10">
        <v>-3390.86</v>
      </c>
      <c r="W1456" s="10">
        <v>-3905.84</v>
      </c>
      <c r="X1456" s="10">
        <v>-3774.33</v>
      </c>
      <c r="Y1456" s="10">
        <v>-3879.95</v>
      </c>
      <c r="Z1456" s="10">
        <v>-2600.25</v>
      </c>
      <c r="AA1456" s="10">
        <v>-6721.18</v>
      </c>
      <c r="AB1456" s="10">
        <v>-6484.34</v>
      </c>
      <c r="AC1456" s="10">
        <v>-5853.87</v>
      </c>
      <c r="AD1456" s="10">
        <v>-5949.85</v>
      </c>
      <c r="AE1456" s="10">
        <v>-4490.2</v>
      </c>
      <c r="AF1456" s="10">
        <v>-4771.87</v>
      </c>
      <c r="AG1456" s="9">
        <v>-56423.43</v>
      </c>
      <c r="AI1456" s="7" t="s">
        <v>244</v>
      </c>
      <c r="AJ1456" s="7"/>
      <c r="AK1456" s="7" t="s">
        <v>38</v>
      </c>
      <c r="AL1456" s="10"/>
      <c r="AM1456" s="10"/>
      <c r="AN1456" s="10"/>
      <c r="AO1456" s="10"/>
      <c r="AP1456" s="10"/>
      <c r="AQ1456" s="10"/>
      <c r="AR1456" s="10"/>
      <c r="AS1456" s="10"/>
      <c r="AT1456" s="10"/>
      <c r="AU1456" s="10"/>
      <c r="AV1456" s="10"/>
      <c r="AW1456" s="10"/>
      <c r="AX1456" s="9"/>
    </row>
    <row r="1457" spans="1:50">
      <c r="A1457" s="30" t="s">
        <v>244</v>
      </c>
      <c r="B1457" s="30"/>
      <c r="C1457" s="30" t="s">
        <v>39</v>
      </c>
      <c r="D1457" s="31">
        <v>0</v>
      </c>
      <c r="E1457" s="31">
        <v>0</v>
      </c>
      <c r="F1457" s="31">
        <v>0</v>
      </c>
      <c r="G1457" s="31">
        <v>0</v>
      </c>
      <c r="H1457" s="31">
        <v>0</v>
      </c>
      <c r="I1457" s="8"/>
      <c r="J1457" s="8"/>
      <c r="K1457" s="8"/>
      <c r="L1457" s="8"/>
      <c r="M1457" s="8"/>
      <c r="N1457" s="8"/>
      <c r="O1457" s="8"/>
      <c r="P1457" s="39">
        <v>0</v>
      </c>
      <c r="Q1457" s="24"/>
      <c r="R1457" s="7" t="s">
        <v>244</v>
      </c>
      <c r="S1457" s="7"/>
      <c r="T1457" s="7" t="s">
        <v>39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9">
        <v>0</v>
      </c>
      <c r="AI1457" s="7" t="s">
        <v>244</v>
      </c>
      <c r="AJ1457" s="7"/>
      <c r="AK1457" s="7" t="s">
        <v>39</v>
      </c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9"/>
    </row>
    <row r="1458" spans="1:50">
      <c r="A1458" s="30" t="s">
        <v>244</v>
      </c>
      <c r="B1458" s="30"/>
      <c r="C1458" s="30" t="s">
        <v>40</v>
      </c>
      <c r="D1458" s="31">
        <v>-2473.34</v>
      </c>
      <c r="E1458" s="31">
        <v>-1924.63</v>
      </c>
      <c r="F1458" s="31">
        <v>-1638.07</v>
      </c>
      <c r="G1458" s="31">
        <v>-1428.77</v>
      </c>
      <c r="H1458" s="31">
        <v>-1384.02</v>
      </c>
      <c r="I1458" s="8"/>
      <c r="J1458" s="8"/>
      <c r="K1458" s="8"/>
      <c r="L1458" s="8"/>
      <c r="M1458" s="8"/>
      <c r="N1458" s="8"/>
      <c r="O1458" s="8"/>
      <c r="P1458" s="39">
        <v>-8848.83</v>
      </c>
      <c r="Q1458" s="24"/>
      <c r="R1458" s="7" t="s">
        <v>244</v>
      </c>
      <c r="S1458" s="7"/>
      <c r="T1458" s="7" t="s">
        <v>40</v>
      </c>
      <c r="U1458" s="8">
        <v>-1835.67</v>
      </c>
      <c r="V1458" s="8">
        <v>-1466.16</v>
      </c>
      <c r="W1458" s="8">
        <v>-1725.26</v>
      </c>
      <c r="X1458" s="8">
        <v>-1666.64</v>
      </c>
      <c r="Y1458" s="8">
        <v>-1779.53</v>
      </c>
      <c r="Z1458" s="8">
        <v>-2057.92</v>
      </c>
      <c r="AA1458" s="8">
        <v>-2932.3</v>
      </c>
      <c r="AB1458" s="8">
        <v>-2956.85</v>
      </c>
      <c r="AC1458" s="8">
        <v>-2363.33</v>
      </c>
      <c r="AD1458" s="8">
        <v>-2449.88</v>
      </c>
      <c r="AE1458" s="8">
        <v>-1842.74</v>
      </c>
      <c r="AF1458" s="8">
        <v>-1906.59</v>
      </c>
      <c r="AG1458" s="9">
        <v>-24982.87</v>
      </c>
      <c r="AI1458" s="7" t="s">
        <v>244</v>
      </c>
      <c r="AJ1458" s="7"/>
      <c r="AK1458" s="7" t="s">
        <v>40</v>
      </c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9"/>
    </row>
    <row r="1459" spans="1:50">
      <c r="A1459" s="30" t="s">
        <v>244</v>
      </c>
      <c r="B1459" s="30"/>
      <c r="C1459" s="30" t="s">
        <v>41</v>
      </c>
      <c r="D1459" s="31">
        <v>-55.38</v>
      </c>
      <c r="E1459" s="31">
        <v>-42.43</v>
      </c>
      <c r="F1459" s="31">
        <v>-41.58</v>
      </c>
      <c r="G1459" s="31">
        <v>-31.35</v>
      </c>
      <c r="H1459" s="31">
        <v>-30.45</v>
      </c>
      <c r="I1459" s="8"/>
      <c r="J1459" s="8"/>
      <c r="K1459" s="8"/>
      <c r="L1459" s="8"/>
      <c r="M1459" s="8"/>
      <c r="N1459" s="8"/>
      <c r="O1459" s="8"/>
      <c r="P1459" s="39">
        <v>-201.19</v>
      </c>
      <c r="Q1459" s="24"/>
      <c r="R1459" s="7" t="s">
        <v>244</v>
      </c>
      <c r="S1459" s="7"/>
      <c r="T1459" s="7" t="s">
        <v>41</v>
      </c>
      <c r="U1459" s="8">
        <v>-40</v>
      </c>
      <c r="V1459" s="8">
        <v>-31.31</v>
      </c>
      <c r="W1459" s="8">
        <v>-39</v>
      </c>
      <c r="X1459" s="8">
        <v>-34.44</v>
      </c>
      <c r="Y1459" s="8">
        <v>-38.409999999999997</v>
      </c>
      <c r="Z1459" s="8">
        <v>-43.96</v>
      </c>
      <c r="AA1459" s="8">
        <v>-61.41</v>
      </c>
      <c r="AB1459" s="8">
        <v>-64.3</v>
      </c>
      <c r="AC1459" s="8">
        <v>-48.45</v>
      </c>
      <c r="AD1459" s="8">
        <v>-51.76</v>
      </c>
      <c r="AE1459" s="8">
        <v>-38.770000000000003</v>
      </c>
      <c r="AF1459" s="8">
        <v>-40.130000000000003</v>
      </c>
      <c r="AG1459" s="9">
        <v>-531.94000000000005</v>
      </c>
      <c r="AI1459" s="7" t="s">
        <v>244</v>
      </c>
      <c r="AJ1459" s="7"/>
      <c r="AK1459" s="7" t="s">
        <v>41</v>
      </c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9"/>
    </row>
    <row r="1460" spans="1:50">
      <c r="A1460" s="30" t="s">
        <v>244</v>
      </c>
      <c r="B1460" s="30"/>
      <c r="C1460" s="30" t="s">
        <v>42</v>
      </c>
      <c r="D1460" s="31">
        <v>-77.72</v>
      </c>
      <c r="E1460" s="31">
        <v>-59.61</v>
      </c>
      <c r="F1460" s="31">
        <v>-58.6</v>
      </c>
      <c r="G1460" s="31">
        <v>-46.33</v>
      </c>
      <c r="H1460" s="31">
        <v>-44.85</v>
      </c>
      <c r="I1460" s="8"/>
      <c r="J1460" s="8"/>
      <c r="K1460" s="8"/>
      <c r="L1460" s="8"/>
      <c r="M1460" s="8"/>
      <c r="N1460" s="8"/>
      <c r="O1460" s="8"/>
      <c r="P1460" s="39">
        <v>-287.11</v>
      </c>
      <c r="Q1460" s="24"/>
      <c r="R1460" s="7" t="s">
        <v>244</v>
      </c>
      <c r="S1460" s="7"/>
      <c r="T1460" s="7" t="s">
        <v>42</v>
      </c>
      <c r="U1460" s="8">
        <v>-57.24</v>
      </c>
      <c r="V1460" s="8">
        <v>-45.71</v>
      </c>
      <c r="W1460" s="8">
        <v>-56.49</v>
      </c>
      <c r="X1460" s="8">
        <v>-52.11</v>
      </c>
      <c r="Y1460" s="8">
        <v>-57.31</v>
      </c>
      <c r="Z1460" s="8">
        <v>-66.19</v>
      </c>
      <c r="AA1460" s="8">
        <v>-93.93</v>
      </c>
      <c r="AB1460" s="8">
        <v>-94.77</v>
      </c>
      <c r="AC1460" s="8">
        <v>-73.7</v>
      </c>
      <c r="AD1460" s="8">
        <v>-79.92</v>
      </c>
      <c r="AE1460" s="8">
        <v>-59.46</v>
      </c>
      <c r="AF1460" s="8">
        <v>-59.71</v>
      </c>
      <c r="AG1460" s="9">
        <v>-796.54</v>
      </c>
      <c r="AI1460" s="7" t="s">
        <v>244</v>
      </c>
      <c r="AJ1460" s="7"/>
      <c r="AK1460" s="7" t="s">
        <v>42</v>
      </c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9"/>
    </row>
    <row r="1461" spans="1:50">
      <c r="A1461" s="30" t="s">
        <v>244</v>
      </c>
      <c r="B1461" s="30"/>
      <c r="C1461" s="30" t="s">
        <v>43</v>
      </c>
      <c r="D1461" s="31">
        <v>-591.67999999999995</v>
      </c>
      <c r="E1461" s="31">
        <v>-785.4</v>
      </c>
      <c r="F1461" s="31">
        <v>-257.60000000000002</v>
      </c>
      <c r="G1461" s="31">
        <v>-233.73</v>
      </c>
      <c r="H1461" s="31">
        <v>-166.46</v>
      </c>
      <c r="I1461" s="8"/>
      <c r="J1461" s="8"/>
      <c r="K1461" s="8"/>
      <c r="L1461" s="8"/>
      <c r="M1461" s="8"/>
      <c r="N1461" s="8"/>
      <c r="O1461" s="8"/>
      <c r="P1461" s="39">
        <v>-2034.87</v>
      </c>
      <c r="Q1461" s="24"/>
      <c r="R1461" s="7" t="s">
        <v>244</v>
      </c>
      <c r="S1461" s="7"/>
      <c r="T1461" s="7" t="s">
        <v>43</v>
      </c>
      <c r="U1461" s="8">
        <v>-245.35</v>
      </c>
      <c r="V1461" s="8">
        <v>-383.96</v>
      </c>
      <c r="W1461" s="8">
        <v>-423.24</v>
      </c>
      <c r="X1461" s="8">
        <v>-2936.55</v>
      </c>
      <c r="Y1461" s="8">
        <v>-524.09</v>
      </c>
      <c r="Z1461" s="8">
        <v>-1726.62</v>
      </c>
      <c r="AA1461" s="8">
        <v>-1067.8699999999999</v>
      </c>
      <c r="AB1461" s="8">
        <v>-1084.04</v>
      </c>
      <c r="AC1461" s="8">
        <v>-154.61000000000001</v>
      </c>
      <c r="AD1461" s="8">
        <v>-957.73</v>
      </c>
      <c r="AE1461" s="8">
        <v>0</v>
      </c>
      <c r="AF1461" s="8">
        <v>-606.25</v>
      </c>
      <c r="AG1461" s="9">
        <v>-10110.31</v>
      </c>
      <c r="AI1461" s="7" t="s">
        <v>244</v>
      </c>
      <c r="AJ1461" s="7"/>
      <c r="AK1461" s="7" t="s">
        <v>43</v>
      </c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9"/>
    </row>
    <row r="1462" spans="1:50">
      <c r="A1462" s="30" t="s">
        <v>244</v>
      </c>
      <c r="B1462" s="30"/>
      <c r="C1462" s="30" t="s">
        <v>44</v>
      </c>
      <c r="D1462" s="31">
        <v>-4112.6000000000004</v>
      </c>
      <c r="E1462" s="31">
        <v>-2365.33</v>
      </c>
      <c r="F1462" s="31">
        <v>-1089.02</v>
      </c>
      <c r="G1462" s="31">
        <v>-1522.63</v>
      </c>
      <c r="H1462" s="31">
        <v>-1572.69</v>
      </c>
      <c r="I1462" s="8"/>
      <c r="J1462" s="8"/>
      <c r="K1462" s="8"/>
      <c r="L1462" s="8"/>
      <c r="M1462" s="8"/>
      <c r="N1462" s="8"/>
      <c r="O1462" s="8"/>
      <c r="P1462" s="39">
        <v>-10662.27</v>
      </c>
      <c r="Q1462" s="24"/>
      <c r="R1462" s="7" t="s">
        <v>244</v>
      </c>
      <c r="S1462" s="7"/>
      <c r="T1462" s="7" t="s">
        <v>44</v>
      </c>
      <c r="U1462" s="8">
        <v>-1874.1</v>
      </c>
      <c r="V1462" s="8">
        <v>-1469.69</v>
      </c>
      <c r="W1462" s="8">
        <v>-1073.56</v>
      </c>
      <c r="X1462" s="8">
        <v>-1270.8889999999999</v>
      </c>
      <c r="Y1462" s="8">
        <v>-1376.37</v>
      </c>
      <c r="Z1462" s="8">
        <v>-1832.28</v>
      </c>
      <c r="AA1462" s="8">
        <v>-2112.08</v>
      </c>
      <c r="AB1462" s="8">
        <v>-3389.41</v>
      </c>
      <c r="AC1462" s="8">
        <v>-3718.06</v>
      </c>
      <c r="AD1462" s="8">
        <v>-2651.9</v>
      </c>
      <c r="AE1462" s="8">
        <v>-2449.3200000000002</v>
      </c>
      <c r="AF1462" s="8">
        <v>-2110.16</v>
      </c>
      <c r="AG1462" s="9">
        <v>-25327.819</v>
      </c>
      <c r="AI1462" s="7" t="s">
        <v>244</v>
      </c>
      <c r="AJ1462" s="7"/>
      <c r="AK1462" s="7" t="s">
        <v>44</v>
      </c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9"/>
    </row>
    <row r="1463" spans="1:50">
      <c r="A1463" s="30" t="s">
        <v>244</v>
      </c>
      <c r="B1463" s="30"/>
      <c r="C1463" s="30" t="s">
        <v>45</v>
      </c>
      <c r="D1463" s="31">
        <v>-910</v>
      </c>
      <c r="E1463" s="31">
        <v>-140</v>
      </c>
      <c r="F1463" s="31">
        <v>-167.2</v>
      </c>
      <c r="G1463" s="31">
        <v>-420</v>
      </c>
      <c r="H1463" s="31">
        <v>-608</v>
      </c>
      <c r="I1463" s="8"/>
      <c r="J1463" s="8"/>
      <c r="K1463" s="8"/>
      <c r="L1463" s="8"/>
      <c r="M1463" s="8"/>
      <c r="N1463" s="8"/>
      <c r="O1463" s="8"/>
      <c r="P1463" s="39">
        <v>-2245.1999999999998</v>
      </c>
      <c r="Q1463" s="24"/>
      <c r="R1463" s="7" t="s">
        <v>244</v>
      </c>
      <c r="S1463" s="7"/>
      <c r="T1463" s="7" t="s">
        <v>45</v>
      </c>
      <c r="U1463" s="8">
        <v>-313.02</v>
      </c>
      <c r="V1463" s="8">
        <v>-243.46</v>
      </c>
      <c r="W1463" s="8">
        <v>-69.56</v>
      </c>
      <c r="X1463" s="8">
        <v>-806.16</v>
      </c>
      <c r="Y1463" s="8">
        <v>-350</v>
      </c>
      <c r="Z1463" s="8">
        <v>-420</v>
      </c>
      <c r="AA1463" s="8">
        <v>-1089.5999999999999</v>
      </c>
      <c r="AB1463" s="8">
        <v>-1723.39</v>
      </c>
      <c r="AC1463" s="8">
        <v>-382.2</v>
      </c>
      <c r="AD1463" s="8">
        <v>-68.5</v>
      </c>
      <c r="AE1463" s="8">
        <v>-315</v>
      </c>
      <c r="AF1463" s="8">
        <v>-177</v>
      </c>
      <c r="AG1463" s="9">
        <v>-5957.89</v>
      </c>
      <c r="AI1463" s="7" t="s">
        <v>244</v>
      </c>
      <c r="AJ1463" s="7"/>
      <c r="AK1463" s="7" t="s">
        <v>45</v>
      </c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9"/>
    </row>
    <row r="1464" spans="1:50">
      <c r="A1464" s="30" t="s">
        <v>244</v>
      </c>
      <c r="B1464" s="30"/>
      <c r="C1464" s="30" t="s">
        <v>46</v>
      </c>
      <c r="D1464" s="31">
        <v>0</v>
      </c>
      <c r="E1464" s="31">
        <v>-589.44000000000005</v>
      </c>
      <c r="F1464" s="31">
        <v>-1477.61</v>
      </c>
      <c r="G1464" s="31">
        <v>-405</v>
      </c>
      <c r="H1464" s="31">
        <v>-2784.57</v>
      </c>
      <c r="I1464" s="8"/>
      <c r="J1464" s="8"/>
      <c r="K1464" s="8"/>
      <c r="L1464" s="8"/>
      <c r="M1464" s="8"/>
      <c r="N1464" s="8"/>
      <c r="O1464" s="8"/>
      <c r="P1464" s="39">
        <v>-5256.62</v>
      </c>
      <c r="Q1464" s="24"/>
      <c r="R1464" s="7" t="s">
        <v>244</v>
      </c>
      <c r="S1464" s="7"/>
      <c r="T1464" s="7" t="s">
        <v>46</v>
      </c>
      <c r="U1464" s="8">
        <v>-937.03</v>
      </c>
      <c r="V1464" s="8">
        <v>-974.62</v>
      </c>
      <c r="W1464" s="8">
        <v>-1207.95</v>
      </c>
      <c r="X1464" s="8">
        <v>-465.48</v>
      </c>
      <c r="Y1464" s="8">
        <v>-405</v>
      </c>
      <c r="Z1464" s="8">
        <v>-1154.93</v>
      </c>
      <c r="AA1464" s="8">
        <v>749.93</v>
      </c>
      <c r="AB1464" s="8">
        <v>-159.84</v>
      </c>
      <c r="AC1464" s="8">
        <v>-386.93</v>
      </c>
      <c r="AD1464" s="8">
        <v>-349.54</v>
      </c>
      <c r="AE1464" s="8">
        <v>-692.76</v>
      </c>
      <c r="AF1464" s="8">
        <v>2379.5700000000002</v>
      </c>
      <c r="AG1464" s="9">
        <v>-3604.58</v>
      </c>
      <c r="AI1464" s="7" t="s">
        <v>244</v>
      </c>
      <c r="AJ1464" s="7"/>
      <c r="AK1464" s="7" t="s">
        <v>46</v>
      </c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9"/>
    </row>
    <row r="1465" spans="1:50">
      <c r="A1465" s="30" t="s">
        <v>244</v>
      </c>
      <c r="B1465" s="30"/>
      <c r="C1465" s="30" t="s">
        <v>47</v>
      </c>
      <c r="D1465" s="33">
        <v>36194.75</v>
      </c>
      <c r="E1465" s="33">
        <v>30081.91</v>
      </c>
      <c r="F1465" s="33">
        <v>32038.05</v>
      </c>
      <c r="G1465" s="33">
        <v>23521.03</v>
      </c>
      <c r="H1465" s="33">
        <v>18534.560000000001</v>
      </c>
      <c r="I1465" s="13"/>
      <c r="J1465" s="13"/>
      <c r="K1465" s="13"/>
      <c r="L1465" s="13"/>
      <c r="M1465" s="13"/>
      <c r="N1465" s="13"/>
      <c r="O1465" s="13"/>
      <c r="P1465" s="40">
        <v>140370.29999999999</v>
      </c>
      <c r="Q1465" s="24"/>
      <c r="R1465" s="7" t="s">
        <v>244</v>
      </c>
      <c r="S1465" s="7"/>
      <c r="T1465" s="7" t="s">
        <v>47</v>
      </c>
      <c r="U1465" s="13">
        <v>27266.46</v>
      </c>
      <c r="V1465" s="13">
        <v>24185.08</v>
      </c>
      <c r="W1465" s="13">
        <v>36741.83</v>
      </c>
      <c r="X1465" s="13">
        <v>20973.591</v>
      </c>
      <c r="Y1465" s="13">
        <v>33028.22</v>
      </c>
      <c r="Z1465" s="13">
        <v>38691.96</v>
      </c>
      <c r="AA1465" s="13">
        <v>53766.36</v>
      </c>
      <c r="AB1465" s="13">
        <v>53035.51</v>
      </c>
      <c r="AC1465" s="13">
        <v>42258.6</v>
      </c>
      <c r="AD1465" s="13">
        <v>40441.07</v>
      </c>
      <c r="AE1465" s="13">
        <v>33320.14</v>
      </c>
      <c r="AF1465" s="13">
        <v>33249.14</v>
      </c>
      <c r="AG1465" s="14">
        <v>436957.96100000001</v>
      </c>
      <c r="AI1465" s="7" t="s">
        <v>244</v>
      </c>
      <c r="AJ1465" s="7"/>
      <c r="AK1465" s="7" t="s">
        <v>47</v>
      </c>
      <c r="AL1465" s="13"/>
      <c r="AM1465" s="13"/>
      <c r="AN1465" s="13"/>
      <c r="AO1465" s="13"/>
      <c r="AP1465" s="13"/>
      <c r="AQ1465" s="13"/>
      <c r="AR1465" s="13"/>
      <c r="AS1465" s="13"/>
      <c r="AT1465" s="13"/>
      <c r="AU1465" s="13"/>
      <c r="AV1465" s="13"/>
      <c r="AW1465" s="13"/>
      <c r="AX1465" s="14"/>
    </row>
    <row r="1466" spans="1:50">
      <c r="A1466" s="30" t="s">
        <v>244</v>
      </c>
      <c r="B1466" s="30"/>
      <c r="C1466" s="30" t="s">
        <v>48</v>
      </c>
      <c r="D1466" s="38">
        <v>0.11749999999999999</v>
      </c>
      <c r="E1466" s="38">
        <v>0.1255</v>
      </c>
      <c r="F1466" s="38">
        <v>0.1361</v>
      </c>
      <c r="G1466" s="38">
        <v>0.1265</v>
      </c>
      <c r="H1466" s="38">
        <v>0.1046</v>
      </c>
      <c r="I1466" s="15"/>
      <c r="J1466" s="15"/>
      <c r="K1466" s="15"/>
      <c r="L1466" s="15"/>
      <c r="M1466" s="15"/>
      <c r="N1466" s="15"/>
      <c r="O1466" s="15"/>
      <c r="P1466" s="45">
        <v>0.1225</v>
      </c>
      <c r="Q1466" s="24"/>
      <c r="R1466" s="7" t="s">
        <v>244</v>
      </c>
      <c r="S1466" s="7"/>
      <c r="T1466" s="7" t="s">
        <v>48</v>
      </c>
      <c r="U1466" s="15">
        <v>0.11890000000000001</v>
      </c>
      <c r="V1466" s="15">
        <v>0.13089999999999999</v>
      </c>
      <c r="W1466" s="15">
        <v>0.1628</v>
      </c>
      <c r="X1466" s="15">
        <v>0.1011</v>
      </c>
      <c r="Y1466" s="15">
        <v>0.1444</v>
      </c>
      <c r="Z1466" s="15">
        <v>0.14560000000000001</v>
      </c>
      <c r="AA1466" s="15">
        <v>0.1439</v>
      </c>
      <c r="AB1466" s="15">
        <v>0.1399</v>
      </c>
      <c r="AC1466" s="15">
        <v>0.1394</v>
      </c>
      <c r="AD1466" s="15">
        <v>0.13039999999999999</v>
      </c>
      <c r="AE1466" s="15">
        <v>0.14030000000000001</v>
      </c>
      <c r="AF1466" s="15">
        <v>0.1376</v>
      </c>
      <c r="AG1466" s="16">
        <v>0.1371</v>
      </c>
      <c r="AI1466" s="7" t="s">
        <v>244</v>
      </c>
      <c r="AJ1466" s="7"/>
      <c r="AK1466" s="7" t="s">
        <v>48</v>
      </c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6"/>
    </row>
    <row r="1467" spans="1:50">
      <c r="A1467" s="30" t="s">
        <v>244</v>
      </c>
      <c r="B1467" s="30"/>
      <c r="C1467" s="30" t="s">
        <v>49</v>
      </c>
      <c r="D1467" s="33">
        <v>760</v>
      </c>
      <c r="E1467" s="33">
        <v>4122.3999999999996</v>
      </c>
      <c r="F1467" s="33">
        <v>0</v>
      </c>
      <c r="G1467" s="33">
        <v>1900</v>
      </c>
      <c r="H1467" s="33">
        <v>4525</v>
      </c>
      <c r="I1467" s="13"/>
      <c r="J1467" s="13"/>
      <c r="K1467" s="13"/>
      <c r="L1467" s="13"/>
      <c r="M1467" s="13"/>
      <c r="N1467" s="13"/>
      <c r="O1467" s="13"/>
      <c r="P1467" s="40">
        <v>11307.4</v>
      </c>
      <c r="Q1467" s="24"/>
      <c r="R1467" s="7" t="s">
        <v>244</v>
      </c>
      <c r="S1467" s="7"/>
      <c r="T1467" s="7" t="s">
        <v>49</v>
      </c>
      <c r="U1467" s="13">
        <v>7600</v>
      </c>
      <c r="V1467" s="13">
        <v>4600.04</v>
      </c>
      <c r="W1467" s="13">
        <v>3230</v>
      </c>
      <c r="X1467" s="13">
        <v>1550</v>
      </c>
      <c r="Y1467" s="13">
        <v>1508.22</v>
      </c>
      <c r="Z1467" s="13">
        <v>2100</v>
      </c>
      <c r="AA1467" s="13">
        <v>1365</v>
      </c>
      <c r="AB1467" s="13">
        <v>4789.2</v>
      </c>
      <c r="AC1467" s="13">
        <v>0</v>
      </c>
      <c r="AD1467" s="13">
        <v>3893.22</v>
      </c>
      <c r="AE1467" s="13">
        <v>5072.53</v>
      </c>
      <c r="AF1467" s="13">
        <v>5006.7</v>
      </c>
      <c r="AG1467" s="14">
        <v>40714.910000000003</v>
      </c>
      <c r="AI1467" s="7" t="s">
        <v>244</v>
      </c>
      <c r="AJ1467" s="7"/>
      <c r="AK1467" s="7" t="s">
        <v>49</v>
      </c>
      <c r="AL1467" s="13"/>
      <c r="AM1467" s="13"/>
      <c r="AN1467" s="13"/>
      <c r="AO1467" s="13"/>
      <c r="AP1467" s="13"/>
      <c r="AQ1467" s="13"/>
      <c r="AR1467" s="13"/>
      <c r="AS1467" s="13"/>
      <c r="AT1467" s="13"/>
      <c r="AU1467" s="13"/>
      <c r="AV1467" s="13"/>
      <c r="AW1467" s="13"/>
      <c r="AX1467" s="14"/>
    </row>
    <row r="1468" spans="1:50">
      <c r="A1468" s="30" t="s">
        <v>244</v>
      </c>
      <c r="B1468" s="30"/>
      <c r="C1468" s="30" t="s">
        <v>50</v>
      </c>
      <c r="D1468" s="32">
        <v>760</v>
      </c>
      <c r="E1468" s="32">
        <v>4122.3999999999996</v>
      </c>
      <c r="F1468" s="32">
        <v>0</v>
      </c>
      <c r="G1468" s="32">
        <v>1900</v>
      </c>
      <c r="H1468" s="32">
        <v>4525</v>
      </c>
      <c r="I1468" s="10"/>
      <c r="J1468" s="10"/>
      <c r="K1468" s="10"/>
      <c r="L1468" s="10"/>
      <c r="M1468" s="10"/>
      <c r="N1468" s="10"/>
      <c r="O1468" s="10"/>
      <c r="P1468" s="39">
        <v>11307.4</v>
      </c>
      <c r="Q1468" s="24"/>
      <c r="R1468" s="7" t="s">
        <v>244</v>
      </c>
      <c r="S1468" s="7"/>
      <c r="T1468" s="7" t="s">
        <v>50</v>
      </c>
      <c r="U1468" s="10">
        <v>8964.77</v>
      </c>
      <c r="V1468" s="10">
        <v>4650.04</v>
      </c>
      <c r="W1468" s="10">
        <v>3230</v>
      </c>
      <c r="X1468" s="10">
        <v>1550</v>
      </c>
      <c r="Y1468" s="10">
        <v>1508.22</v>
      </c>
      <c r="Z1468" s="10">
        <v>2100</v>
      </c>
      <c r="AA1468" s="10">
        <v>1365</v>
      </c>
      <c r="AB1468" s="10">
        <v>4789.2</v>
      </c>
      <c r="AC1468" s="10">
        <v>0</v>
      </c>
      <c r="AD1468" s="10">
        <v>3893.22</v>
      </c>
      <c r="AE1468" s="10">
        <v>5072.53</v>
      </c>
      <c r="AF1468" s="10">
        <v>4956.7</v>
      </c>
      <c r="AG1468" s="9">
        <v>42079.68</v>
      </c>
      <c r="AI1468" s="7" t="s">
        <v>244</v>
      </c>
      <c r="AJ1468" s="7"/>
      <c r="AK1468" s="7" t="s">
        <v>50</v>
      </c>
      <c r="AL1468" s="10"/>
      <c r="AM1468" s="10"/>
      <c r="AN1468" s="10"/>
      <c r="AO1468" s="10"/>
      <c r="AP1468" s="10"/>
      <c r="AQ1468" s="10"/>
      <c r="AR1468" s="10"/>
      <c r="AS1468" s="10"/>
      <c r="AT1468" s="10"/>
      <c r="AU1468" s="10"/>
      <c r="AV1468" s="10"/>
      <c r="AW1468" s="10"/>
      <c r="AX1468" s="9"/>
    </row>
    <row r="1469" spans="1:50">
      <c r="A1469" s="30" t="s">
        <v>244</v>
      </c>
      <c r="B1469" s="30"/>
      <c r="C1469" s="30" t="s">
        <v>51</v>
      </c>
      <c r="D1469" s="32">
        <v>0</v>
      </c>
      <c r="E1469" s="32">
        <v>0</v>
      </c>
      <c r="F1469" s="32">
        <v>0</v>
      </c>
      <c r="G1469" s="32">
        <v>0</v>
      </c>
      <c r="H1469" s="32">
        <v>0</v>
      </c>
      <c r="I1469" s="10"/>
      <c r="J1469" s="10"/>
      <c r="K1469" s="10"/>
      <c r="L1469" s="10"/>
      <c r="M1469" s="10"/>
      <c r="N1469" s="10"/>
      <c r="O1469" s="10"/>
      <c r="P1469" s="39">
        <v>0</v>
      </c>
      <c r="Q1469" s="24"/>
      <c r="R1469" s="7" t="s">
        <v>244</v>
      </c>
      <c r="S1469" s="7"/>
      <c r="T1469" s="7" t="s">
        <v>51</v>
      </c>
      <c r="U1469" s="10">
        <v>0</v>
      </c>
      <c r="V1469" s="10">
        <v>-50</v>
      </c>
      <c r="W1469" s="10">
        <v>0</v>
      </c>
      <c r="X1469" s="10">
        <v>0</v>
      </c>
      <c r="Y1469" s="10">
        <v>0</v>
      </c>
      <c r="Z1469" s="10">
        <v>0</v>
      </c>
      <c r="AA1469" s="10">
        <v>0</v>
      </c>
      <c r="AB1469" s="10">
        <v>0</v>
      </c>
      <c r="AC1469" s="10">
        <v>0</v>
      </c>
      <c r="AD1469" s="10">
        <v>0</v>
      </c>
      <c r="AE1469" s="10">
        <v>0</v>
      </c>
      <c r="AF1469" s="10">
        <v>50</v>
      </c>
      <c r="AG1469" s="9">
        <v>0</v>
      </c>
      <c r="AI1469" s="7" t="s">
        <v>244</v>
      </c>
      <c r="AJ1469" s="7"/>
      <c r="AK1469" s="7" t="s">
        <v>51</v>
      </c>
      <c r="AL1469" s="10"/>
      <c r="AM1469" s="10"/>
      <c r="AN1469" s="10"/>
      <c r="AO1469" s="10"/>
      <c r="AP1469" s="10"/>
      <c r="AQ1469" s="10"/>
      <c r="AR1469" s="10"/>
      <c r="AS1469" s="10"/>
      <c r="AT1469" s="10"/>
      <c r="AU1469" s="10"/>
      <c r="AV1469" s="10"/>
      <c r="AW1469" s="10"/>
      <c r="AX1469" s="9"/>
    </row>
    <row r="1470" spans="1:50">
      <c r="A1470" s="30" t="s">
        <v>244</v>
      </c>
      <c r="B1470" s="30"/>
      <c r="C1470" s="30" t="s">
        <v>52</v>
      </c>
      <c r="D1470" s="31">
        <v>0</v>
      </c>
      <c r="E1470" s="31">
        <v>0</v>
      </c>
      <c r="F1470" s="31">
        <v>0</v>
      </c>
      <c r="G1470" s="31">
        <v>0</v>
      </c>
      <c r="H1470" s="31">
        <v>0</v>
      </c>
      <c r="I1470" s="8"/>
      <c r="J1470" s="8"/>
      <c r="K1470" s="8"/>
      <c r="L1470" s="8"/>
      <c r="M1470" s="8"/>
      <c r="N1470" s="8"/>
      <c r="O1470" s="8"/>
      <c r="P1470" s="39">
        <v>0</v>
      </c>
      <c r="Q1470" s="24"/>
      <c r="R1470" s="7" t="s">
        <v>244</v>
      </c>
      <c r="S1470" s="7"/>
      <c r="T1470" s="7" t="s">
        <v>52</v>
      </c>
      <c r="U1470" s="8">
        <v>-1364.77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9">
        <v>-1364.77</v>
      </c>
      <c r="AI1470" s="7" t="s">
        <v>244</v>
      </c>
      <c r="AJ1470" s="7"/>
      <c r="AK1470" s="7" t="s">
        <v>52</v>
      </c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9"/>
    </row>
    <row r="1471" spans="1:50">
      <c r="A1471" s="30" t="s">
        <v>244</v>
      </c>
      <c r="B1471" s="30"/>
      <c r="C1471" s="30" t="s">
        <v>53</v>
      </c>
      <c r="D1471" s="33">
        <v>-1.79</v>
      </c>
      <c r="E1471" s="33">
        <v>-10.3</v>
      </c>
      <c r="F1471" s="33">
        <v>-41.55</v>
      </c>
      <c r="G1471" s="33">
        <v>-0.48</v>
      </c>
      <c r="H1471" s="33">
        <v>-7.2</v>
      </c>
      <c r="I1471" s="13"/>
      <c r="J1471" s="13"/>
      <c r="K1471" s="13"/>
      <c r="L1471" s="13"/>
      <c r="M1471" s="13"/>
      <c r="N1471" s="13"/>
      <c r="O1471" s="13"/>
      <c r="P1471" s="40">
        <v>-61.32</v>
      </c>
      <c r="Q1471" s="24"/>
      <c r="R1471" s="7" t="s">
        <v>244</v>
      </c>
      <c r="S1471" s="7"/>
      <c r="T1471" s="7" t="s">
        <v>53</v>
      </c>
      <c r="U1471" s="13">
        <v>-21.74</v>
      </c>
      <c r="V1471" s="13">
        <v>-21.73</v>
      </c>
      <c r="W1471" s="13">
        <v>-21.38</v>
      </c>
      <c r="X1471" s="13">
        <v>-20.96</v>
      </c>
      <c r="Y1471" s="13">
        <v>-21.37</v>
      </c>
      <c r="Z1471" s="13">
        <v>-9</v>
      </c>
      <c r="AA1471" s="13">
        <v>-29.98</v>
      </c>
      <c r="AB1471" s="13">
        <v>-22.37</v>
      </c>
      <c r="AC1471" s="13">
        <v>-18.03</v>
      </c>
      <c r="AD1471" s="13">
        <v>-0.98</v>
      </c>
      <c r="AE1471" s="13">
        <v>-14.51</v>
      </c>
      <c r="AF1471" s="13">
        <v>-40.75</v>
      </c>
      <c r="AG1471" s="14">
        <v>-242.8</v>
      </c>
      <c r="AI1471" s="7" t="s">
        <v>244</v>
      </c>
      <c r="AJ1471" s="7"/>
      <c r="AK1471" s="7" t="s">
        <v>53</v>
      </c>
      <c r="AL1471" s="13"/>
      <c r="AM1471" s="13"/>
      <c r="AN1471" s="13"/>
      <c r="AO1471" s="13"/>
      <c r="AP1471" s="13"/>
      <c r="AQ1471" s="13"/>
      <c r="AR1471" s="13"/>
      <c r="AS1471" s="13"/>
      <c r="AT1471" s="13"/>
      <c r="AU1471" s="13"/>
      <c r="AV1471" s="13"/>
      <c r="AW1471" s="13"/>
      <c r="AX1471" s="14"/>
    </row>
    <row r="1472" spans="1:50">
      <c r="A1472" s="30" t="s">
        <v>244</v>
      </c>
      <c r="B1472" s="30"/>
      <c r="C1472" s="30" t="s">
        <v>54</v>
      </c>
      <c r="D1472" s="31">
        <v>-1.6</v>
      </c>
      <c r="E1472" s="31">
        <v>-9.26</v>
      </c>
      <c r="F1472" s="31">
        <v>-41.55</v>
      </c>
      <c r="G1472" s="31">
        <v>0</v>
      </c>
      <c r="H1472" s="31">
        <v>-6.05</v>
      </c>
      <c r="I1472" s="8"/>
      <c r="J1472" s="8"/>
      <c r="K1472" s="8"/>
      <c r="L1472" s="8"/>
      <c r="M1472" s="8"/>
      <c r="N1472" s="8"/>
      <c r="O1472" s="8"/>
      <c r="P1472" s="39">
        <v>-58.46</v>
      </c>
      <c r="Q1472" s="24"/>
      <c r="R1472" s="7" t="s">
        <v>244</v>
      </c>
      <c r="S1472" s="7"/>
      <c r="T1472" s="7" t="s">
        <v>54</v>
      </c>
      <c r="U1472" s="8">
        <v>-19.84</v>
      </c>
      <c r="V1472" s="8">
        <v>-20.57</v>
      </c>
      <c r="W1472" s="8">
        <v>-20.57</v>
      </c>
      <c r="X1472" s="8">
        <v>-20.57</v>
      </c>
      <c r="Y1472" s="8">
        <v>-20.99</v>
      </c>
      <c r="Z1472" s="8">
        <v>-8.4700000000000006</v>
      </c>
      <c r="AA1472" s="8">
        <v>-29.64</v>
      </c>
      <c r="AB1472" s="8">
        <v>-21.17</v>
      </c>
      <c r="AC1472" s="8">
        <v>-18.03</v>
      </c>
      <c r="AD1472" s="8">
        <v>0</v>
      </c>
      <c r="AE1472" s="8">
        <v>-13.24</v>
      </c>
      <c r="AF1472" s="8">
        <v>-39.5</v>
      </c>
      <c r="AG1472" s="9">
        <v>-232.59</v>
      </c>
      <c r="AI1472" s="7" t="s">
        <v>244</v>
      </c>
      <c r="AJ1472" s="7"/>
      <c r="AK1472" s="7" t="s">
        <v>54</v>
      </c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9"/>
    </row>
    <row r="1473" spans="1:50">
      <c r="A1473" s="30" t="s">
        <v>244</v>
      </c>
      <c r="B1473" s="30"/>
      <c r="C1473" s="30" t="s">
        <v>55</v>
      </c>
      <c r="D1473" s="31">
        <v>0</v>
      </c>
      <c r="E1473" s="31">
        <v>0</v>
      </c>
      <c r="F1473" s="31">
        <v>0</v>
      </c>
      <c r="G1473" s="31">
        <v>0</v>
      </c>
      <c r="H1473" s="31">
        <v>0</v>
      </c>
      <c r="I1473" s="8"/>
      <c r="J1473" s="8"/>
      <c r="K1473" s="8"/>
      <c r="L1473" s="8"/>
      <c r="M1473" s="8"/>
      <c r="N1473" s="8"/>
      <c r="O1473" s="8"/>
      <c r="P1473" s="39">
        <v>0</v>
      </c>
      <c r="Q1473" s="24"/>
      <c r="R1473" s="7" t="s">
        <v>244</v>
      </c>
      <c r="S1473" s="7"/>
      <c r="T1473" s="7" t="s">
        <v>55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9">
        <v>0</v>
      </c>
      <c r="AI1473" s="7" t="s">
        <v>244</v>
      </c>
      <c r="AJ1473" s="7"/>
      <c r="AK1473" s="7" t="s">
        <v>55</v>
      </c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9"/>
    </row>
    <row r="1474" spans="1:50">
      <c r="A1474" s="30" t="s">
        <v>244</v>
      </c>
      <c r="B1474" s="30"/>
      <c r="C1474" s="30" t="s">
        <v>56</v>
      </c>
      <c r="D1474" s="31">
        <v>-0.19</v>
      </c>
      <c r="E1474" s="31">
        <v>-1.04</v>
      </c>
      <c r="F1474" s="31">
        <v>0</v>
      </c>
      <c r="G1474" s="31">
        <v>-0.48</v>
      </c>
      <c r="H1474" s="31">
        <v>-1.1499999999999999</v>
      </c>
      <c r="I1474" s="8"/>
      <c r="J1474" s="8"/>
      <c r="K1474" s="8"/>
      <c r="L1474" s="8"/>
      <c r="M1474" s="8"/>
      <c r="N1474" s="8"/>
      <c r="O1474" s="8"/>
      <c r="P1474" s="39">
        <v>-2.86</v>
      </c>
      <c r="Q1474" s="24"/>
      <c r="R1474" s="7" t="s">
        <v>244</v>
      </c>
      <c r="S1474" s="7"/>
      <c r="T1474" s="7" t="s">
        <v>56</v>
      </c>
      <c r="U1474" s="8">
        <v>-1.9</v>
      </c>
      <c r="V1474" s="8">
        <v>-1.1599999999999999</v>
      </c>
      <c r="W1474" s="8">
        <v>-0.81</v>
      </c>
      <c r="X1474" s="8">
        <v>-0.39</v>
      </c>
      <c r="Y1474" s="8">
        <v>-0.38</v>
      </c>
      <c r="Z1474" s="8">
        <v>-0.53</v>
      </c>
      <c r="AA1474" s="8">
        <v>-0.34</v>
      </c>
      <c r="AB1474" s="8">
        <v>-1.2</v>
      </c>
      <c r="AC1474" s="8">
        <v>0</v>
      </c>
      <c r="AD1474" s="8">
        <v>-0.98</v>
      </c>
      <c r="AE1474" s="8">
        <v>-1.27</v>
      </c>
      <c r="AF1474" s="8">
        <v>-1.25</v>
      </c>
      <c r="AG1474" s="9">
        <v>-10.210000000000001</v>
      </c>
      <c r="AI1474" s="7" t="s">
        <v>244</v>
      </c>
      <c r="AJ1474" s="7"/>
      <c r="AK1474" s="7" t="s">
        <v>56</v>
      </c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9"/>
    </row>
    <row r="1475" spans="1:50">
      <c r="A1475" s="30" t="s">
        <v>244</v>
      </c>
      <c r="B1475" s="30"/>
      <c r="C1475" s="30" t="s">
        <v>57</v>
      </c>
      <c r="D1475" s="33">
        <v>758.21</v>
      </c>
      <c r="E1475" s="33">
        <v>4112.1000000000004</v>
      </c>
      <c r="F1475" s="33">
        <v>-41.55</v>
      </c>
      <c r="G1475" s="33">
        <v>1899.52</v>
      </c>
      <c r="H1475" s="33">
        <v>4517.8</v>
      </c>
      <c r="I1475" s="13"/>
      <c r="J1475" s="13"/>
      <c r="K1475" s="13"/>
      <c r="L1475" s="13"/>
      <c r="M1475" s="13"/>
      <c r="N1475" s="13"/>
      <c r="O1475" s="13"/>
      <c r="P1475" s="40">
        <v>11246.08</v>
      </c>
      <c r="Q1475" s="24"/>
      <c r="R1475" s="7" t="s">
        <v>244</v>
      </c>
      <c r="S1475" s="7"/>
      <c r="T1475" s="7" t="s">
        <v>57</v>
      </c>
      <c r="U1475" s="13">
        <v>7578.26</v>
      </c>
      <c r="V1475" s="13">
        <v>4578.3100000000004</v>
      </c>
      <c r="W1475" s="13">
        <v>3208.62</v>
      </c>
      <c r="X1475" s="13">
        <v>1529.04</v>
      </c>
      <c r="Y1475" s="13">
        <v>1486.85</v>
      </c>
      <c r="Z1475" s="13">
        <v>2091</v>
      </c>
      <c r="AA1475" s="13">
        <v>1335.02</v>
      </c>
      <c r="AB1475" s="13">
        <v>4766.83</v>
      </c>
      <c r="AC1475" s="13">
        <v>-18.03</v>
      </c>
      <c r="AD1475" s="13">
        <v>3892.24</v>
      </c>
      <c r="AE1475" s="13">
        <v>5058.0200000000004</v>
      </c>
      <c r="AF1475" s="13">
        <v>4965.95</v>
      </c>
      <c r="AG1475" s="14">
        <v>40472.11</v>
      </c>
      <c r="AI1475" s="7" t="s">
        <v>244</v>
      </c>
      <c r="AJ1475" s="7"/>
      <c r="AK1475" s="7" t="s">
        <v>57</v>
      </c>
      <c r="AL1475" s="13"/>
      <c r="AM1475" s="13"/>
      <c r="AN1475" s="13"/>
      <c r="AO1475" s="13"/>
      <c r="AP1475" s="13"/>
      <c r="AQ1475" s="13"/>
      <c r="AR1475" s="13"/>
      <c r="AS1475" s="13"/>
      <c r="AT1475" s="13"/>
      <c r="AU1475" s="13"/>
      <c r="AV1475" s="13"/>
      <c r="AW1475" s="13"/>
      <c r="AX1475" s="14"/>
    </row>
    <row r="1476" spans="1:50">
      <c r="A1476" s="30" t="s">
        <v>244</v>
      </c>
      <c r="B1476" s="30"/>
      <c r="C1476" s="30" t="s">
        <v>58</v>
      </c>
      <c r="D1476" s="38">
        <v>0.99760000000000004</v>
      </c>
      <c r="E1476" s="38">
        <v>0.99750000000000005</v>
      </c>
      <c r="F1476" s="38">
        <v>0</v>
      </c>
      <c r="G1476" s="38">
        <v>0.99970000000000003</v>
      </c>
      <c r="H1476" s="38">
        <v>0.99839999999999995</v>
      </c>
      <c r="I1476" s="15"/>
      <c r="J1476" s="15"/>
      <c r="K1476" s="15"/>
      <c r="L1476" s="15"/>
      <c r="M1476" s="15"/>
      <c r="N1476" s="15"/>
      <c r="O1476" s="15"/>
      <c r="P1476" s="45">
        <v>0.99460000000000004</v>
      </c>
      <c r="Q1476" s="24"/>
      <c r="R1476" s="7" t="s">
        <v>244</v>
      </c>
      <c r="S1476" s="7"/>
      <c r="T1476" s="7" t="s">
        <v>58</v>
      </c>
      <c r="U1476" s="15">
        <v>0.99709999999999999</v>
      </c>
      <c r="V1476" s="15">
        <v>0.99529999999999996</v>
      </c>
      <c r="W1476" s="15">
        <v>0.99339999999999995</v>
      </c>
      <c r="X1476" s="15">
        <v>0.98650000000000004</v>
      </c>
      <c r="Y1476" s="15">
        <v>0.98580000000000001</v>
      </c>
      <c r="Z1476" s="15">
        <v>0.99570000000000003</v>
      </c>
      <c r="AA1476" s="15">
        <v>0.97799999999999998</v>
      </c>
      <c r="AB1476" s="15">
        <v>0.99529999999999996</v>
      </c>
      <c r="AC1476" s="15">
        <v>0</v>
      </c>
      <c r="AD1476" s="15">
        <v>0.99970000000000003</v>
      </c>
      <c r="AE1476" s="15">
        <v>0.99709999999999999</v>
      </c>
      <c r="AF1476" s="15">
        <v>0.9919</v>
      </c>
      <c r="AG1476" s="16">
        <v>0.99399999999999999</v>
      </c>
      <c r="AI1476" s="7" t="s">
        <v>244</v>
      </c>
      <c r="AJ1476" s="7"/>
      <c r="AK1476" s="7" t="s">
        <v>58</v>
      </c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6"/>
    </row>
    <row r="1477" spans="1:50">
      <c r="A1477" s="30" t="s">
        <v>244</v>
      </c>
      <c r="B1477" s="30"/>
      <c r="C1477" s="30" t="s">
        <v>59</v>
      </c>
      <c r="D1477" s="33">
        <v>0</v>
      </c>
      <c r="E1477" s="33">
        <v>0</v>
      </c>
      <c r="F1477" s="33">
        <v>0</v>
      </c>
      <c r="G1477" s="33">
        <v>0</v>
      </c>
      <c r="H1477" s="33">
        <v>0</v>
      </c>
      <c r="I1477" s="13"/>
      <c r="J1477" s="13"/>
      <c r="K1477" s="13"/>
      <c r="L1477" s="13"/>
      <c r="M1477" s="13"/>
      <c r="N1477" s="13"/>
      <c r="O1477" s="13"/>
      <c r="P1477" s="40">
        <v>0</v>
      </c>
      <c r="Q1477" s="24"/>
      <c r="R1477" s="7" t="s">
        <v>244</v>
      </c>
      <c r="S1477" s="7"/>
      <c r="T1477" s="7" t="s">
        <v>59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4">
        <v>0</v>
      </c>
      <c r="AI1477" s="7" t="s">
        <v>244</v>
      </c>
      <c r="AJ1477" s="7"/>
      <c r="AK1477" s="7" t="s">
        <v>59</v>
      </c>
      <c r="AL1477" s="13"/>
      <c r="AM1477" s="13"/>
      <c r="AN1477" s="13"/>
      <c r="AO1477" s="13"/>
      <c r="AP1477" s="13"/>
      <c r="AQ1477" s="13"/>
      <c r="AR1477" s="13"/>
      <c r="AS1477" s="13"/>
      <c r="AT1477" s="13"/>
      <c r="AU1477" s="13"/>
      <c r="AV1477" s="13"/>
      <c r="AW1477" s="13"/>
      <c r="AX1477" s="14"/>
    </row>
    <row r="1478" spans="1:50">
      <c r="A1478" s="30" t="s">
        <v>244</v>
      </c>
      <c r="B1478" s="30"/>
      <c r="C1478" s="30" t="s">
        <v>60</v>
      </c>
      <c r="D1478" s="32">
        <v>0</v>
      </c>
      <c r="E1478" s="32">
        <v>0</v>
      </c>
      <c r="F1478" s="32">
        <v>0</v>
      </c>
      <c r="G1478" s="32">
        <v>0</v>
      </c>
      <c r="H1478" s="32">
        <v>0</v>
      </c>
      <c r="I1478" s="10"/>
      <c r="J1478" s="10"/>
      <c r="K1478" s="10"/>
      <c r="L1478" s="10"/>
      <c r="M1478" s="10"/>
      <c r="N1478" s="10"/>
      <c r="O1478" s="10"/>
      <c r="P1478" s="39">
        <v>0</v>
      </c>
      <c r="Q1478" s="24"/>
      <c r="R1478" s="7" t="s">
        <v>244</v>
      </c>
      <c r="S1478" s="7"/>
      <c r="T1478" s="7" t="s">
        <v>60</v>
      </c>
      <c r="U1478" s="10">
        <v>0</v>
      </c>
      <c r="V1478" s="10">
        <v>0</v>
      </c>
      <c r="W1478" s="10">
        <v>0</v>
      </c>
      <c r="X1478" s="10">
        <v>0</v>
      </c>
      <c r="Y1478" s="10">
        <v>0</v>
      </c>
      <c r="Z1478" s="10">
        <v>0</v>
      </c>
      <c r="AA1478" s="10">
        <v>0</v>
      </c>
      <c r="AB1478" s="10">
        <v>0</v>
      </c>
      <c r="AC1478" s="10">
        <v>0</v>
      </c>
      <c r="AD1478" s="10">
        <v>0</v>
      </c>
      <c r="AE1478" s="10">
        <v>0</v>
      </c>
      <c r="AF1478" s="10">
        <v>0</v>
      </c>
      <c r="AG1478" s="9">
        <v>0</v>
      </c>
      <c r="AI1478" s="7" t="s">
        <v>244</v>
      </c>
      <c r="AJ1478" s="7"/>
      <c r="AK1478" s="7" t="s">
        <v>60</v>
      </c>
      <c r="AL1478" s="10"/>
      <c r="AM1478" s="10"/>
      <c r="AN1478" s="10"/>
      <c r="AO1478" s="10"/>
      <c r="AP1478" s="10"/>
      <c r="AQ1478" s="10"/>
      <c r="AR1478" s="10"/>
      <c r="AS1478" s="10"/>
      <c r="AT1478" s="10"/>
      <c r="AU1478" s="10"/>
      <c r="AV1478" s="10"/>
      <c r="AW1478" s="10"/>
      <c r="AX1478" s="9"/>
    </row>
    <row r="1479" spans="1:50">
      <c r="A1479" s="30" t="s">
        <v>244</v>
      </c>
      <c r="B1479" s="30"/>
      <c r="C1479" s="30" t="s">
        <v>61</v>
      </c>
      <c r="D1479" s="32">
        <v>0</v>
      </c>
      <c r="E1479" s="32">
        <v>0</v>
      </c>
      <c r="F1479" s="32">
        <v>0</v>
      </c>
      <c r="G1479" s="32">
        <v>0</v>
      </c>
      <c r="H1479" s="32">
        <v>0</v>
      </c>
      <c r="I1479" s="10"/>
      <c r="J1479" s="10"/>
      <c r="K1479" s="10"/>
      <c r="L1479" s="10"/>
      <c r="M1479" s="10"/>
      <c r="N1479" s="10"/>
      <c r="O1479" s="10"/>
      <c r="P1479" s="39">
        <v>0</v>
      </c>
      <c r="Q1479" s="24"/>
      <c r="R1479" s="7" t="s">
        <v>244</v>
      </c>
      <c r="S1479" s="7"/>
      <c r="T1479" s="7" t="s">
        <v>61</v>
      </c>
      <c r="U1479" s="10">
        <v>0</v>
      </c>
      <c r="V1479" s="10">
        <v>0</v>
      </c>
      <c r="W1479" s="10">
        <v>0</v>
      </c>
      <c r="X1479" s="10">
        <v>0</v>
      </c>
      <c r="Y1479" s="10">
        <v>0</v>
      </c>
      <c r="Z1479" s="10">
        <v>0</v>
      </c>
      <c r="AA1479" s="10">
        <v>0</v>
      </c>
      <c r="AB1479" s="10">
        <v>0</v>
      </c>
      <c r="AC1479" s="10">
        <v>0</v>
      </c>
      <c r="AD1479" s="10">
        <v>0</v>
      </c>
      <c r="AE1479" s="10">
        <v>0</v>
      </c>
      <c r="AF1479" s="10">
        <v>0</v>
      </c>
      <c r="AG1479" s="9">
        <v>0</v>
      </c>
      <c r="AI1479" s="7" t="s">
        <v>244</v>
      </c>
      <c r="AJ1479" s="7"/>
      <c r="AK1479" s="7" t="s">
        <v>61</v>
      </c>
      <c r="AL1479" s="10"/>
      <c r="AM1479" s="10"/>
      <c r="AN1479" s="10"/>
      <c r="AO1479" s="10"/>
      <c r="AP1479" s="10"/>
      <c r="AQ1479" s="10"/>
      <c r="AR1479" s="10"/>
      <c r="AS1479" s="10"/>
      <c r="AT1479" s="10"/>
      <c r="AU1479" s="10"/>
      <c r="AV1479" s="10"/>
      <c r="AW1479" s="10"/>
      <c r="AX1479" s="9"/>
    </row>
    <row r="1480" spans="1:50">
      <c r="A1480" s="30" t="s">
        <v>244</v>
      </c>
      <c r="B1480" s="30"/>
      <c r="C1480" s="30" t="s">
        <v>62</v>
      </c>
      <c r="D1480" s="31">
        <v>0</v>
      </c>
      <c r="E1480" s="31">
        <v>0</v>
      </c>
      <c r="F1480" s="31">
        <v>0</v>
      </c>
      <c r="G1480" s="31">
        <v>0</v>
      </c>
      <c r="H1480" s="31">
        <v>0</v>
      </c>
      <c r="I1480" s="8"/>
      <c r="J1480" s="8"/>
      <c r="K1480" s="8"/>
      <c r="L1480" s="8"/>
      <c r="M1480" s="8"/>
      <c r="N1480" s="8"/>
      <c r="O1480" s="8"/>
      <c r="P1480" s="39">
        <v>0</v>
      </c>
      <c r="Q1480" s="24"/>
      <c r="R1480" s="7" t="s">
        <v>244</v>
      </c>
      <c r="S1480" s="7"/>
      <c r="T1480" s="7" t="s">
        <v>62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9">
        <v>0</v>
      </c>
      <c r="AI1480" s="7" t="s">
        <v>244</v>
      </c>
      <c r="AJ1480" s="7"/>
      <c r="AK1480" s="7" t="s">
        <v>62</v>
      </c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9"/>
    </row>
    <row r="1481" spans="1:50">
      <c r="A1481" s="30" t="s">
        <v>244</v>
      </c>
      <c r="B1481" s="30"/>
      <c r="C1481" s="30" t="s">
        <v>63</v>
      </c>
      <c r="D1481" s="33">
        <v>0</v>
      </c>
      <c r="E1481" s="33">
        <v>0</v>
      </c>
      <c r="F1481" s="33">
        <v>0</v>
      </c>
      <c r="G1481" s="33">
        <v>0</v>
      </c>
      <c r="H1481" s="33">
        <v>0</v>
      </c>
      <c r="I1481" s="13"/>
      <c r="J1481" s="13"/>
      <c r="K1481" s="13"/>
      <c r="L1481" s="13"/>
      <c r="M1481" s="13"/>
      <c r="N1481" s="13"/>
      <c r="O1481" s="13"/>
      <c r="P1481" s="40">
        <v>0</v>
      </c>
      <c r="Q1481" s="24"/>
      <c r="R1481" s="7" t="s">
        <v>244</v>
      </c>
      <c r="S1481" s="7"/>
      <c r="T1481" s="7" t="s">
        <v>63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0</v>
      </c>
      <c r="AE1481" s="13">
        <v>0</v>
      </c>
      <c r="AF1481" s="13">
        <v>0</v>
      </c>
      <c r="AG1481" s="14">
        <v>0</v>
      </c>
      <c r="AI1481" s="7" t="s">
        <v>244</v>
      </c>
      <c r="AJ1481" s="7"/>
      <c r="AK1481" s="7" t="s">
        <v>63</v>
      </c>
      <c r="AL1481" s="13"/>
      <c r="AM1481" s="13"/>
      <c r="AN1481" s="13"/>
      <c r="AO1481" s="13"/>
      <c r="AP1481" s="13"/>
      <c r="AQ1481" s="13"/>
      <c r="AR1481" s="13"/>
      <c r="AS1481" s="13"/>
      <c r="AT1481" s="13"/>
      <c r="AU1481" s="13"/>
      <c r="AV1481" s="13"/>
      <c r="AW1481" s="13"/>
      <c r="AX1481" s="14"/>
    </row>
    <row r="1482" spans="1:50">
      <c r="A1482" s="30" t="s">
        <v>244</v>
      </c>
      <c r="B1482" s="30"/>
      <c r="C1482" s="30" t="s">
        <v>64</v>
      </c>
      <c r="D1482" s="32">
        <v>0</v>
      </c>
      <c r="E1482" s="32">
        <v>0</v>
      </c>
      <c r="F1482" s="32">
        <v>0</v>
      </c>
      <c r="G1482" s="32">
        <v>0</v>
      </c>
      <c r="H1482" s="32">
        <v>0</v>
      </c>
      <c r="I1482" s="10"/>
      <c r="J1482" s="10"/>
      <c r="K1482" s="10"/>
      <c r="L1482" s="10"/>
      <c r="M1482" s="10"/>
      <c r="N1482" s="10"/>
      <c r="O1482" s="10"/>
      <c r="P1482" s="39">
        <v>0</v>
      </c>
      <c r="Q1482" s="24"/>
      <c r="R1482" s="7" t="s">
        <v>244</v>
      </c>
      <c r="S1482" s="7"/>
      <c r="T1482" s="7" t="s">
        <v>64</v>
      </c>
      <c r="U1482" s="10">
        <v>0</v>
      </c>
      <c r="V1482" s="10">
        <v>0</v>
      </c>
      <c r="W1482" s="10">
        <v>0</v>
      </c>
      <c r="X1482" s="10">
        <v>0</v>
      </c>
      <c r="Y1482" s="10">
        <v>0</v>
      </c>
      <c r="Z1482" s="10">
        <v>0</v>
      </c>
      <c r="AA1482" s="10">
        <v>0</v>
      </c>
      <c r="AB1482" s="10">
        <v>0</v>
      </c>
      <c r="AC1482" s="10">
        <v>0</v>
      </c>
      <c r="AD1482" s="10">
        <v>0</v>
      </c>
      <c r="AE1482" s="10">
        <v>0</v>
      </c>
      <c r="AF1482" s="10">
        <v>0</v>
      </c>
      <c r="AG1482" s="9">
        <v>0</v>
      </c>
      <c r="AI1482" s="7" t="s">
        <v>244</v>
      </c>
      <c r="AJ1482" s="7"/>
      <c r="AK1482" s="7" t="s">
        <v>64</v>
      </c>
      <c r="AL1482" s="10"/>
      <c r="AM1482" s="10"/>
      <c r="AN1482" s="10"/>
      <c r="AO1482" s="10"/>
      <c r="AP1482" s="10"/>
      <c r="AQ1482" s="10"/>
      <c r="AR1482" s="10"/>
      <c r="AS1482" s="10"/>
      <c r="AT1482" s="10"/>
      <c r="AU1482" s="10"/>
      <c r="AV1482" s="10"/>
      <c r="AW1482" s="10"/>
      <c r="AX1482" s="9"/>
    </row>
    <row r="1483" spans="1:50">
      <c r="A1483" s="30" t="s">
        <v>244</v>
      </c>
      <c r="B1483" s="30"/>
      <c r="C1483" s="30" t="s">
        <v>65</v>
      </c>
      <c r="D1483" s="31">
        <v>0</v>
      </c>
      <c r="E1483" s="31">
        <v>0</v>
      </c>
      <c r="F1483" s="31">
        <v>0</v>
      </c>
      <c r="G1483" s="31">
        <v>0</v>
      </c>
      <c r="H1483" s="31">
        <v>0</v>
      </c>
      <c r="I1483" s="8"/>
      <c r="J1483" s="8"/>
      <c r="K1483" s="8"/>
      <c r="L1483" s="8"/>
      <c r="M1483" s="8"/>
      <c r="N1483" s="8"/>
      <c r="O1483" s="8"/>
      <c r="P1483" s="39">
        <v>0</v>
      </c>
      <c r="Q1483" s="24"/>
      <c r="R1483" s="7" t="s">
        <v>244</v>
      </c>
      <c r="S1483" s="7"/>
      <c r="T1483" s="7" t="s">
        <v>65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9">
        <v>0</v>
      </c>
      <c r="AI1483" s="7" t="s">
        <v>244</v>
      </c>
      <c r="AJ1483" s="7"/>
      <c r="AK1483" s="7" t="s">
        <v>65</v>
      </c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9"/>
    </row>
    <row r="1484" spans="1:50">
      <c r="A1484" s="30" t="s">
        <v>244</v>
      </c>
      <c r="B1484" s="30"/>
      <c r="C1484" s="30" t="s">
        <v>66</v>
      </c>
      <c r="D1484" s="31">
        <v>0</v>
      </c>
      <c r="E1484" s="31">
        <v>0</v>
      </c>
      <c r="F1484" s="31">
        <v>0</v>
      </c>
      <c r="G1484" s="31">
        <v>0</v>
      </c>
      <c r="H1484" s="31">
        <v>0</v>
      </c>
      <c r="I1484" s="8"/>
      <c r="J1484" s="8"/>
      <c r="K1484" s="8"/>
      <c r="L1484" s="8"/>
      <c r="M1484" s="8"/>
      <c r="N1484" s="8"/>
      <c r="O1484" s="8"/>
      <c r="P1484" s="39">
        <v>0</v>
      </c>
      <c r="Q1484" s="24"/>
      <c r="R1484" s="7" t="s">
        <v>244</v>
      </c>
      <c r="S1484" s="7"/>
      <c r="T1484" s="7" t="s">
        <v>66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9">
        <v>0</v>
      </c>
      <c r="AI1484" s="7" t="s">
        <v>244</v>
      </c>
      <c r="AJ1484" s="7"/>
      <c r="AK1484" s="7" t="s">
        <v>66</v>
      </c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9"/>
    </row>
    <row r="1485" spans="1:50">
      <c r="A1485" s="30" t="s">
        <v>244</v>
      </c>
      <c r="B1485" s="30"/>
      <c r="C1485" s="30" t="s">
        <v>67</v>
      </c>
      <c r="D1485" s="31">
        <v>0</v>
      </c>
      <c r="E1485" s="31">
        <v>0</v>
      </c>
      <c r="F1485" s="31">
        <v>0</v>
      </c>
      <c r="G1485" s="31">
        <v>0</v>
      </c>
      <c r="H1485" s="31">
        <v>0</v>
      </c>
      <c r="I1485" s="8"/>
      <c r="J1485" s="8"/>
      <c r="K1485" s="8"/>
      <c r="L1485" s="8"/>
      <c r="M1485" s="8"/>
      <c r="N1485" s="8"/>
      <c r="O1485" s="8"/>
      <c r="P1485" s="39">
        <v>0</v>
      </c>
      <c r="Q1485" s="24"/>
      <c r="R1485" s="7" t="s">
        <v>244</v>
      </c>
      <c r="S1485" s="7"/>
      <c r="T1485" s="7" t="s">
        <v>67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9">
        <v>0</v>
      </c>
      <c r="AI1485" s="7" t="s">
        <v>244</v>
      </c>
      <c r="AJ1485" s="7"/>
      <c r="AK1485" s="7" t="s">
        <v>67</v>
      </c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9"/>
    </row>
    <row r="1486" spans="1:50">
      <c r="A1486" s="30" t="s">
        <v>244</v>
      </c>
      <c r="B1486" s="30"/>
      <c r="C1486" s="30" t="s">
        <v>68</v>
      </c>
      <c r="D1486" s="32">
        <v>0</v>
      </c>
      <c r="E1486" s="32">
        <v>0</v>
      </c>
      <c r="F1486" s="32">
        <v>0</v>
      </c>
      <c r="G1486" s="32">
        <v>0</v>
      </c>
      <c r="H1486" s="32">
        <v>0</v>
      </c>
      <c r="I1486" s="10"/>
      <c r="J1486" s="10"/>
      <c r="K1486" s="10"/>
      <c r="L1486" s="10"/>
      <c r="M1486" s="10"/>
      <c r="N1486" s="10"/>
      <c r="O1486" s="10"/>
      <c r="P1486" s="39">
        <v>0</v>
      </c>
      <c r="Q1486" s="24"/>
      <c r="R1486" s="7" t="s">
        <v>244</v>
      </c>
      <c r="S1486" s="7"/>
      <c r="T1486" s="7" t="s">
        <v>68</v>
      </c>
      <c r="U1486" s="10">
        <v>0</v>
      </c>
      <c r="V1486" s="10">
        <v>0</v>
      </c>
      <c r="W1486" s="10">
        <v>0</v>
      </c>
      <c r="X1486" s="10">
        <v>0</v>
      </c>
      <c r="Y1486" s="10">
        <v>0</v>
      </c>
      <c r="Z1486" s="10">
        <v>0</v>
      </c>
      <c r="AA1486" s="10">
        <v>0</v>
      </c>
      <c r="AB1486" s="10">
        <v>0</v>
      </c>
      <c r="AC1486" s="10">
        <v>0</v>
      </c>
      <c r="AD1486" s="10">
        <v>0</v>
      </c>
      <c r="AE1486" s="10">
        <v>0</v>
      </c>
      <c r="AF1486" s="10">
        <v>0</v>
      </c>
      <c r="AG1486" s="9">
        <v>0</v>
      </c>
      <c r="AI1486" s="7" t="s">
        <v>244</v>
      </c>
      <c r="AJ1486" s="7"/>
      <c r="AK1486" s="7" t="s">
        <v>68</v>
      </c>
      <c r="AL1486" s="10"/>
      <c r="AM1486" s="10"/>
      <c r="AN1486" s="10"/>
      <c r="AO1486" s="10"/>
      <c r="AP1486" s="10"/>
      <c r="AQ1486" s="10"/>
      <c r="AR1486" s="10"/>
      <c r="AS1486" s="10"/>
      <c r="AT1486" s="10"/>
      <c r="AU1486" s="10"/>
      <c r="AV1486" s="10"/>
      <c r="AW1486" s="10"/>
      <c r="AX1486" s="9"/>
    </row>
    <row r="1487" spans="1:50">
      <c r="A1487" s="30" t="s">
        <v>244</v>
      </c>
      <c r="B1487" s="30"/>
      <c r="C1487" s="30" t="s">
        <v>69</v>
      </c>
      <c r="D1487" s="31">
        <v>0</v>
      </c>
      <c r="E1487" s="31">
        <v>0</v>
      </c>
      <c r="F1487" s="31">
        <v>0</v>
      </c>
      <c r="G1487" s="31">
        <v>0</v>
      </c>
      <c r="H1487" s="31">
        <v>0</v>
      </c>
      <c r="I1487" s="8"/>
      <c r="J1487" s="8"/>
      <c r="K1487" s="8"/>
      <c r="L1487" s="8"/>
      <c r="M1487" s="8"/>
      <c r="N1487" s="8"/>
      <c r="O1487" s="8"/>
      <c r="P1487" s="39">
        <v>0</v>
      </c>
      <c r="Q1487" s="24"/>
      <c r="R1487" s="7" t="s">
        <v>244</v>
      </c>
      <c r="S1487" s="7"/>
      <c r="T1487" s="7" t="s">
        <v>69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9">
        <v>0</v>
      </c>
      <c r="AI1487" s="7" t="s">
        <v>244</v>
      </c>
      <c r="AJ1487" s="7"/>
      <c r="AK1487" s="7" t="s">
        <v>69</v>
      </c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9"/>
    </row>
    <row r="1488" spans="1:50">
      <c r="A1488" s="30" t="s">
        <v>244</v>
      </c>
      <c r="B1488" s="30"/>
      <c r="C1488" s="30" t="s">
        <v>70</v>
      </c>
      <c r="D1488" s="31">
        <v>0</v>
      </c>
      <c r="E1488" s="31">
        <v>0</v>
      </c>
      <c r="F1488" s="31">
        <v>0</v>
      </c>
      <c r="G1488" s="31">
        <v>0</v>
      </c>
      <c r="H1488" s="31">
        <v>0</v>
      </c>
      <c r="I1488" s="8"/>
      <c r="J1488" s="8"/>
      <c r="K1488" s="8"/>
      <c r="L1488" s="8"/>
      <c r="M1488" s="8"/>
      <c r="N1488" s="8"/>
      <c r="O1488" s="8"/>
      <c r="P1488" s="39">
        <v>0</v>
      </c>
      <c r="Q1488" s="24"/>
      <c r="R1488" s="7" t="s">
        <v>244</v>
      </c>
      <c r="S1488" s="7"/>
      <c r="T1488" s="7" t="s">
        <v>70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9">
        <v>0</v>
      </c>
      <c r="AI1488" s="7" t="s">
        <v>244</v>
      </c>
      <c r="AJ1488" s="7"/>
      <c r="AK1488" s="7" t="s">
        <v>70</v>
      </c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9"/>
    </row>
    <row r="1489" spans="1:50">
      <c r="A1489" s="30" t="s">
        <v>244</v>
      </c>
      <c r="B1489" s="30"/>
      <c r="C1489" s="30" t="s">
        <v>71</v>
      </c>
      <c r="D1489" s="31">
        <v>0</v>
      </c>
      <c r="E1489" s="31">
        <v>0</v>
      </c>
      <c r="F1489" s="31">
        <v>0</v>
      </c>
      <c r="G1489" s="31">
        <v>0</v>
      </c>
      <c r="H1489" s="31">
        <v>0</v>
      </c>
      <c r="I1489" s="8"/>
      <c r="J1489" s="8"/>
      <c r="K1489" s="8"/>
      <c r="L1489" s="8"/>
      <c r="M1489" s="8"/>
      <c r="N1489" s="8"/>
      <c r="O1489" s="8"/>
      <c r="P1489" s="39">
        <v>0</v>
      </c>
      <c r="Q1489" s="24"/>
      <c r="R1489" s="7" t="s">
        <v>244</v>
      </c>
      <c r="S1489" s="7"/>
      <c r="T1489" s="7" t="s">
        <v>71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9">
        <v>0</v>
      </c>
      <c r="AI1489" s="7" t="s">
        <v>244</v>
      </c>
      <c r="AJ1489" s="7"/>
      <c r="AK1489" s="7" t="s">
        <v>71</v>
      </c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9"/>
    </row>
    <row r="1490" spans="1:50">
      <c r="A1490" s="30" t="s">
        <v>244</v>
      </c>
      <c r="B1490" s="30"/>
      <c r="C1490" s="30" t="s">
        <v>72</v>
      </c>
      <c r="D1490" s="31">
        <v>0</v>
      </c>
      <c r="E1490" s="31">
        <v>0</v>
      </c>
      <c r="F1490" s="31">
        <v>0</v>
      </c>
      <c r="G1490" s="31">
        <v>0</v>
      </c>
      <c r="H1490" s="31">
        <v>0</v>
      </c>
      <c r="I1490" s="8"/>
      <c r="J1490" s="8"/>
      <c r="K1490" s="8"/>
      <c r="L1490" s="8"/>
      <c r="M1490" s="8"/>
      <c r="N1490" s="8"/>
      <c r="O1490" s="8"/>
      <c r="P1490" s="39">
        <v>0</v>
      </c>
      <c r="Q1490" s="24"/>
      <c r="R1490" s="7" t="s">
        <v>244</v>
      </c>
      <c r="S1490" s="7"/>
      <c r="T1490" s="7" t="s">
        <v>72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9">
        <v>0</v>
      </c>
      <c r="AI1490" s="7" t="s">
        <v>244</v>
      </c>
      <c r="AJ1490" s="7"/>
      <c r="AK1490" s="7" t="s">
        <v>72</v>
      </c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9"/>
    </row>
    <row r="1491" spans="1:50">
      <c r="A1491" s="30" t="s">
        <v>244</v>
      </c>
      <c r="B1491" s="30"/>
      <c r="C1491" s="30" t="s">
        <v>73</v>
      </c>
      <c r="D1491" s="31">
        <v>0</v>
      </c>
      <c r="E1491" s="31">
        <v>0</v>
      </c>
      <c r="F1491" s="31">
        <v>0</v>
      </c>
      <c r="G1491" s="31">
        <v>0</v>
      </c>
      <c r="H1491" s="31">
        <v>0</v>
      </c>
      <c r="I1491" s="8"/>
      <c r="J1491" s="8"/>
      <c r="K1491" s="8"/>
      <c r="L1491" s="8"/>
      <c r="M1491" s="8"/>
      <c r="N1491" s="8"/>
      <c r="O1491" s="8"/>
      <c r="P1491" s="39">
        <v>0</v>
      </c>
      <c r="Q1491" s="24"/>
      <c r="R1491" s="7" t="s">
        <v>244</v>
      </c>
      <c r="S1491" s="7"/>
      <c r="T1491" s="7" t="s">
        <v>73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9">
        <v>0</v>
      </c>
      <c r="AI1491" s="7" t="s">
        <v>244</v>
      </c>
      <c r="AJ1491" s="7"/>
      <c r="AK1491" s="7" t="s">
        <v>73</v>
      </c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9"/>
    </row>
    <row r="1492" spans="1:50">
      <c r="A1492" s="30" t="s">
        <v>244</v>
      </c>
      <c r="B1492" s="30"/>
      <c r="C1492" s="30" t="s">
        <v>74</v>
      </c>
      <c r="D1492" s="31">
        <v>0</v>
      </c>
      <c r="E1492" s="31">
        <v>0</v>
      </c>
      <c r="F1492" s="31">
        <v>0</v>
      </c>
      <c r="G1492" s="31">
        <v>0</v>
      </c>
      <c r="H1492" s="31">
        <v>0</v>
      </c>
      <c r="I1492" s="8"/>
      <c r="J1492" s="8"/>
      <c r="K1492" s="8"/>
      <c r="L1492" s="8"/>
      <c r="M1492" s="8"/>
      <c r="N1492" s="8"/>
      <c r="O1492" s="8"/>
      <c r="P1492" s="39">
        <v>0</v>
      </c>
      <c r="Q1492" s="24"/>
      <c r="R1492" s="7" t="s">
        <v>244</v>
      </c>
      <c r="S1492" s="7"/>
      <c r="T1492" s="7" t="s">
        <v>74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9">
        <v>0</v>
      </c>
      <c r="AI1492" s="7" t="s">
        <v>244</v>
      </c>
      <c r="AJ1492" s="7"/>
      <c r="AK1492" s="7" t="s">
        <v>74</v>
      </c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9"/>
    </row>
    <row r="1493" spans="1:50">
      <c r="A1493" s="30" t="s">
        <v>244</v>
      </c>
      <c r="B1493" s="30"/>
      <c r="C1493" s="30" t="s">
        <v>75</v>
      </c>
      <c r="D1493" s="31">
        <v>0</v>
      </c>
      <c r="E1493" s="31">
        <v>0</v>
      </c>
      <c r="F1493" s="31">
        <v>0</v>
      </c>
      <c r="G1493" s="31">
        <v>0</v>
      </c>
      <c r="H1493" s="31">
        <v>0</v>
      </c>
      <c r="I1493" s="8"/>
      <c r="J1493" s="8"/>
      <c r="K1493" s="8"/>
      <c r="L1493" s="8"/>
      <c r="M1493" s="8"/>
      <c r="N1493" s="8"/>
      <c r="O1493" s="8"/>
      <c r="P1493" s="39">
        <v>0</v>
      </c>
      <c r="Q1493" s="24"/>
      <c r="R1493" s="7" t="s">
        <v>244</v>
      </c>
      <c r="S1493" s="7"/>
      <c r="T1493" s="7" t="s">
        <v>75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9">
        <v>0</v>
      </c>
      <c r="AI1493" s="7" t="s">
        <v>244</v>
      </c>
      <c r="AJ1493" s="7"/>
      <c r="AK1493" s="7" t="s">
        <v>75</v>
      </c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9"/>
    </row>
    <row r="1494" spans="1:50">
      <c r="A1494" s="30" t="s">
        <v>244</v>
      </c>
      <c r="B1494" s="30"/>
      <c r="C1494" s="30" t="s">
        <v>76</v>
      </c>
      <c r="D1494" s="31">
        <v>0</v>
      </c>
      <c r="E1494" s="31">
        <v>0</v>
      </c>
      <c r="F1494" s="31">
        <v>0</v>
      </c>
      <c r="G1494" s="31">
        <v>0</v>
      </c>
      <c r="H1494" s="31">
        <v>0</v>
      </c>
      <c r="I1494" s="8"/>
      <c r="J1494" s="8"/>
      <c r="K1494" s="8"/>
      <c r="L1494" s="8"/>
      <c r="M1494" s="8"/>
      <c r="N1494" s="8"/>
      <c r="O1494" s="8"/>
      <c r="P1494" s="39">
        <v>0</v>
      </c>
      <c r="Q1494" s="24"/>
      <c r="R1494" s="7" t="s">
        <v>244</v>
      </c>
      <c r="S1494" s="7"/>
      <c r="T1494" s="7" t="s">
        <v>76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9">
        <v>0</v>
      </c>
      <c r="AI1494" s="7" t="s">
        <v>244</v>
      </c>
      <c r="AJ1494" s="7"/>
      <c r="AK1494" s="7" t="s">
        <v>76</v>
      </c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9"/>
    </row>
    <row r="1495" spans="1:50">
      <c r="A1495" s="30" t="s">
        <v>244</v>
      </c>
      <c r="B1495" s="30"/>
      <c r="C1495" s="30" t="s">
        <v>77</v>
      </c>
      <c r="D1495" s="32">
        <v>0</v>
      </c>
      <c r="E1495" s="32">
        <v>0</v>
      </c>
      <c r="F1495" s="32">
        <v>0</v>
      </c>
      <c r="G1495" s="32">
        <v>0</v>
      </c>
      <c r="H1495" s="32">
        <v>0</v>
      </c>
      <c r="I1495" s="10"/>
      <c r="J1495" s="10"/>
      <c r="K1495" s="10"/>
      <c r="L1495" s="10"/>
      <c r="M1495" s="10"/>
      <c r="N1495" s="10"/>
      <c r="O1495" s="10"/>
      <c r="P1495" s="39">
        <v>0</v>
      </c>
      <c r="Q1495" s="24"/>
      <c r="R1495" s="7" t="s">
        <v>244</v>
      </c>
      <c r="S1495" s="7"/>
      <c r="T1495" s="7" t="s">
        <v>77</v>
      </c>
      <c r="U1495" s="10">
        <v>0</v>
      </c>
      <c r="V1495" s="10">
        <v>0</v>
      </c>
      <c r="W1495" s="10">
        <v>0</v>
      </c>
      <c r="X1495" s="10">
        <v>0</v>
      </c>
      <c r="Y1495" s="10">
        <v>0</v>
      </c>
      <c r="Z1495" s="10">
        <v>0</v>
      </c>
      <c r="AA1495" s="10">
        <v>0</v>
      </c>
      <c r="AB1495" s="10">
        <v>0</v>
      </c>
      <c r="AC1495" s="10">
        <v>0</v>
      </c>
      <c r="AD1495" s="10">
        <v>0</v>
      </c>
      <c r="AE1495" s="10">
        <v>0</v>
      </c>
      <c r="AF1495" s="10">
        <v>0</v>
      </c>
      <c r="AG1495" s="9">
        <v>0</v>
      </c>
      <c r="AI1495" s="7" t="s">
        <v>244</v>
      </c>
      <c r="AJ1495" s="7"/>
      <c r="AK1495" s="7" t="s">
        <v>77</v>
      </c>
      <c r="AL1495" s="10"/>
      <c r="AM1495" s="10"/>
      <c r="AN1495" s="10"/>
      <c r="AO1495" s="10"/>
      <c r="AP1495" s="10"/>
      <c r="AQ1495" s="10"/>
      <c r="AR1495" s="10"/>
      <c r="AS1495" s="10"/>
      <c r="AT1495" s="10"/>
      <c r="AU1495" s="10"/>
      <c r="AV1495" s="10"/>
      <c r="AW1495" s="10"/>
      <c r="AX1495" s="9"/>
    </row>
    <row r="1496" spans="1:50">
      <c r="A1496" s="30" t="s">
        <v>244</v>
      </c>
      <c r="B1496" s="30"/>
      <c r="C1496" s="30" t="s">
        <v>78</v>
      </c>
      <c r="D1496" s="31">
        <v>0</v>
      </c>
      <c r="E1496" s="31">
        <v>0</v>
      </c>
      <c r="F1496" s="31">
        <v>0</v>
      </c>
      <c r="G1496" s="31">
        <v>0</v>
      </c>
      <c r="H1496" s="31">
        <v>0</v>
      </c>
      <c r="I1496" s="8"/>
      <c r="J1496" s="8"/>
      <c r="K1496" s="8"/>
      <c r="L1496" s="8"/>
      <c r="M1496" s="8"/>
      <c r="N1496" s="8"/>
      <c r="O1496" s="8"/>
      <c r="P1496" s="39">
        <v>0</v>
      </c>
      <c r="Q1496" s="24"/>
      <c r="R1496" s="7" t="s">
        <v>244</v>
      </c>
      <c r="S1496" s="7"/>
      <c r="T1496" s="7" t="s">
        <v>78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9">
        <v>0</v>
      </c>
      <c r="AI1496" s="7" t="s">
        <v>244</v>
      </c>
      <c r="AJ1496" s="7"/>
      <c r="AK1496" s="7" t="s">
        <v>78</v>
      </c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9"/>
    </row>
    <row r="1497" spans="1:50">
      <c r="A1497" s="30" t="s">
        <v>244</v>
      </c>
      <c r="B1497" s="30"/>
      <c r="C1497" s="30" t="s">
        <v>79</v>
      </c>
      <c r="D1497" s="33">
        <v>0</v>
      </c>
      <c r="E1497" s="33">
        <v>0</v>
      </c>
      <c r="F1497" s="33">
        <v>0</v>
      </c>
      <c r="G1497" s="33">
        <v>0</v>
      </c>
      <c r="H1497" s="33">
        <v>0</v>
      </c>
      <c r="I1497" s="13"/>
      <c r="J1497" s="13"/>
      <c r="K1497" s="13"/>
      <c r="L1497" s="13"/>
      <c r="M1497" s="13"/>
      <c r="N1497" s="13"/>
      <c r="O1497" s="13"/>
      <c r="P1497" s="40">
        <v>0</v>
      </c>
      <c r="Q1497" s="24"/>
      <c r="R1497" s="7" t="s">
        <v>244</v>
      </c>
      <c r="S1497" s="7"/>
      <c r="T1497" s="7" t="s">
        <v>79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  <c r="AG1497" s="14">
        <v>0</v>
      </c>
      <c r="AI1497" s="7" t="s">
        <v>244</v>
      </c>
      <c r="AJ1497" s="7"/>
      <c r="AK1497" s="7" t="s">
        <v>79</v>
      </c>
      <c r="AL1497" s="13"/>
      <c r="AM1497" s="13"/>
      <c r="AN1497" s="13"/>
      <c r="AO1497" s="13"/>
      <c r="AP1497" s="13"/>
      <c r="AQ1497" s="13"/>
      <c r="AR1497" s="13"/>
      <c r="AS1497" s="13"/>
      <c r="AT1497" s="13"/>
      <c r="AU1497" s="13"/>
      <c r="AV1497" s="13"/>
      <c r="AW1497" s="13"/>
      <c r="AX1497" s="14"/>
    </row>
    <row r="1498" spans="1:50">
      <c r="A1498" s="30" t="s">
        <v>244</v>
      </c>
      <c r="B1498" s="30"/>
      <c r="C1498" s="30" t="s">
        <v>80</v>
      </c>
      <c r="D1498" s="38">
        <v>0</v>
      </c>
      <c r="E1498" s="38">
        <v>0</v>
      </c>
      <c r="F1498" s="38">
        <v>0</v>
      </c>
      <c r="G1498" s="38">
        <v>0</v>
      </c>
      <c r="H1498" s="38">
        <v>0</v>
      </c>
      <c r="I1498" s="15"/>
      <c r="J1498" s="15"/>
      <c r="K1498" s="15"/>
      <c r="L1498" s="15"/>
      <c r="M1498" s="15"/>
      <c r="N1498" s="15"/>
      <c r="O1498" s="15"/>
      <c r="P1498" s="45">
        <v>0</v>
      </c>
      <c r="Q1498" s="24"/>
      <c r="R1498" s="7" t="s">
        <v>244</v>
      </c>
      <c r="S1498" s="7"/>
      <c r="T1498" s="7" t="s">
        <v>80</v>
      </c>
      <c r="U1498" s="15">
        <v>0</v>
      </c>
      <c r="V1498" s="15">
        <v>0</v>
      </c>
      <c r="W1498" s="15">
        <v>0</v>
      </c>
      <c r="X1498" s="15">
        <v>0</v>
      </c>
      <c r="Y1498" s="15">
        <v>0</v>
      </c>
      <c r="Z1498" s="15">
        <v>0</v>
      </c>
      <c r="AA1498" s="15">
        <v>0</v>
      </c>
      <c r="AB1498" s="15">
        <v>0</v>
      </c>
      <c r="AC1498" s="15">
        <v>0</v>
      </c>
      <c r="AD1498" s="15">
        <v>0</v>
      </c>
      <c r="AE1498" s="15">
        <v>0</v>
      </c>
      <c r="AF1498" s="15">
        <v>0</v>
      </c>
      <c r="AG1498" s="16">
        <v>0</v>
      </c>
      <c r="AI1498" s="7" t="s">
        <v>244</v>
      </c>
      <c r="AJ1498" s="7"/>
      <c r="AK1498" s="7" t="s">
        <v>80</v>
      </c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6"/>
    </row>
    <row r="1499" spans="1:50">
      <c r="A1499" s="30" t="s">
        <v>244</v>
      </c>
      <c r="B1499" s="30"/>
      <c r="C1499" s="30" t="s">
        <v>81</v>
      </c>
      <c r="D1499" s="33">
        <v>4935.97</v>
      </c>
      <c r="E1499" s="33">
        <v>8685</v>
      </c>
      <c r="F1499" s="33">
        <v>17695</v>
      </c>
      <c r="G1499" s="33">
        <v>6156.5</v>
      </c>
      <c r="H1499" s="33">
        <v>5862.5</v>
      </c>
      <c r="I1499" s="13"/>
      <c r="J1499" s="13"/>
      <c r="K1499" s="13"/>
      <c r="L1499" s="13"/>
      <c r="M1499" s="13"/>
      <c r="N1499" s="13"/>
      <c r="O1499" s="13"/>
      <c r="P1499" s="40">
        <v>43334.97</v>
      </c>
      <c r="Q1499" s="24"/>
      <c r="R1499" s="7" t="s">
        <v>244</v>
      </c>
      <c r="S1499" s="7"/>
      <c r="T1499" s="7" t="s">
        <v>81</v>
      </c>
      <c r="U1499" s="13">
        <v>0</v>
      </c>
      <c r="V1499" s="13">
        <v>6686.25</v>
      </c>
      <c r="W1499" s="13">
        <v>19337.22</v>
      </c>
      <c r="X1499" s="13">
        <v>20889.2</v>
      </c>
      <c r="Y1499" s="13">
        <v>30728.43</v>
      </c>
      <c r="Z1499" s="13">
        <v>15198.16</v>
      </c>
      <c r="AA1499" s="13">
        <v>7205.78</v>
      </c>
      <c r="AB1499" s="13">
        <v>-39</v>
      </c>
      <c r="AC1499" s="13">
        <v>7785</v>
      </c>
      <c r="AD1499" s="13">
        <v>42793.51</v>
      </c>
      <c r="AE1499" s="13">
        <v>38142.01</v>
      </c>
      <c r="AF1499" s="13">
        <v>57144.2</v>
      </c>
      <c r="AG1499" s="14">
        <v>245870.76</v>
      </c>
      <c r="AI1499" s="7" t="s">
        <v>244</v>
      </c>
      <c r="AJ1499" s="7"/>
      <c r="AK1499" s="7" t="s">
        <v>81</v>
      </c>
      <c r="AL1499" s="13"/>
      <c r="AM1499" s="13"/>
      <c r="AN1499" s="13"/>
      <c r="AO1499" s="13"/>
      <c r="AP1499" s="13"/>
      <c r="AQ1499" s="13"/>
      <c r="AR1499" s="13"/>
      <c r="AS1499" s="13"/>
      <c r="AT1499" s="13"/>
      <c r="AU1499" s="13"/>
      <c r="AV1499" s="13"/>
      <c r="AW1499" s="13"/>
      <c r="AX1499" s="14"/>
    </row>
    <row r="1500" spans="1:50">
      <c r="A1500" s="30" t="s">
        <v>244</v>
      </c>
      <c r="B1500" s="30"/>
      <c r="C1500" s="30" t="s">
        <v>82</v>
      </c>
      <c r="D1500" s="32">
        <v>8044.97</v>
      </c>
      <c r="E1500" s="32">
        <v>13084</v>
      </c>
      <c r="F1500" s="32">
        <v>15516</v>
      </c>
      <c r="G1500" s="32">
        <v>827.5</v>
      </c>
      <c r="H1500" s="32">
        <v>5862.5</v>
      </c>
      <c r="I1500" s="10"/>
      <c r="J1500" s="10"/>
      <c r="K1500" s="10"/>
      <c r="L1500" s="10"/>
      <c r="M1500" s="10"/>
      <c r="N1500" s="10"/>
      <c r="O1500" s="10"/>
      <c r="P1500" s="39">
        <v>43334.97</v>
      </c>
      <c r="Q1500" s="24"/>
      <c r="R1500" s="7" t="s">
        <v>244</v>
      </c>
      <c r="S1500" s="7"/>
      <c r="T1500" s="7" t="s">
        <v>82</v>
      </c>
      <c r="U1500" s="10">
        <v>0</v>
      </c>
      <c r="V1500" s="10">
        <v>6686.25</v>
      </c>
      <c r="W1500" s="10">
        <v>16102.22</v>
      </c>
      <c r="X1500" s="10">
        <v>20889.2</v>
      </c>
      <c r="Y1500" s="10">
        <v>27728.43</v>
      </c>
      <c r="Z1500" s="10">
        <v>20390.16</v>
      </c>
      <c r="AA1500" s="10">
        <v>8248.7800000000007</v>
      </c>
      <c r="AB1500" s="10">
        <v>-39</v>
      </c>
      <c r="AC1500" s="10">
        <v>7785</v>
      </c>
      <c r="AD1500" s="10">
        <v>42793.51</v>
      </c>
      <c r="AE1500" s="10">
        <v>14660.01</v>
      </c>
      <c r="AF1500" s="10">
        <v>80626.2</v>
      </c>
      <c r="AG1500" s="9">
        <v>245870.76</v>
      </c>
      <c r="AI1500" s="7" t="s">
        <v>244</v>
      </c>
      <c r="AJ1500" s="7"/>
      <c r="AK1500" s="7" t="s">
        <v>82</v>
      </c>
      <c r="AL1500" s="10"/>
      <c r="AM1500" s="10"/>
      <c r="AN1500" s="10"/>
      <c r="AO1500" s="10"/>
      <c r="AP1500" s="10"/>
      <c r="AQ1500" s="10"/>
      <c r="AR1500" s="10"/>
      <c r="AS1500" s="10"/>
      <c r="AT1500" s="10"/>
      <c r="AU1500" s="10"/>
      <c r="AV1500" s="10"/>
      <c r="AW1500" s="10"/>
      <c r="AX1500" s="9"/>
    </row>
    <row r="1501" spans="1:50">
      <c r="A1501" s="30" t="s">
        <v>244</v>
      </c>
      <c r="B1501" s="30"/>
      <c r="C1501" s="30" t="s">
        <v>83</v>
      </c>
      <c r="D1501" s="31">
        <v>-3109</v>
      </c>
      <c r="E1501" s="31">
        <v>-4399</v>
      </c>
      <c r="F1501" s="31">
        <v>2179</v>
      </c>
      <c r="G1501" s="31">
        <v>5329</v>
      </c>
      <c r="H1501" s="31">
        <v>0</v>
      </c>
      <c r="I1501" s="8"/>
      <c r="J1501" s="8"/>
      <c r="K1501" s="8"/>
      <c r="L1501" s="8"/>
      <c r="M1501" s="8"/>
      <c r="N1501" s="8"/>
      <c r="O1501" s="8"/>
      <c r="P1501" s="39">
        <v>0</v>
      </c>
      <c r="Q1501" s="24"/>
      <c r="R1501" s="7" t="s">
        <v>244</v>
      </c>
      <c r="S1501" s="7"/>
      <c r="T1501" s="7" t="s">
        <v>83</v>
      </c>
      <c r="U1501" s="8">
        <v>0</v>
      </c>
      <c r="V1501" s="8">
        <v>0</v>
      </c>
      <c r="W1501" s="8">
        <v>3235</v>
      </c>
      <c r="X1501" s="8">
        <v>0</v>
      </c>
      <c r="Y1501" s="8">
        <v>3000</v>
      </c>
      <c r="Z1501" s="8">
        <v>-5192</v>
      </c>
      <c r="AA1501" s="8">
        <v>-1043</v>
      </c>
      <c r="AB1501" s="8">
        <v>0</v>
      </c>
      <c r="AC1501" s="8">
        <v>0</v>
      </c>
      <c r="AD1501" s="8">
        <v>0</v>
      </c>
      <c r="AE1501" s="8">
        <v>23482</v>
      </c>
      <c r="AF1501" s="8">
        <v>-23482</v>
      </c>
      <c r="AG1501" s="9">
        <v>0</v>
      </c>
      <c r="AI1501" s="7" t="s">
        <v>244</v>
      </c>
      <c r="AJ1501" s="7"/>
      <c r="AK1501" s="7" t="s">
        <v>83</v>
      </c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9"/>
    </row>
    <row r="1502" spans="1:50">
      <c r="A1502" s="30" t="s">
        <v>244</v>
      </c>
      <c r="B1502" s="30"/>
      <c r="C1502" s="30" t="s">
        <v>84</v>
      </c>
      <c r="D1502" s="32">
        <v>0</v>
      </c>
      <c r="E1502" s="32">
        <v>0</v>
      </c>
      <c r="F1502" s="32">
        <v>0</v>
      </c>
      <c r="G1502" s="32">
        <v>0</v>
      </c>
      <c r="H1502" s="32">
        <v>0</v>
      </c>
      <c r="I1502" s="10"/>
      <c r="J1502" s="10"/>
      <c r="K1502" s="10"/>
      <c r="L1502" s="10"/>
      <c r="M1502" s="10"/>
      <c r="N1502" s="10"/>
      <c r="O1502" s="10"/>
      <c r="P1502" s="39">
        <v>0</v>
      </c>
      <c r="Q1502" s="24"/>
      <c r="R1502" s="7" t="s">
        <v>244</v>
      </c>
      <c r="S1502" s="7"/>
      <c r="T1502" s="7" t="s">
        <v>84</v>
      </c>
      <c r="U1502" s="10">
        <v>0</v>
      </c>
      <c r="V1502" s="10">
        <v>0</v>
      </c>
      <c r="W1502" s="10">
        <v>0</v>
      </c>
      <c r="X1502" s="10">
        <v>0</v>
      </c>
      <c r="Y1502" s="10">
        <v>0</v>
      </c>
      <c r="Z1502" s="10">
        <v>0</v>
      </c>
      <c r="AA1502" s="10">
        <v>0</v>
      </c>
      <c r="AB1502" s="10">
        <v>0</v>
      </c>
      <c r="AC1502" s="10">
        <v>0</v>
      </c>
      <c r="AD1502" s="10">
        <v>0</v>
      </c>
      <c r="AE1502" s="10">
        <v>0</v>
      </c>
      <c r="AF1502" s="10">
        <v>0</v>
      </c>
      <c r="AG1502" s="9">
        <v>0</v>
      </c>
      <c r="AI1502" s="7" t="s">
        <v>244</v>
      </c>
      <c r="AJ1502" s="7"/>
      <c r="AK1502" s="7" t="s">
        <v>84</v>
      </c>
      <c r="AL1502" s="10"/>
      <c r="AM1502" s="10"/>
      <c r="AN1502" s="10"/>
      <c r="AO1502" s="10"/>
      <c r="AP1502" s="10"/>
      <c r="AQ1502" s="10"/>
      <c r="AR1502" s="10"/>
      <c r="AS1502" s="10"/>
      <c r="AT1502" s="10"/>
      <c r="AU1502" s="10"/>
      <c r="AV1502" s="10"/>
      <c r="AW1502" s="10"/>
      <c r="AX1502" s="9"/>
    </row>
    <row r="1503" spans="1:50">
      <c r="A1503" s="30" t="s">
        <v>244</v>
      </c>
      <c r="B1503" s="30"/>
      <c r="C1503" s="30" t="s">
        <v>85</v>
      </c>
      <c r="D1503" s="33">
        <v>-1319.52</v>
      </c>
      <c r="E1503" s="33">
        <v>-3956.06</v>
      </c>
      <c r="F1503" s="33">
        <v>-9246.41</v>
      </c>
      <c r="G1503" s="33">
        <v>-3297.47</v>
      </c>
      <c r="H1503" s="33">
        <v>-3374.77</v>
      </c>
      <c r="I1503" s="13"/>
      <c r="J1503" s="13"/>
      <c r="K1503" s="13"/>
      <c r="L1503" s="13"/>
      <c r="M1503" s="13"/>
      <c r="N1503" s="13"/>
      <c r="O1503" s="13"/>
      <c r="P1503" s="40">
        <v>-21194.23</v>
      </c>
      <c r="Q1503" s="24"/>
      <c r="R1503" s="7" t="s">
        <v>244</v>
      </c>
      <c r="S1503" s="7"/>
      <c r="T1503" s="7" t="s">
        <v>85</v>
      </c>
      <c r="U1503" s="13">
        <v>-114.95</v>
      </c>
      <c r="V1503" s="13">
        <v>-3307.95</v>
      </c>
      <c r="W1503" s="13">
        <v>-8826.42</v>
      </c>
      <c r="X1503" s="13">
        <v>-9137.33</v>
      </c>
      <c r="Y1503" s="13">
        <v>-14744.41</v>
      </c>
      <c r="Z1503" s="13">
        <v>-11726.83</v>
      </c>
      <c r="AA1503" s="13">
        <v>-3502.33</v>
      </c>
      <c r="AB1503" s="13">
        <v>-809.57</v>
      </c>
      <c r="AC1503" s="13">
        <v>-3912.36</v>
      </c>
      <c r="AD1503" s="13">
        <v>-22219.75</v>
      </c>
      <c r="AE1503" s="13">
        <v>-14374.3</v>
      </c>
      <c r="AF1503" s="13">
        <v>-30436.3</v>
      </c>
      <c r="AG1503" s="14">
        <v>-123112.5</v>
      </c>
      <c r="AI1503" s="7" t="s">
        <v>244</v>
      </c>
      <c r="AJ1503" s="7"/>
      <c r="AK1503" s="7" t="s">
        <v>85</v>
      </c>
      <c r="AL1503" s="13"/>
      <c r="AM1503" s="13"/>
      <c r="AN1503" s="13"/>
      <c r="AO1503" s="13"/>
      <c r="AP1503" s="13"/>
      <c r="AQ1503" s="13"/>
      <c r="AR1503" s="13"/>
      <c r="AS1503" s="13"/>
      <c r="AT1503" s="13"/>
      <c r="AU1503" s="13"/>
      <c r="AV1503" s="13"/>
      <c r="AW1503" s="13"/>
      <c r="AX1503" s="14"/>
    </row>
    <row r="1504" spans="1:50">
      <c r="A1504" s="30" t="s">
        <v>244</v>
      </c>
      <c r="B1504" s="30"/>
      <c r="C1504" s="30" t="s">
        <v>86</v>
      </c>
      <c r="D1504" s="31">
        <v>-5466.44</v>
      </c>
      <c r="E1504" s="31">
        <v>-2060</v>
      </c>
      <c r="F1504" s="31">
        <v>-1000</v>
      </c>
      <c r="G1504" s="31">
        <v>-258.8</v>
      </c>
      <c r="H1504" s="31">
        <v>-2896.94</v>
      </c>
      <c r="I1504" s="8"/>
      <c r="J1504" s="8"/>
      <c r="K1504" s="8"/>
      <c r="L1504" s="8"/>
      <c r="M1504" s="8"/>
      <c r="N1504" s="8"/>
      <c r="O1504" s="8"/>
      <c r="P1504" s="39">
        <v>-11682.18</v>
      </c>
      <c r="Q1504" s="24"/>
      <c r="R1504" s="7" t="s">
        <v>244</v>
      </c>
      <c r="S1504" s="7"/>
      <c r="T1504" s="7" t="s">
        <v>86</v>
      </c>
      <c r="U1504" s="8">
        <v>-890</v>
      </c>
      <c r="V1504" s="8">
        <v>-2880</v>
      </c>
      <c r="W1504" s="8">
        <v>-3463.05</v>
      </c>
      <c r="X1504" s="8">
        <v>-6988.84</v>
      </c>
      <c r="Y1504" s="8">
        <v>-10484.44</v>
      </c>
      <c r="Z1504" s="8">
        <v>-9712</v>
      </c>
      <c r="AA1504" s="8">
        <v>-2655.85</v>
      </c>
      <c r="AB1504" s="8">
        <v>-1040</v>
      </c>
      <c r="AC1504" s="8">
        <v>0</v>
      </c>
      <c r="AD1504" s="8">
        <v>-17321.11</v>
      </c>
      <c r="AE1504" s="8">
        <v>-9483.74</v>
      </c>
      <c r="AF1504" s="8">
        <v>-10498.42</v>
      </c>
      <c r="AG1504" s="9">
        <v>-75417.45</v>
      </c>
      <c r="AI1504" s="7" t="s">
        <v>244</v>
      </c>
      <c r="AJ1504" s="7"/>
      <c r="AK1504" s="7" t="s">
        <v>86</v>
      </c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9"/>
    </row>
    <row r="1505" spans="1:50">
      <c r="A1505" s="30" t="s">
        <v>244</v>
      </c>
      <c r="B1505" s="30"/>
      <c r="C1505" s="30" t="s">
        <v>87</v>
      </c>
      <c r="D1505" s="31">
        <v>0</v>
      </c>
      <c r="E1505" s="31">
        <v>0</v>
      </c>
      <c r="F1505" s="31">
        <v>0</v>
      </c>
      <c r="G1505" s="31">
        <v>0</v>
      </c>
      <c r="H1505" s="31">
        <v>0</v>
      </c>
      <c r="I1505" s="8"/>
      <c r="J1505" s="8"/>
      <c r="K1505" s="8"/>
      <c r="L1505" s="8"/>
      <c r="M1505" s="8"/>
      <c r="N1505" s="8"/>
      <c r="O1505" s="8"/>
      <c r="P1505" s="39">
        <v>0</v>
      </c>
      <c r="Q1505" s="24"/>
      <c r="R1505" s="7" t="s">
        <v>244</v>
      </c>
      <c r="S1505" s="7"/>
      <c r="T1505" s="7" t="s">
        <v>87</v>
      </c>
      <c r="U1505" s="8">
        <v>0</v>
      </c>
      <c r="V1505" s="8">
        <v>0</v>
      </c>
      <c r="W1505" s="8">
        <v>0</v>
      </c>
      <c r="X1505" s="8">
        <v>0</v>
      </c>
      <c r="Y1505" s="8">
        <v>-30.9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-822</v>
      </c>
      <c r="AF1505" s="8">
        <v>0</v>
      </c>
      <c r="AG1505" s="9">
        <v>-852.9</v>
      </c>
      <c r="AI1505" s="7" t="s">
        <v>244</v>
      </c>
      <c r="AJ1505" s="7"/>
      <c r="AK1505" s="7" t="s">
        <v>87</v>
      </c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9"/>
    </row>
    <row r="1506" spans="1:50">
      <c r="A1506" s="30" t="s">
        <v>244</v>
      </c>
      <c r="B1506" s="30"/>
      <c r="C1506" s="30" t="s">
        <v>88</v>
      </c>
      <c r="D1506" s="31">
        <v>-294</v>
      </c>
      <c r="E1506" s="31">
        <v>-221.02</v>
      </c>
      <c r="F1506" s="31">
        <v>-105.57</v>
      </c>
      <c r="G1506" s="31">
        <v>-18.07</v>
      </c>
      <c r="H1506" s="31">
        <v>-39.619999999999997</v>
      </c>
      <c r="I1506" s="8"/>
      <c r="J1506" s="8"/>
      <c r="K1506" s="8"/>
      <c r="L1506" s="8"/>
      <c r="M1506" s="8"/>
      <c r="N1506" s="8"/>
      <c r="O1506" s="8"/>
      <c r="P1506" s="39">
        <v>-678.28</v>
      </c>
      <c r="Q1506" s="24"/>
      <c r="R1506" s="7" t="s">
        <v>244</v>
      </c>
      <c r="S1506" s="7"/>
      <c r="T1506" s="7" t="s">
        <v>88</v>
      </c>
      <c r="U1506" s="8">
        <v>-114.96</v>
      </c>
      <c r="V1506" s="8">
        <v>-25.58</v>
      </c>
      <c r="W1506" s="8">
        <v>-13.61</v>
      </c>
      <c r="X1506" s="8">
        <v>-102.5</v>
      </c>
      <c r="Y1506" s="8">
        <v>-232.28</v>
      </c>
      <c r="Z1506" s="8">
        <v>-179.12</v>
      </c>
      <c r="AA1506" s="8">
        <v>-145.34</v>
      </c>
      <c r="AB1506" s="8">
        <v>-124.16</v>
      </c>
      <c r="AC1506" s="8">
        <v>-57.91</v>
      </c>
      <c r="AD1506" s="8">
        <v>-56.1</v>
      </c>
      <c r="AE1506" s="8">
        <v>-325.41000000000003</v>
      </c>
      <c r="AF1506" s="8">
        <v>118.58</v>
      </c>
      <c r="AG1506" s="9">
        <v>-1258.3900000000001</v>
      </c>
      <c r="AI1506" s="7" t="s">
        <v>244</v>
      </c>
      <c r="AJ1506" s="7"/>
      <c r="AK1506" s="7" t="s">
        <v>88</v>
      </c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9"/>
    </row>
    <row r="1507" spans="1:50">
      <c r="A1507" s="30" t="s">
        <v>244</v>
      </c>
      <c r="B1507" s="30"/>
      <c r="C1507" s="30" t="s">
        <v>89</v>
      </c>
      <c r="D1507" s="32">
        <v>4440.92</v>
      </c>
      <c r="E1507" s="32">
        <v>-1675.04</v>
      </c>
      <c r="F1507" s="32">
        <v>-8140.84</v>
      </c>
      <c r="G1507" s="32">
        <v>-3020.6</v>
      </c>
      <c r="H1507" s="32">
        <v>-438.21</v>
      </c>
      <c r="I1507" s="10"/>
      <c r="J1507" s="10"/>
      <c r="K1507" s="10"/>
      <c r="L1507" s="10"/>
      <c r="M1507" s="10"/>
      <c r="N1507" s="10"/>
      <c r="O1507" s="10"/>
      <c r="P1507" s="39">
        <v>-8833.77</v>
      </c>
      <c r="Q1507" s="24"/>
      <c r="R1507" s="7" t="s">
        <v>244</v>
      </c>
      <c r="S1507" s="7"/>
      <c r="T1507" s="7" t="s">
        <v>89</v>
      </c>
      <c r="U1507" s="10">
        <v>890.01</v>
      </c>
      <c r="V1507" s="10">
        <v>-402.37</v>
      </c>
      <c r="W1507" s="10">
        <v>-5349.76</v>
      </c>
      <c r="X1507" s="10">
        <v>-2045.99</v>
      </c>
      <c r="Y1507" s="10">
        <v>-3996.79</v>
      </c>
      <c r="Z1507" s="10">
        <v>-1835.71</v>
      </c>
      <c r="AA1507" s="10">
        <v>-701.14</v>
      </c>
      <c r="AB1507" s="10">
        <v>354.59</v>
      </c>
      <c r="AC1507" s="10">
        <v>-3854.45</v>
      </c>
      <c r="AD1507" s="10">
        <v>-4842.54</v>
      </c>
      <c r="AE1507" s="10">
        <v>-3743.15</v>
      </c>
      <c r="AF1507" s="10">
        <v>-20056.46</v>
      </c>
      <c r="AG1507" s="9">
        <v>-45583.76</v>
      </c>
      <c r="AI1507" s="7" t="s">
        <v>244</v>
      </c>
      <c r="AJ1507" s="7"/>
      <c r="AK1507" s="7" t="s">
        <v>89</v>
      </c>
      <c r="AL1507" s="10"/>
      <c r="AM1507" s="10"/>
      <c r="AN1507" s="10"/>
      <c r="AO1507" s="10"/>
      <c r="AP1507" s="10"/>
      <c r="AQ1507" s="10"/>
      <c r="AR1507" s="10"/>
      <c r="AS1507" s="10"/>
      <c r="AT1507" s="10"/>
      <c r="AU1507" s="10"/>
      <c r="AV1507" s="10"/>
      <c r="AW1507" s="10"/>
      <c r="AX1507" s="9"/>
    </row>
    <row r="1508" spans="1:50">
      <c r="A1508" s="30" t="s">
        <v>244</v>
      </c>
      <c r="B1508" s="30"/>
      <c r="C1508" s="30" t="s">
        <v>90</v>
      </c>
      <c r="D1508" s="32">
        <v>0</v>
      </c>
      <c r="E1508" s="32">
        <v>0</v>
      </c>
      <c r="F1508" s="32">
        <v>0</v>
      </c>
      <c r="G1508" s="32">
        <v>0</v>
      </c>
      <c r="H1508" s="32">
        <v>0</v>
      </c>
      <c r="I1508" s="10"/>
      <c r="J1508" s="10"/>
      <c r="K1508" s="10"/>
      <c r="L1508" s="10"/>
      <c r="M1508" s="10"/>
      <c r="N1508" s="10"/>
      <c r="O1508" s="10"/>
      <c r="P1508" s="39">
        <v>0</v>
      </c>
      <c r="Q1508" s="24"/>
      <c r="R1508" s="7" t="s">
        <v>244</v>
      </c>
      <c r="S1508" s="7"/>
      <c r="T1508" s="7" t="s">
        <v>90</v>
      </c>
      <c r="U1508" s="10">
        <v>0</v>
      </c>
      <c r="V1508" s="10">
        <v>0</v>
      </c>
      <c r="W1508" s="10">
        <v>0</v>
      </c>
      <c r="X1508" s="10">
        <v>0</v>
      </c>
      <c r="Y1508" s="10">
        <v>0</v>
      </c>
      <c r="Z1508" s="10">
        <v>0</v>
      </c>
      <c r="AA1508" s="10">
        <v>0</v>
      </c>
      <c r="AB1508" s="10">
        <v>0</v>
      </c>
      <c r="AC1508" s="10">
        <v>0</v>
      </c>
      <c r="AD1508" s="10">
        <v>0</v>
      </c>
      <c r="AE1508" s="10">
        <v>0</v>
      </c>
      <c r="AF1508" s="10">
        <v>0</v>
      </c>
      <c r="AG1508" s="9">
        <v>0</v>
      </c>
      <c r="AI1508" s="7" t="s">
        <v>244</v>
      </c>
      <c r="AJ1508" s="7"/>
      <c r="AK1508" s="7" t="s">
        <v>90</v>
      </c>
      <c r="AL1508" s="10"/>
      <c r="AM1508" s="10"/>
      <c r="AN1508" s="10"/>
      <c r="AO1508" s="10"/>
      <c r="AP1508" s="10"/>
      <c r="AQ1508" s="10"/>
      <c r="AR1508" s="10"/>
      <c r="AS1508" s="10"/>
      <c r="AT1508" s="10"/>
      <c r="AU1508" s="10"/>
      <c r="AV1508" s="10"/>
      <c r="AW1508" s="10"/>
      <c r="AX1508" s="9"/>
    </row>
    <row r="1509" spans="1:50">
      <c r="A1509" s="30" t="s">
        <v>244</v>
      </c>
      <c r="B1509" s="30"/>
      <c r="C1509" s="30" t="s">
        <v>91</v>
      </c>
      <c r="D1509" s="33">
        <v>3616.45</v>
      </c>
      <c r="E1509" s="33">
        <v>4728.9399999999996</v>
      </c>
      <c r="F1509" s="33">
        <v>8448.59</v>
      </c>
      <c r="G1509" s="33">
        <v>2859.03</v>
      </c>
      <c r="H1509" s="33">
        <v>2487.73</v>
      </c>
      <c r="I1509" s="13"/>
      <c r="J1509" s="13"/>
      <c r="K1509" s="13"/>
      <c r="L1509" s="13"/>
      <c r="M1509" s="13"/>
      <c r="N1509" s="13"/>
      <c r="O1509" s="13"/>
      <c r="P1509" s="40">
        <v>22140.74</v>
      </c>
      <c r="Q1509" s="24"/>
      <c r="R1509" s="7" t="s">
        <v>244</v>
      </c>
      <c r="S1509" s="7"/>
      <c r="T1509" s="7" t="s">
        <v>91</v>
      </c>
      <c r="U1509" s="13">
        <v>-114.95</v>
      </c>
      <c r="V1509" s="13">
        <v>3378.3</v>
      </c>
      <c r="W1509" s="13">
        <v>10510.8</v>
      </c>
      <c r="X1509" s="13">
        <v>11751.87</v>
      </c>
      <c r="Y1509" s="13">
        <v>15984.02</v>
      </c>
      <c r="Z1509" s="13">
        <v>3471.33</v>
      </c>
      <c r="AA1509" s="13">
        <v>3703.45</v>
      </c>
      <c r="AB1509" s="13">
        <v>-848.57</v>
      </c>
      <c r="AC1509" s="13">
        <v>3872.64</v>
      </c>
      <c r="AD1509" s="13">
        <v>20573.759999999998</v>
      </c>
      <c r="AE1509" s="13">
        <v>23767.71</v>
      </c>
      <c r="AF1509" s="13">
        <v>26707.9</v>
      </c>
      <c r="AG1509" s="14">
        <v>122758.26</v>
      </c>
      <c r="AI1509" s="7" t="s">
        <v>244</v>
      </c>
      <c r="AJ1509" s="7"/>
      <c r="AK1509" s="7" t="s">
        <v>91</v>
      </c>
      <c r="AL1509" s="13"/>
      <c r="AM1509" s="13"/>
      <c r="AN1509" s="13"/>
      <c r="AO1509" s="13"/>
      <c r="AP1509" s="13"/>
      <c r="AQ1509" s="13"/>
      <c r="AR1509" s="13"/>
      <c r="AS1509" s="13"/>
      <c r="AT1509" s="13"/>
      <c r="AU1509" s="13"/>
      <c r="AV1509" s="13"/>
      <c r="AW1509" s="13"/>
      <c r="AX1509" s="14"/>
    </row>
    <row r="1510" spans="1:50">
      <c r="A1510" s="30" t="s">
        <v>244</v>
      </c>
      <c r="B1510" s="30"/>
      <c r="C1510" s="30" t="s">
        <v>92</v>
      </c>
      <c r="D1510" s="38">
        <v>0.73270000000000002</v>
      </c>
      <c r="E1510" s="38">
        <v>0.54449999999999998</v>
      </c>
      <c r="F1510" s="38">
        <v>0.47749999999999998</v>
      </c>
      <c r="G1510" s="38">
        <v>0.46439999999999998</v>
      </c>
      <c r="H1510" s="38">
        <v>0.42430000000000001</v>
      </c>
      <c r="I1510" s="15"/>
      <c r="J1510" s="15"/>
      <c r="K1510" s="15"/>
      <c r="L1510" s="15"/>
      <c r="M1510" s="15"/>
      <c r="N1510" s="15"/>
      <c r="O1510" s="15"/>
      <c r="P1510" s="45">
        <v>0.51090000000000002</v>
      </c>
      <c r="Q1510" s="24"/>
      <c r="R1510" s="7" t="s">
        <v>244</v>
      </c>
      <c r="S1510" s="7"/>
      <c r="T1510" s="7" t="s">
        <v>92</v>
      </c>
      <c r="U1510" s="15">
        <v>0</v>
      </c>
      <c r="V1510" s="15">
        <v>0.50529999999999997</v>
      </c>
      <c r="W1510" s="15">
        <v>0.54359999999999997</v>
      </c>
      <c r="X1510" s="15">
        <v>0.56259999999999999</v>
      </c>
      <c r="Y1510" s="15">
        <v>0.5202</v>
      </c>
      <c r="Z1510" s="15">
        <v>0.22839999999999999</v>
      </c>
      <c r="AA1510" s="15">
        <v>0.51400000000000001</v>
      </c>
      <c r="AB1510" s="15">
        <v>21.758199999999999</v>
      </c>
      <c r="AC1510" s="15">
        <v>0.49740000000000001</v>
      </c>
      <c r="AD1510" s="15">
        <v>0.48080000000000001</v>
      </c>
      <c r="AE1510" s="15">
        <v>0.62309999999999999</v>
      </c>
      <c r="AF1510" s="15">
        <v>0.46739999999999998</v>
      </c>
      <c r="AG1510" s="16">
        <v>0.49930000000000002</v>
      </c>
      <c r="AI1510" s="7" t="s">
        <v>244</v>
      </c>
      <c r="AJ1510" s="7"/>
      <c r="AK1510" s="7" t="s">
        <v>92</v>
      </c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6"/>
    </row>
    <row r="1511" spans="1:50">
      <c r="A1511" s="30" t="s">
        <v>244</v>
      </c>
      <c r="B1511" s="30"/>
      <c r="C1511" s="30" t="s">
        <v>93</v>
      </c>
      <c r="D1511" s="33">
        <v>0</v>
      </c>
      <c r="E1511" s="33">
        <v>0</v>
      </c>
      <c r="F1511" s="33">
        <v>0</v>
      </c>
      <c r="G1511" s="33">
        <v>0</v>
      </c>
      <c r="H1511" s="33">
        <v>0</v>
      </c>
      <c r="I1511" s="13"/>
      <c r="J1511" s="13"/>
      <c r="K1511" s="13"/>
      <c r="L1511" s="13"/>
      <c r="M1511" s="13"/>
      <c r="N1511" s="13"/>
      <c r="O1511" s="13"/>
      <c r="P1511" s="40">
        <v>0</v>
      </c>
      <c r="Q1511" s="24"/>
      <c r="R1511" s="7" t="s">
        <v>244</v>
      </c>
      <c r="S1511" s="7"/>
      <c r="T1511" s="7" t="s">
        <v>93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0</v>
      </c>
      <c r="AE1511" s="13">
        <v>0</v>
      </c>
      <c r="AF1511" s="13">
        <v>0</v>
      </c>
      <c r="AG1511" s="14">
        <v>0</v>
      </c>
      <c r="AI1511" s="7" t="s">
        <v>244</v>
      </c>
      <c r="AJ1511" s="7"/>
      <c r="AK1511" s="7" t="s">
        <v>93</v>
      </c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4"/>
    </row>
    <row r="1512" spans="1:50">
      <c r="A1512" s="30" t="s">
        <v>244</v>
      </c>
      <c r="B1512" s="30"/>
      <c r="C1512" s="30" t="s">
        <v>94</v>
      </c>
      <c r="D1512" s="31">
        <v>0</v>
      </c>
      <c r="E1512" s="31">
        <v>0</v>
      </c>
      <c r="F1512" s="31">
        <v>0</v>
      </c>
      <c r="G1512" s="31">
        <v>0</v>
      </c>
      <c r="H1512" s="31">
        <v>0</v>
      </c>
      <c r="I1512" s="8"/>
      <c r="J1512" s="8"/>
      <c r="K1512" s="8"/>
      <c r="L1512" s="8"/>
      <c r="M1512" s="8"/>
      <c r="N1512" s="8"/>
      <c r="O1512" s="8"/>
      <c r="P1512" s="39">
        <v>0</v>
      </c>
      <c r="Q1512" s="24"/>
      <c r="R1512" s="7" t="s">
        <v>244</v>
      </c>
      <c r="S1512" s="7"/>
      <c r="T1512" s="7" t="s">
        <v>94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9">
        <v>0</v>
      </c>
      <c r="AI1512" s="7" t="s">
        <v>244</v>
      </c>
      <c r="AJ1512" s="7"/>
      <c r="AK1512" s="7" t="s">
        <v>94</v>
      </c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9"/>
    </row>
    <row r="1513" spans="1:50">
      <c r="A1513" s="30" t="s">
        <v>244</v>
      </c>
      <c r="B1513" s="30"/>
      <c r="C1513" s="30" t="s">
        <v>95</v>
      </c>
      <c r="D1513" s="31">
        <v>0</v>
      </c>
      <c r="E1513" s="31">
        <v>0</v>
      </c>
      <c r="F1513" s="31">
        <v>0</v>
      </c>
      <c r="G1513" s="31">
        <v>0</v>
      </c>
      <c r="H1513" s="31">
        <v>0</v>
      </c>
      <c r="I1513" s="8"/>
      <c r="J1513" s="8"/>
      <c r="K1513" s="8"/>
      <c r="L1513" s="8"/>
      <c r="M1513" s="8"/>
      <c r="N1513" s="8"/>
      <c r="O1513" s="8"/>
      <c r="P1513" s="39">
        <v>0</v>
      </c>
      <c r="Q1513" s="24"/>
      <c r="R1513" s="7" t="s">
        <v>244</v>
      </c>
      <c r="S1513" s="7"/>
      <c r="T1513" s="7" t="s">
        <v>95</v>
      </c>
      <c r="U1513" s="8">
        <v>0</v>
      </c>
      <c r="V1513" s="8">
        <v>0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9">
        <v>0</v>
      </c>
      <c r="AI1513" s="7" t="s">
        <v>244</v>
      </c>
      <c r="AJ1513" s="7"/>
      <c r="AK1513" s="7" t="s">
        <v>95</v>
      </c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9"/>
    </row>
    <row r="1514" spans="1:50">
      <c r="A1514" s="30" t="s">
        <v>244</v>
      </c>
      <c r="B1514" s="30"/>
      <c r="C1514" s="30" t="s">
        <v>96</v>
      </c>
      <c r="D1514" s="33">
        <v>0</v>
      </c>
      <c r="E1514" s="33">
        <v>0</v>
      </c>
      <c r="F1514" s="33">
        <v>0</v>
      </c>
      <c r="G1514" s="33">
        <v>0</v>
      </c>
      <c r="H1514" s="33">
        <v>0</v>
      </c>
      <c r="I1514" s="13"/>
      <c r="J1514" s="13"/>
      <c r="K1514" s="13"/>
      <c r="L1514" s="13"/>
      <c r="M1514" s="13"/>
      <c r="N1514" s="13"/>
      <c r="O1514" s="13"/>
      <c r="P1514" s="40">
        <v>0</v>
      </c>
      <c r="Q1514" s="24"/>
      <c r="R1514" s="7" t="s">
        <v>244</v>
      </c>
      <c r="S1514" s="7"/>
      <c r="T1514" s="7" t="s">
        <v>96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0</v>
      </c>
      <c r="AE1514" s="13">
        <v>0</v>
      </c>
      <c r="AF1514" s="13">
        <v>0</v>
      </c>
      <c r="AG1514" s="14">
        <v>0</v>
      </c>
      <c r="AI1514" s="7" t="s">
        <v>244</v>
      </c>
      <c r="AJ1514" s="7"/>
      <c r="AK1514" s="7" t="s">
        <v>96</v>
      </c>
      <c r="AL1514" s="13"/>
      <c r="AM1514" s="13"/>
      <c r="AN1514" s="13"/>
      <c r="AO1514" s="13"/>
      <c r="AP1514" s="13"/>
      <c r="AQ1514" s="13"/>
      <c r="AR1514" s="13"/>
      <c r="AS1514" s="13"/>
      <c r="AT1514" s="13"/>
      <c r="AU1514" s="13"/>
      <c r="AV1514" s="13"/>
      <c r="AW1514" s="13"/>
      <c r="AX1514" s="14"/>
    </row>
    <row r="1515" spans="1:50">
      <c r="A1515" s="30" t="s">
        <v>244</v>
      </c>
      <c r="B1515" s="30"/>
      <c r="C1515" s="30" t="s">
        <v>97</v>
      </c>
      <c r="D1515" s="31">
        <v>0</v>
      </c>
      <c r="E1515" s="31">
        <v>0</v>
      </c>
      <c r="F1515" s="31">
        <v>0</v>
      </c>
      <c r="G1515" s="31">
        <v>0</v>
      </c>
      <c r="H1515" s="31">
        <v>0</v>
      </c>
      <c r="I1515" s="8"/>
      <c r="J1515" s="8"/>
      <c r="K1515" s="8"/>
      <c r="L1515" s="8"/>
      <c r="M1515" s="8"/>
      <c r="N1515" s="8"/>
      <c r="O1515" s="8"/>
      <c r="P1515" s="39">
        <v>0</v>
      </c>
      <c r="Q1515" s="24"/>
      <c r="R1515" s="7" t="s">
        <v>244</v>
      </c>
      <c r="S1515" s="7"/>
      <c r="T1515" s="7" t="s">
        <v>97</v>
      </c>
      <c r="U1515" s="8">
        <v>0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9">
        <v>0</v>
      </c>
      <c r="AI1515" s="7" t="s">
        <v>244</v>
      </c>
      <c r="AJ1515" s="7"/>
      <c r="AK1515" s="7" t="s">
        <v>97</v>
      </c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9"/>
    </row>
    <row r="1516" spans="1:50">
      <c r="A1516" s="30" t="s">
        <v>244</v>
      </c>
      <c r="B1516" s="30"/>
      <c r="C1516" s="30" t="s">
        <v>98</v>
      </c>
      <c r="D1516" s="31">
        <v>0</v>
      </c>
      <c r="E1516" s="31">
        <v>0</v>
      </c>
      <c r="F1516" s="31">
        <v>0</v>
      </c>
      <c r="G1516" s="31">
        <v>0</v>
      </c>
      <c r="H1516" s="31">
        <v>0</v>
      </c>
      <c r="I1516" s="8"/>
      <c r="J1516" s="8"/>
      <c r="K1516" s="8"/>
      <c r="L1516" s="8"/>
      <c r="M1516" s="8"/>
      <c r="N1516" s="8"/>
      <c r="O1516" s="8"/>
      <c r="P1516" s="39">
        <v>0</v>
      </c>
      <c r="Q1516" s="24"/>
      <c r="R1516" s="7" t="s">
        <v>244</v>
      </c>
      <c r="S1516" s="7"/>
      <c r="T1516" s="7" t="s">
        <v>98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9">
        <v>0</v>
      </c>
      <c r="AI1516" s="7" t="s">
        <v>244</v>
      </c>
      <c r="AJ1516" s="7"/>
      <c r="AK1516" s="7" t="s">
        <v>98</v>
      </c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9"/>
    </row>
    <row r="1517" spans="1:50">
      <c r="A1517" s="30" t="s">
        <v>244</v>
      </c>
      <c r="B1517" s="30"/>
      <c r="C1517" s="30" t="s">
        <v>99</v>
      </c>
      <c r="D1517" s="32">
        <v>0</v>
      </c>
      <c r="E1517" s="32">
        <v>0</v>
      </c>
      <c r="F1517" s="32">
        <v>0</v>
      </c>
      <c r="G1517" s="32">
        <v>0</v>
      </c>
      <c r="H1517" s="32">
        <v>0</v>
      </c>
      <c r="I1517" s="10"/>
      <c r="J1517" s="10"/>
      <c r="K1517" s="10"/>
      <c r="L1517" s="10"/>
      <c r="M1517" s="10"/>
      <c r="N1517" s="10"/>
      <c r="O1517" s="10"/>
      <c r="P1517" s="39">
        <v>0</v>
      </c>
      <c r="Q1517" s="24"/>
      <c r="R1517" s="7" t="s">
        <v>244</v>
      </c>
      <c r="S1517" s="7"/>
      <c r="T1517" s="7" t="s">
        <v>99</v>
      </c>
      <c r="U1517" s="10">
        <v>0</v>
      </c>
      <c r="V1517" s="10">
        <v>0</v>
      </c>
      <c r="W1517" s="10">
        <v>0</v>
      </c>
      <c r="X1517" s="10">
        <v>0</v>
      </c>
      <c r="Y1517" s="10">
        <v>0</v>
      </c>
      <c r="Z1517" s="10">
        <v>0</v>
      </c>
      <c r="AA1517" s="10">
        <v>0</v>
      </c>
      <c r="AB1517" s="10">
        <v>0</v>
      </c>
      <c r="AC1517" s="10">
        <v>0</v>
      </c>
      <c r="AD1517" s="10">
        <v>0</v>
      </c>
      <c r="AE1517" s="10">
        <v>0</v>
      </c>
      <c r="AF1517" s="10">
        <v>0</v>
      </c>
      <c r="AG1517" s="9">
        <v>0</v>
      </c>
      <c r="AI1517" s="7" t="s">
        <v>244</v>
      </c>
      <c r="AJ1517" s="7"/>
      <c r="AK1517" s="7" t="s">
        <v>99</v>
      </c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9"/>
    </row>
    <row r="1518" spans="1:50">
      <c r="A1518" s="30" t="s">
        <v>244</v>
      </c>
      <c r="B1518" s="30"/>
      <c r="C1518" s="30" t="s">
        <v>100</v>
      </c>
      <c r="D1518" s="33">
        <v>0</v>
      </c>
      <c r="E1518" s="33">
        <v>0</v>
      </c>
      <c r="F1518" s="33">
        <v>0</v>
      </c>
      <c r="G1518" s="33">
        <v>0</v>
      </c>
      <c r="H1518" s="33">
        <v>0</v>
      </c>
      <c r="I1518" s="13"/>
      <c r="J1518" s="13"/>
      <c r="K1518" s="13"/>
      <c r="L1518" s="13"/>
      <c r="M1518" s="13"/>
      <c r="N1518" s="13"/>
      <c r="O1518" s="13"/>
      <c r="P1518" s="40">
        <v>0</v>
      </c>
      <c r="Q1518" s="24"/>
      <c r="R1518" s="7" t="s">
        <v>244</v>
      </c>
      <c r="S1518" s="7"/>
      <c r="T1518" s="7" t="s">
        <v>100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0</v>
      </c>
      <c r="AE1518" s="13">
        <v>0</v>
      </c>
      <c r="AF1518" s="13">
        <v>0</v>
      </c>
      <c r="AG1518" s="14">
        <v>0</v>
      </c>
      <c r="AI1518" s="7" t="s">
        <v>244</v>
      </c>
      <c r="AJ1518" s="7"/>
      <c r="AK1518" s="7" t="s">
        <v>100</v>
      </c>
      <c r="AL1518" s="13"/>
      <c r="AM1518" s="13"/>
      <c r="AN1518" s="13"/>
      <c r="AO1518" s="13"/>
      <c r="AP1518" s="13"/>
      <c r="AQ1518" s="13"/>
      <c r="AR1518" s="13"/>
      <c r="AS1518" s="13"/>
      <c r="AT1518" s="13"/>
      <c r="AU1518" s="13"/>
      <c r="AV1518" s="13"/>
      <c r="AW1518" s="13"/>
      <c r="AX1518" s="14"/>
    </row>
    <row r="1519" spans="1:50">
      <c r="A1519" s="30" t="s">
        <v>244</v>
      </c>
      <c r="B1519" s="30"/>
      <c r="C1519" s="30" t="s">
        <v>101</v>
      </c>
      <c r="D1519" s="38">
        <v>0</v>
      </c>
      <c r="E1519" s="38">
        <v>0</v>
      </c>
      <c r="F1519" s="38">
        <v>0</v>
      </c>
      <c r="G1519" s="38">
        <v>0</v>
      </c>
      <c r="H1519" s="38">
        <v>0</v>
      </c>
      <c r="I1519" s="15"/>
      <c r="J1519" s="15"/>
      <c r="K1519" s="15"/>
      <c r="L1519" s="15"/>
      <c r="M1519" s="15"/>
      <c r="N1519" s="15"/>
      <c r="O1519" s="15"/>
      <c r="P1519" s="45">
        <v>0</v>
      </c>
      <c r="Q1519" s="24"/>
      <c r="R1519" s="7" t="s">
        <v>244</v>
      </c>
      <c r="S1519" s="7"/>
      <c r="T1519" s="7" t="s">
        <v>101</v>
      </c>
      <c r="U1519" s="15">
        <v>0</v>
      </c>
      <c r="V1519" s="15">
        <v>0</v>
      </c>
      <c r="W1519" s="15">
        <v>0</v>
      </c>
      <c r="X1519" s="15">
        <v>0</v>
      </c>
      <c r="Y1519" s="15">
        <v>0</v>
      </c>
      <c r="Z1519" s="15">
        <v>0</v>
      </c>
      <c r="AA1519" s="15">
        <v>0</v>
      </c>
      <c r="AB1519" s="15">
        <v>0</v>
      </c>
      <c r="AC1519" s="15">
        <v>0</v>
      </c>
      <c r="AD1519" s="15">
        <v>0</v>
      </c>
      <c r="AE1519" s="15">
        <v>0</v>
      </c>
      <c r="AF1519" s="15">
        <v>0</v>
      </c>
      <c r="AG1519" s="16">
        <v>0</v>
      </c>
      <c r="AI1519" s="7" t="s">
        <v>244</v>
      </c>
      <c r="AJ1519" s="7"/>
      <c r="AK1519" s="7" t="s">
        <v>101</v>
      </c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6"/>
    </row>
    <row r="1520" spans="1:50">
      <c r="A1520" s="30" t="s">
        <v>244</v>
      </c>
      <c r="B1520" s="30"/>
      <c r="C1520" s="30" t="s">
        <v>102</v>
      </c>
      <c r="D1520" s="33">
        <v>0</v>
      </c>
      <c r="E1520" s="33">
        <v>0</v>
      </c>
      <c r="F1520" s="33">
        <v>0</v>
      </c>
      <c r="G1520" s="33">
        <v>0</v>
      </c>
      <c r="H1520" s="33">
        <v>0</v>
      </c>
      <c r="I1520" s="13"/>
      <c r="J1520" s="13"/>
      <c r="K1520" s="13"/>
      <c r="L1520" s="13"/>
      <c r="M1520" s="13"/>
      <c r="N1520" s="13"/>
      <c r="O1520" s="13"/>
      <c r="P1520" s="40">
        <v>0</v>
      </c>
      <c r="Q1520" s="24"/>
      <c r="R1520" s="7" t="s">
        <v>244</v>
      </c>
      <c r="S1520" s="7"/>
      <c r="T1520" s="7" t="s">
        <v>102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0</v>
      </c>
      <c r="AE1520" s="13">
        <v>0</v>
      </c>
      <c r="AF1520" s="13">
        <v>0</v>
      </c>
      <c r="AG1520" s="14">
        <v>0</v>
      </c>
      <c r="AI1520" s="7" t="s">
        <v>244</v>
      </c>
      <c r="AJ1520" s="7"/>
      <c r="AK1520" s="7" t="s">
        <v>102</v>
      </c>
      <c r="AL1520" s="13"/>
      <c r="AM1520" s="13"/>
      <c r="AN1520" s="13"/>
      <c r="AO1520" s="13"/>
      <c r="AP1520" s="13"/>
      <c r="AQ1520" s="13"/>
      <c r="AR1520" s="13"/>
      <c r="AS1520" s="13"/>
      <c r="AT1520" s="13"/>
      <c r="AU1520" s="13"/>
      <c r="AV1520" s="13"/>
      <c r="AW1520" s="13"/>
      <c r="AX1520" s="14"/>
    </row>
    <row r="1521" spans="1:50">
      <c r="A1521" s="30" t="s">
        <v>244</v>
      </c>
      <c r="B1521" s="30"/>
      <c r="C1521" s="30" t="s">
        <v>103</v>
      </c>
      <c r="D1521" s="32">
        <v>0</v>
      </c>
      <c r="E1521" s="32">
        <v>0</v>
      </c>
      <c r="F1521" s="32">
        <v>0</v>
      </c>
      <c r="G1521" s="32">
        <v>0</v>
      </c>
      <c r="H1521" s="32">
        <v>0</v>
      </c>
      <c r="I1521" s="10"/>
      <c r="J1521" s="10"/>
      <c r="K1521" s="10"/>
      <c r="L1521" s="10"/>
      <c r="M1521" s="10"/>
      <c r="N1521" s="10"/>
      <c r="O1521" s="10"/>
      <c r="P1521" s="39">
        <v>0</v>
      </c>
      <c r="Q1521" s="24"/>
      <c r="R1521" s="7" t="s">
        <v>244</v>
      </c>
      <c r="S1521" s="7"/>
      <c r="T1521" s="7" t="s">
        <v>103</v>
      </c>
      <c r="U1521" s="10">
        <v>0</v>
      </c>
      <c r="V1521" s="10">
        <v>0</v>
      </c>
      <c r="W1521" s="10">
        <v>0</v>
      </c>
      <c r="X1521" s="10">
        <v>0</v>
      </c>
      <c r="Y1521" s="10">
        <v>0</v>
      </c>
      <c r="Z1521" s="10">
        <v>0</v>
      </c>
      <c r="AA1521" s="10">
        <v>0</v>
      </c>
      <c r="AB1521" s="10">
        <v>0</v>
      </c>
      <c r="AC1521" s="10">
        <v>0</v>
      </c>
      <c r="AD1521" s="10">
        <v>0</v>
      </c>
      <c r="AE1521" s="10">
        <v>0</v>
      </c>
      <c r="AF1521" s="10">
        <v>0</v>
      </c>
      <c r="AG1521" s="9">
        <v>0</v>
      </c>
      <c r="AI1521" s="7" t="s">
        <v>244</v>
      </c>
      <c r="AJ1521" s="7"/>
      <c r="AK1521" s="7" t="s">
        <v>103</v>
      </c>
      <c r="AL1521" s="10"/>
      <c r="AM1521" s="10"/>
      <c r="AN1521" s="10"/>
      <c r="AO1521" s="10"/>
      <c r="AP1521" s="10"/>
      <c r="AQ1521" s="10"/>
      <c r="AR1521" s="10"/>
      <c r="AS1521" s="10"/>
      <c r="AT1521" s="10"/>
      <c r="AU1521" s="10"/>
      <c r="AV1521" s="10"/>
      <c r="AW1521" s="10"/>
      <c r="AX1521" s="9"/>
    </row>
    <row r="1522" spans="1:50">
      <c r="A1522" s="30" t="s">
        <v>244</v>
      </c>
      <c r="B1522" s="30"/>
      <c r="C1522" s="30" t="s">
        <v>104</v>
      </c>
      <c r="D1522" s="31">
        <v>0</v>
      </c>
      <c r="E1522" s="31">
        <v>0</v>
      </c>
      <c r="F1522" s="31">
        <v>0</v>
      </c>
      <c r="G1522" s="31">
        <v>0</v>
      </c>
      <c r="H1522" s="31">
        <v>0</v>
      </c>
      <c r="I1522" s="8"/>
      <c r="J1522" s="8"/>
      <c r="K1522" s="8"/>
      <c r="L1522" s="8"/>
      <c r="M1522" s="8"/>
      <c r="N1522" s="8"/>
      <c r="O1522" s="8"/>
      <c r="P1522" s="39">
        <v>0</v>
      </c>
      <c r="Q1522" s="24"/>
      <c r="R1522" s="7" t="s">
        <v>244</v>
      </c>
      <c r="S1522" s="7"/>
      <c r="T1522" s="7" t="s">
        <v>104</v>
      </c>
      <c r="U1522" s="8">
        <v>0</v>
      </c>
      <c r="V1522" s="8">
        <v>0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9">
        <v>0</v>
      </c>
      <c r="AI1522" s="7" t="s">
        <v>244</v>
      </c>
      <c r="AJ1522" s="7"/>
      <c r="AK1522" s="7" t="s">
        <v>104</v>
      </c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9"/>
    </row>
    <row r="1523" spans="1:50">
      <c r="A1523" s="30" t="s">
        <v>244</v>
      </c>
      <c r="B1523" s="30"/>
      <c r="C1523" s="30" t="s">
        <v>105</v>
      </c>
      <c r="D1523" s="33">
        <v>0</v>
      </c>
      <c r="E1523" s="33">
        <v>0</v>
      </c>
      <c r="F1523" s="33">
        <v>0</v>
      </c>
      <c r="G1523" s="33">
        <v>0</v>
      </c>
      <c r="H1523" s="33">
        <v>0</v>
      </c>
      <c r="I1523" s="13"/>
      <c r="J1523" s="13"/>
      <c r="K1523" s="13"/>
      <c r="L1523" s="13"/>
      <c r="M1523" s="13"/>
      <c r="N1523" s="13"/>
      <c r="O1523" s="13"/>
      <c r="P1523" s="40">
        <v>0</v>
      </c>
      <c r="Q1523" s="24"/>
      <c r="R1523" s="7" t="s">
        <v>244</v>
      </c>
      <c r="S1523" s="7"/>
      <c r="T1523" s="7" t="s">
        <v>105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0</v>
      </c>
      <c r="AE1523" s="13">
        <v>0</v>
      </c>
      <c r="AF1523" s="13">
        <v>0</v>
      </c>
      <c r="AG1523" s="14">
        <v>0</v>
      </c>
      <c r="AI1523" s="7" t="s">
        <v>244</v>
      </c>
      <c r="AJ1523" s="7"/>
      <c r="AK1523" s="7" t="s">
        <v>105</v>
      </c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4"/>
    </row>
    <row r="1524" spans="1:50">
      <c r="A1524" s="30" t="s">
        <v>244</v>
      </c>
      <c r="B1524" s="30"/>
      <c r="C1524" s="30" t="s">
        <v>106</v>
      </c>
      <c r="D1524" s="31">
        <v>0</v>
      </c>
      <c r="E1524" s="31">
        <v>0</v>
      </c>
      <c r="F1524" s="31">
        <v>0</v>
      </c>
      <c r="G1524" s="31">
        <v>0</v>
      </c>
      <c r="H1524" s="31">
        <v>0</v>
      </c>
      <c r="I1524" s="8"/>
      <c r="J1524" s="8"/>
      <c r="K1524" s="8"/>
      <c r="L1524" s="8"/>
      <c r="M1524" s="8"/>
      <c r="N1524" s="8"/>
      <c r="O1524" s="8"/>
      <c r="P1524" s="39">
        <v>0</v>
      </c>
      <c r="Q1524" s="24"/>
      <c r="R1524" s="7" t="s">
        <v>244</v>
      </c>
      <c r="S1524" s="7"/>
      <c r="T1524" s="7" t="s">
        <v>106</v>
      </c>
      <c r="U1524" s="8">
        <v>0</v>
      </c>
      <c r="V1524" s="8">
        <v>0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9">
        <v>0</v>
      </c>
      <c r="AI1524" s="7" t="s">
        <v>244</v>
      </c>
      <c r="AJ1524" s="7"/>
      <c r="AK1524" s="7" t="s">
        <v>106</v>
      </c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9"/>
    </row>
    <row r="1525" spans="1:50">
      <c r="A1525" s="30" t="s">
        <v>244</v>
      </c>
      <c r="B1525" s="30"/>
      <c r="C1525" s="30" t="s">
        <v>107</v>
      </c>
      <c r="D1525" s="31">
        <v>0</v>
      </c>
      <c r="E1525" s="31">
        <v>0</v>
      </c>
      <c r="F1525" s="31">
        <v>0</v>
      </c>
      <c r="G1525" s="31">
        <v>0</v>
      </c>
      <c r="H1525" s="31">
        <v>0</v>
      </c>
      <c r="I1525" s="8"/>
      <c r="J1525" s="8"/>
      <c r="K1525" s="8"/>
      <c r="L1525" s="8"/>
      <c r="M1525" s="8"/>
      <c r="N1525" s="8"/>
      <c r="O1525" s="8"/>
      <c r="P1525" s="39">
        <v>0</v>
      </c>
      <c r="Q1525" s="24"/>
      <c r="R1525" s="7" t="s">
        <v>244</v>
      </c>
      <c r="S1525" s="7"/>
      <c r="T1525" s="7" t="s">
        <v>107</v>
      </c>
      <c r="U1525" s="8">
        <v>0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9">
        <v>0</v>
      </c>
      <c r="AI1525" s="7" t="s">
        <v>244</v>
      </c>
      <c r="AJ1525" s="7"/>
      <c r="AK1525" s="7" t="s">
        <v>107</v>
      </c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9"/>
    </row>
    <row r="1526" spans="1:50">
      <c r="A1526" s="30" t="s">
        <v>244</v>
      </c>
      <c r="B1526" s="30"/>
      <c r="C1526" s="30" t="s">
        <v>108</v>
      </c>
      <c r="D1526" s="31">
        <v>0</v>
      </c>
      <c r="E1526" s="31">
        <v>0</v>
      </c>
      <c r="F1526" s="31">
        <v>0</v>
      </c>
      <c r="G1526" s="31">
        <v>0</v>
      </c>
      <c r="H1526" s="31">
        <v>0</v>
      </c>
      <c r="I1526" s="8"/>
      <c r="J1526" s="8"/>
      <c r="K1526" s="8"/>
      <c r="L1526" s="8"/>
      <c r="M1526" s="8"/>
      <c r="N1526" s="8"/>
      <c r="O1526" s="8"/>
      <c r="P1526" s="39">
        <v>0</v>
      </c>
      <c r="Q1526" s="24"/>
      <c r="R1526" s="7" t="s">
        <v>244</v>
      </c>
      <c r="S1526" s="7"/>
      <c r="T1526" s="7" t="s">
        <v>108</v>
      </c>
      <c r="U1526" s="8">
        <v>0</v>
      </c>
      <c r="V1526" s="8">
        <v>0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>
        <v>0</v>
      </c>
      <c r="AC1526" s="8">
        <v>0</v>
      </c>
      <c r="AD1526" s="8">
        <v>0</v>
      </c>
      <c r="AE1526" s="8">
        <v>0</v>
      </c>
      <c r="AF1526" s="8">
        <v>0</v>
      </c>
      <c r="AG1526" s="9">
        <v>0</v>
      </c>
      <c r="AI1526" s="7" t="s">
        <v>244</v>
      </c>
      <c r="AJ1526" s="7"/>
      <c r="AK1526" s="7" t="s">
        <v>108</v>
      </c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9"/>
    </row>
    <row r="1527" spans="1:50">
      <c r="A1527" s="30" t="s">
        <v>244</v>
      </c>
      <c r="B1527" s="30"/>
      <c r="C1527" s="30" t="s">
        <v>109</v>
      </c>
      <c r="D1527" s="31">
        <v>0</v>
      </c>
      <c r="E1527" s="31">
        <v>0</v>
      </c>
      <c r="F1527" s="31">
        <v>0</v>
      </c>
      <c r="G1527" s="31">
        <v>0</v>
      </c>
      <c r="H1527" s="31">
        <v>0</v>
      </c>
      <c r="I1527" s="8"/>
      <c r="J1527" s="8"/>
      <c r="K1527" s="8"/>
      <c r="L1527" s="8"/>
      <c r="M1527" s="8"/>
      <c r="N1527" s="8"/>
      <c r="O1527" s="8"/>
      <c r="P1527" s="39">
        <v>0</v>
      </c>
      <c r="Q1527" s="24"/>
      <c r="R1527" s="7" t="s">
        <v>244</v>
      </c>
      <c r="S1527" s="7"/>
      <c r="T1527" s="7" t="s">
        <v>109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9">
        <v>0</v>
      </c>
      <c r="AI1527" s="7" t="s">
        <v>244</v>
      </c>
      <c r="AJ1527" s="7"/>
      <c r="AK1527" s="7" t="s">
        <v>109</v>
      </c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9"/>
    </row>
    <row r="1528" spans="1:50">
      <c r="A1528" s="30" t="s">
        <v>244</v>
      </c>
      <c r="B1528" s="30"/>
      <c r="C1528" s="30" t="s">
        <v>110</v>
      </c>
      <c r="D1528" s="31">
        <v>0</v>
      </c>
      <c r="E1528" s="31">
        <v>0</v>
      </c>
      <c r="F1528" s="31">
        <v>0</v>
      </c>
      <c r="G1528" s="31">
        <v>0</v>
      </c>
      <c r="H1528" s="31">
        <v>0</v>
      </c>
      <c r="I1528" s="8"/>
      <c r="J1528" s="8"/>
      <c r="K1528" s="8"/>
      <c r="L1528" s="8"/>
      <c r="M1528" s="8"/>
      <c r="N1528" s="8"/>
      <c r="O1528" s="8"/>
      <c r="P1528" s="39">
        <v>0</v>
      </c>
      <c r="Q1528" s="24"/>
      <c r="R1528" s="7" t="s">
        <v>244</v>
      </c>
      <c r="S1528" s="7"/>
      <c r="T1528" s="7" t="s">
        <v>110</v>
      </c>
      <c r="U1528" s="8">
        <v>0</v>
      </c>
      <c r="V1528" s="8">
        <v>0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9">
        <v>0</v>
      </c>
      <c r="AI1528" s="7" t="s">
        <v>244</v>
      </c>
      <c r="AJ1528" s="7"/>
      <c r="AK1528" s="7" t="s">
        <v>110</v>
      </c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9"/>
    </row>
    <row r="1529" spans="1:50">
      <c r="A1529" s="30" t="s">
        <v>244</v>
      </c>
      <c r="B1529" s="30"/>
      <c r="C1529" s="30" t="s">
        <v>111</v>
      </c>
      <c r="D1529" s="31">
        <v>0</v>
      </c>
      <c r="E1529" s="31">
        <v>0</v>
      </c>
      <c r="F1529" s="31">
        <v>0</v>
      </c>
      <c r="G1529" s="31">
        <v>0</v>
      </c>
      <c r="H1529" s="31">
        <v>0</v>
      </c>
      <c r="I1529" s="8"/>
      <c r="J1529" s="8"/>
      <c r="K1529" s="8"/>
      <c r="L1529" s="8"/>
      <c r="M1529" s="8"/>
      <c r="N1529" s="8"/>
      <c r="O1529" s="8"/>
      <c r="P1529" s="39">
        <v>0</v>
      </c>
      <c r="Q1529" s="24"/>
      <c r="R1529" s="7" t="s">
        <v>244</v>
      </c>
      <c r="S1529" s="7"/>
      <c r="T1529" s="7" t="s">
        <v>111</v>
      </c>
      <c r="U1529" s="8">
        <v>0</v>
      </c>
      <c r="V1529" s="8">
        <v>0</v>
      </c>
      <c r="W1529" s="8">
        <v>0</v>
      </c>
      <c r="X1529" s="8">
        <v>0</v>
      </c>
      <c r="Y1529" s="8">
        <v>0</v>
      </c>
      <c r="Z1529" s="8">
        <v>0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9">
        <v>0</v>
      </c>
      <c r="AI1529" s="7" t="s">
        <v>244</v>
      </c>
      <c r="AJ1529" s="7"/>
      <c r="AK1529" s="7" t="s">
        <v>111</v>
      </c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9"/>
    </row>
    <row r="1530" spans="1:50">
      <c r="A1530" s="30" t="s">
        <v>244</v>
      </c>
      <c r="B1530" s="30"/>
      <c r="C1530" s="30" t="s">
        <v>112</v>
      </c>
      <c r="D1530" s="31">
        <v>0</v>
      </c>
      <c r="E1530" s="31">
        <v>0</v>
      </c>
      <c r="F1530" s="31">
        <v>0</v>
      </c>
      <c r="G1530" s="31">
        <v>0</v>
      </c>
      <c r="H1530" s="31">
        <v>0</v>
      </c>
      <c r="I1530" s="8"/>
      <c r="J1530" s="8"/>
      <c r="K1530" s="8"/>
      <c r="L1530" s="8"/>
      <c r="M1530" s="8"/>
      <c r="N1530" s="8"/>
      <c r="O1530" s="8"/>
      <c r="P1530" s="39">
        <v>0</v>
      </c>
      <c r="Q1530" s="24"/>
      <c r="R1530" s="7" t="s">
        <v>244</v>
      </c>
      <c r="S1530" s="7"/>
      <c r="T1530" s="7" t="s">
        <v>112</v>
      </c>
      <c r="U1530" s="8">
        <v>0</v>
      </c>
      <c r="V1530" s="8">
        <v>0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9">
        <v>0</v>
      </c>
      <c r="AI1530" s="7" t="s">
        <v>244</v>
      </c>
      <c r="AJ1530" s="7"/>
      <c r="AK1530" s="7" t="s">
        <v>112</v>
      </c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9"/>
    </row>
    <row r="1531" spans="1:50">
      <c r="A1531" s="30" t="s">
        <v>244</v>
      </c>
      <c r="B1531" s="30"/>
      <c r="C1531" s="30" t="s">
        <v>113</v>
      </c>
      <c r="D1531" s="31">
        <v>0</v>
      </c>
      <c r="E1531" s="31">
        <v>0</v>
      </c>
      <c r="F1531" s="31">
        <v>0</v>
      </c>
      <c r="G1531" s="31">
        <v>0</v>
      </c>
      <c r="H1531" s="31">
        <v>0</v>
      </c>
      <c r="I1531" s="8"/>
      <c r="J1531" s="8"/>
      <c r="K1531" s="8"/>
      <c r="L1531" s="8"/>
      <c r="M1531" s="8"/>
      <c r="N1531" s="8"/>
      <c r="O1531" s="8"/>
      <c r="P1531" s="39">
        <v>0</v>
      </c>
      <c r="Q1531" s="24"/>
      <c r="R1531" s="7" t="s">
        <v>244</v>
      </c>
      <c r="S1531" s="7"/>
      <c r="T1531" s="7" t="s">
        <v>113</v>
      </c>
      <c r="U1531" s="8">
        <v>0</v>
      </c>
      <c r="V1531" s="8">
        <v>0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9">
        <v>0</v>
      </c>
      <c r="AI1531" s="7" t="s">
        <v>244</v>
      </c>
      <c r="AJ1531" s="7"/>
      <c r="AK1531" s="7" t="s">
        <v>113</v>
      </c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9"/>
    </row>
    <row r="1532" spans="1:50">
      <c r="A1532" s="30" t="s">
        <v>244</v>
      </c>
      <c r="B1532" s="30"/>
      <c r="C1532" s="30" t="s">
        <v>114</v>
      </c>
      <c r="D1532" s="33">
        <v>0</v>
      </c>
      <c r="E1532" s="33">
        <v>0</v>
      </c>
      <c r="F1532" s="33">
        <v>0</v>
      </c>
      <c r="G1532" s="33">
        <v>0</v>
      </c>
      <c r="H1532" s="33">
        <v>0</v>
      </c>
      <c r="I1532" s="13"/>
      <c r="J1532" s="13"/>
      <c r="K1532" s="13"/>
      <c r="L1532" s="13"/>
      <c r="M1532" s="13"/>
      <c r="N1532" s="13"/>
      <c r="O1532" s="13"/>
      <c r="P1532" s="40">
        <v>0</v>
      </c>
      <c r="Q1532" s="24"/>
      <c r="R1532" s="7" t="s">
        <v>244</v>
      </c>
      <c r="S1532" s="7"/>
      <c r="T1532" s="7" t="s">
        <v>114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4">
        <v>0</v>
      </c>
      <c r="AI1532" s="7" t="s">
        <v>244</v>
      </c>
      <c r="AJ1532" s="7"/>
      <c r="AK1532" s="7" t="s">
        <v>114</v>
      </c>
      <c r="AL1532" s="13"/>
      <c r="AM1532" s="13"/>
      <c r="AN1532" s="13"/>
      <c r="AO1532" s="13"/>
      <c r="AP1532" s="13"/>
      <c r="AQ1532" s="13"/>
      <c r="AR1532" s="13"/>
      <c r="AS1532" s="13"/>
      <c r="AT1532" s="13"/>
      <c r="AU1532" s="13"/>
      <c r="AV1532" s="13"/>
      <c r="AW1532" s="13"/>
      <c r="AX1532" s="14"/>
    </row>
    <row r="1533" spans="1:50">
      <c r="A1533" s="30" t="s">
        <v>244</v>
      </c>
      <c r="B1533" s="30"/>
      <c r="C1533" s="30" t="s">
        <v>115</v>
      </c>
      <c r="D1533" s="38">
        <v>0</v>
      </c>
      <c r="E1533" s="38">
        <v>0</v>
      </c>
      <c r="F1533" s="38">
        <v>0</v>
      </c>
      <c r="G1533" s="38">
        <v>0</v>
      </c>
      <c r="H1533" s="38">
        <v>0</v>
      </c>
      <c r="I1533" s="15"/>
      <c r="J1533" s="15"/>
      <c r="K1533" s="15"/>
      <c r="L1533" s="15"/>
      <c r="M1533" s="15"/>
      <c r="N1533" s="15"/>
      <c r="O1533" s="15"/>
      <c r="P1533" s="45">
        <v>0</v>
      </c>
      <c r="Q1533" s="24"/>
      <c r="R1533" s="7" t="s">
        <v>244</v>
      </c>
      <c r="S1533" s="7"/>
      <c r="T1533" s="7" t="s">
        <v>115</v>
      </c>
      <c r="U1533" s="15">
        <v>0</v>
      </c>
      <c r="V1533" s="15">
        <v>0</v>
      </c>
      <c r="W1533" s="15">
        <v>0</v>
      </c>
      <c r="X1533" s="15">
        <v>0</v>
      </c>
      <c r="Y1533" s="15">
        <v>0</v>
      </c>
      <c r="Z1533" s="15">
        <v>0</v>
      </c>
      <c r="AA1533" s="15">
        <v>0</v>
      </c>
      <c r="AB1533" s="15">
        <v>0</v>
      </c>
      <c r="AC1533" s="15">
        <v>0</v>
      </c>
      <c r="AD1533" s="15">
        <v>0</v>
      </c>
      <c r="AE1533" s="15">
        <v>0</v>
      </c>
      <c r="AF1533" s="15">
        <v>0</v>
      </c>
      <c r="AG1533" s="16">
        <v>0</v>
      </c>
      <c r="AI1533" s="7" t="s">
        <v>244</v>
      </c>
      <c r="AJ1533" s="7"/>
      <c r="AK1533" s="7" t="s">
        <v>115</v>
      </c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6"/>
    </row>
    <row r="1534" spans="1:50">
      <c r="A1534" s="30" t="s">
        <v>244</v>
      </c>
      <c r="B1534" s="30"/>
      <c r="C1534" s="30" t="s">
        <v>116</v>
      </c>
      <c r="D1534" s="33">
        <v>0</v>
      </c>
      <c r="E1534" s="33">
        <v>0</v>
      </c>
      <c r="F1534" s="33">
        <v>0</v>
      </c>
      <c r="G1534" s="33">
        <v>0</v>
      </c>
      <c r="H1534" s="33">
        <v>0</v>
      </c>
      <c r="I1534" s="13"/>
      <c r="J1534" s="13"/>
      <c r="K1534" s="13"/>
      <c r="L1534" s="13"/>
      <c r="M1534" s="13"/>
      <c r="N1534" s="13"/>
      <c r="O1534" s="13"/>
      <c r="P1534" s="40">
        <v>0</v>
      </c>
      <c r="Q1534" s="24"/>
      <c r="R1534" s="7" t="s">
        <v>244</v>
      </c>
      <c r="S1534" s="7"/>
      <c r="T1534" s="7" t="s">
        <v>116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0</v>
      </c>
      <c r="AE1534" s="13">
        <v>0</v>
      </c>
      <c r="AF1534" s="13">
        <v>0</v>
      </c>
      <c r="AG1534" s="14">
        <v>0</v>
      </c>
      <c r="AI1534" s="7" t="s">
        <v>244</v>
      </c>
      <c r="AJ1534" s="7"/>
      <c r="AK1534" s="7" t="s">
        <v>116</v>
      </c>
      <c r="AL1534" s="13"/>
      <c r="AM1534" s="13"/>
      <c r="AN1534" s="13"/>
      <c r="AO1534" s="13"/>
      <c r="AP1534" s="13"/>
      <c r="AQ1534" s="13"/>
      <c r="AR1534" s="13"/>
      <c r="AS1534" s="13"/>
      <c r="AT1534" s="13"/>
      <c r="AU1534" s="13"/>
      <c r="AV1534" s="13"/>
      <c r="AW1534" s="13"/>
      <c r="AX1534" s="14"/>
    </row>
    <row r="1535" spans="1:50">
      <c r="A1535" s="30" t="s">
        <v>244</v>
      </c>
      <c r="B1535" s="30"/>
      <c r="C1535" s="30" t="s">
        <v>117</v>
      </c>
      <c r="D1535" s="32">
        <v>0</v>
      </c>
      <c r="E1535" s="32">
        <v>0</v>
      </c>
      <c r="F1535" s="32">
        <v>0</v>
      </c>
      <c r="G1535" s="32">
        <v>0</v>
      </c>
      <c r="H1535" s="32">
        <v>0</v>
      </c>
      <c r="I1535" s="10"/>
      <c r="J1535" s="10"/>
      <c r="K1535" s="10"/>
      <c r="L1535" s="10"/>
      <c r="M1535" s="10"/>
      <c r="N1535" s="10"/>
      <c r="O1535" s="10"/>
      <c r="P1535" s="39">
        <v>0</v>
      </c>
      <c r="Q1535" s="24"/>
      <c r="R1535" s="7" t="s">
        <v>244</v>
      </c>
      <c r="S1535" s="7"/>
      <c r="T1535" s="7" t="s">
        <v>117</v>
      </c>
      <c r="U1535" s="10">
        <v>0</v>
      </c>
      <c r="V1535" s="10">
        <v>0</v>
      </c>
      <c r="W1535" s="10">
        <v>0</v>
      </c>
      <c r="X1535" s="10">
        <v>0</v>
      </c>
      <c r="Y1535" s="10">
        <v>0</v>
      </c>
      <c r="Z1535" s="10">
        <v>0</v>
      </c>
      <c r="AA1535" s="10">
        <v>0</v>
      </c>
      <c r="AB1535" s="10">
        <v>0</v>
      </c>
      <c r="AC1535" s="10">
        <v>0</v>
      </c>
      <c r="AD1535" s="10">
        <v>0</v>
      </c>
      <c r="AE1535" s="10">
        <v>0</v>
      </c>
      <c r="AF1535" s="10">
        <v>0</v>
      </c>
      <c r="AG1535" s="9">
        <v>0</v>
      </c>
      <c r="AI1535" s="7" t="s">
        <v>244</v>
      </c>
      <c r="AJ1535" s="7"/>
      <c r="AK1535" s="7" t="s">
        <v>117</v>
      </c>
      <c r="AL1535" s="10"/>
      <c r="AM1535" s="10"/>
      <c r="AN1535" s="10"/>
      <c r="AO1535" s="10"/>
      <c r="AP1535" s="10"/>
      <c r="AQ1535" s="10"/>
      <c r="AR1535" s="10"/>
      <c r="AS1535" s="10"/>
      <c r="AT1535" s="10"/>
      <c r="AU1535" s="10"/>
      <c r="AV1535" s="10"/>
      <c r="AW1535" s="10"/>
      <c r="AX1535" s="9"/>
    </row>
    <row r="1536" spans="1:50">
      <c r="A1536" s="30" t="s">
        <v>244</v>
      </c>
      <c r="B1536" s="30"/>
      <c r="C1536" s="30" t="s">
        <v>118</v>
      </c>
      <c r="D1536" s="31">
        <v>0</v>
      </c>
      <c r="E1536" s="31">
        <v>0</v>
      </c>
      <c r="F1536" s="31">
        <v>0</v>
      </c>
      <c r="G1536" s="31">
        <v>0</v>
      </c>
      <c r="H1536" s="31">
        <v>0</v>
      </c>
      <c r="I1536" s="8"/>
      <c r="J1536" s="8"/>
      <c r="K1536" s="8"/>
      <c r="L1536" s="8"/>
      <c r="M1536" s="8"/>
      <c r="N1536" s="8"/>
      <c r="O1536" s="8"/>
      <c r="P1536" s="39">
        <v>0</v>
      </c>
      <c r="Q1536" s="24"/>
      <c r="R1536" s="7" t="s">
        <v>244</v>
      </c>
      <c r="S1536" s="7"/>
      <c r="T1536" s="7" t="s">
        <v>118</v>
      </c>
      <c r="U1536" s="8">
        <v>0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>
        <v>0</v>
      </c>
      <c r="AC1536" s="8">
        <v>0</v>
      </c>
      <c r="AD1536" s="8">
        <v>0</v>
      </c>
      <c r="AE1536" s="8">
        <v>0</v>
      </c>
      <c r="AF1536" s="8">
        <v>0</v>
      </c>
      <c r="AG1536" s="9">
        <v>0</v>
      </c>
      <c r="AI1536" s="7" t="s">
        <v>244</v>
      </c>
      <c r="AJ1536" s="7"/>
      <c r="AK1536" s="7" t="s">
        <v>118</v>
      </c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9"/>
    </row>
    <row r="1537" spans="1:50">
      <c r="A1537" s="30" t="s">
        <v>244</v>
      </c>
      <c r="B1537" s="30"/>
      <c r="C1537" s="30" t="s">
        <v>119</v>
      </c>
      <c r="D1537" s="33">
        <v>0</v>
      </c>
      <c r="E1537" s="33">
        <v>0</v>
      </c>
      <c r="F1537" s="33">
        <v>0</v>
      </c>
      <c r="G1537" s="33">
        <v>0</v>
      </c>
      <c r="H1537" s="33">
        <v>0</v>
      </c>
      <c r="I1537" s="13"/>
      <c r="J1537" s="13"/>
      <c r="K1537" s="13"/>
      <c r="L1537" s="13"/>
      <c r="M1537" s="13"/>
      <c r="N1537" s="13"/>
      <c r="O1537" s="13"/>
      <c r="P1537" s="40">
        <v>0</v>
      </c>
      <c r="Q1537" s="24"/>
      <c r="R1537" s="7" t="s">
        <v>244</v>
      </c>
      <c r="S1537" s="7"/>
      <c r="T1537" s="7" t="s">
        <v>119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0</v>
      </c>
      <c r="AE1537" s="13">
        <v>0</v>
      </c>
      <c r="AF1537" s="13">
        <v>0</v>
      </c>
      <c r="AG1537" s="14">
        <v>0</v>
      </c>
      <c r="AI1537" s="7" t="s">
        <v>244</v>
      </c>
      <c r="AJ1537" s="7"/>
      <c r="AK1537" s="7" t="s">
        <v>119</v>
      </c>
      <c r="AL1537" s="13"/>
      <c r="AM1537" s="13"/>
      <c r="AN1537" s="13"/>
      <c r="AO1537" s="13"/>
      <c r="AP1537" s="13"/>
      <c r="AQ1537" s="13"/>
      <c r="AR1537" s="13"/>
      <c r="AS1537" s="13"/>
      <c r="AT1537" s="13"/>
      <c r="AU1537" s="13"/>
      <c r="AV1537" s="13"/>
      <c r="AW1537" s="13"/>
      <c r="AX1537" s="14"/>
    </row>
    <row r="1538" spans="1:50">
      <c r="A1538" s="30" t="s">
        <v>244</v>
      </c>
      <c r="B1538" s="30"/>
      <c r="C1538" s="30" t="s">
        <v>120</v>
      </c>
      <c r="D1538" s="31">
        <v>0</v>
      </c>
      <c r="E1538" s="31">
        <v>0</v>
      </c>
      <c r="F1538" s="31">
        <v>0</v>
      </c>
      <c r="G1538" s="31">
        <v>0</v>
      </c>
      <c r="H1538" s="31">
        <v>0</v>
      </c>
      <c r="I1538" s="8"/>
      <c r="J1538" s="8"/>
      <c r="K1538" s="8"/>
      <c r="L1538" s="8"/>
      <c r="M1538" s="8"/>
      <c r="N1538" s="8"/>
      <c r="O1538" s="8"/>
      <c r="P1538" s="39">
        <v>0</v>
      </c>
      <c r="Q1538" s="24"/>
      <c r="R1538" s="7" t="s">
        <v>244</v>
      </c>
      <c r="S1538" s="7"/>
      <c r="T1538" s="7" t="s">
        <v>120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9">
        <v>0</v>
      </c>
      <c r="AI1538" s="7" t="s">
        <v>244</v>
      </c>
      <c r="AJ1538" s="7"/>
      <c r="AK1538" s="7" t="s">
        <v>120</v>
      </c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9"/>
    </row>
    <row r="1539" spans="1:50">
      <c r="A1539" s="30" t="s">
        <v>244</v>
      </c>
      <c r="B1539" s="30"/>
      <c r="C1539" s="30" t="s">
        <v>121</v>
      </c>
      <c r="D1539" s="31">
        <v>0</v>
      </c>
      <c r="E1539" s="31">
        <v>0</v>
      </c>
      <c r="F1539" s="31">
        <v>0</v>
      </c>
      <c r="G1539" s="31">
        <v>0</v>
      </c>
      <c r="H1539" s="31">
        <v>0</v>
      </c>
      <c r="I1539" s="8"/>
      <c r="J1539" s="8"/>
      <c r="K1539" s="8"/>
      <c r="L1539" s="8"/>
      <c r="M1539" s="8"/>
      <c r="N1539" s="8"/>
      <c r="O1539" s="8"/>
      <c r="P1539" s="39">
        <v>0</v>
      </c>
      <c r="Q1539" s="24"/>
      <c r="R1539" s="7" t="s">
        <v>244</v>
      </c>
      <c r="S1539" s="7"/>
      <c r="T1539" s="7" t="s">
        <v>121</v>
      </c>
      <c r="U1539" s="8">
        <v>0</v>
      </c>
      <c r="V1539" s="8">
        <v>0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9">
        <v>0</v>
      </c>
      <c r="AI1539" s="7" t="s">
        <v>244</v>
      </c>
      <c r="AJ1539" s="7"/>
      <c r="AK1539" s="7" t="s">
        <v>121</v>
      </c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9"/>
    </row>
    <row r="1540" spans="1:50">
      <c r="A1540" s="30" t="s">
        <v>244</v>
      </c>
      <c r="B1540" s="30"/>
      <c r="C1540" s="30" t="s">
        <v>122</v>
      </c>
      <c r="D1540" s="31">
        <v>0</v>
      </c>
      <c r="E1540" s="31">
        <v>0</v>
      </c>
      <c r="F1540" s="31">
        <v>0</v>
      </c>
      <c r="G1540" s="31">
        <v>0</v>
      </c>
      <c r="H1540" s="31">
        <v>0</v>
      </c>
      <c r="I1540" s="8"/>
      <c r="J1540" s="8"/>
      <c r="K1540" s="8"/>
      <c r="L1540" s="8"/>
      <c r="M1540" s="8"/>
      <c r="N1540" s="8"/>
      <c r="O1540" s="8"/>
      <c r="P1540" s="39">
        <v>0</v>
      </c>
      <c r="Q1540" s="24"/>
      <c r="R1540" s="7" t="s">
        <v>244</v>
      </c>
      <c r="S1540" s="7"/>
      <c r="T1540" s="7" t="s">
        <v>122</v>
      </c>
      <c r="U1540" s="8">
        <v>0</v>
      </c>
      <c r="V1540" s="8">
        <v>0</v>
      </c>
      <c r="W1540" s="8">
        <v>0</v>
      </c>
      <c r="X1540" s="8">
        <v>0</v>
      </c>
      <c r="Y1540" s="8">
        <v>0</v>
      </c>
      <c r="Z1540" s="8">
        <v>0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9">
        <v>0</v>
      </c>
      <c r="AI1540" s="7" t="s">
        <v>244</v>
      </c>
      <c r="AJ1540" s="7"/>
      <c r="AK1540" s="7" t="s">
        <v>122</v>
      </c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9"/>
    </row>
    <row r="1541" spans="1:50">
      <c r="A1541" s="30" t="s">
        <v>244</v>
      </c>
      <c r="B1541" s="30"/>
      <c r="C1541" s="30" t="s">
        <v>123</v>
      </c>
      <c r="D1541" s="33">
        <v>0</v>
      </c>
      <c r="E1541" s="33">
        <v>0</v>
      </c>
      <c r="F1541" s="33">
        <v>0</v>
      </c>
      <c r="G1541" s="33">
        <v>0</v>
      </c>
      <c r="H1541" s="33">
        <v>0</v>
      </c>
      <c r="I1541" s="13"/>
      <c r="J1541" s="13"/>
      <c r="K1541" s="13"/>
      <c r="L1541" s="13"/>
      <c r="M1541" s="13"/>
      <c r="N1541" s="13"/>
      <c r="O1541" s="13"/>
      <c r="P1541" s="40">
        <v>0</v>
      </c>
      <c r="Q1541" s="24"/>
      <c r="R1541" s="7" t="s">
        <v>244</v>
      </c>
      <c r="S1541" s="7"/>
      <c r="T1541" s="7" t="s">
        <v>123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0</v>
      </c>
      <c r="AD1541" s="13">
        <v>0</v>
      </c>
      <c r="AE1541" s="13">
        <v>0</v>
      </c>
      <c r="AF1541" s="13">
        <v>0</v>
      </c>
      <c r="AG1541" s="14">
        <v>0</v>
      </c>
      <c r="AI1541" s="7" t="s">
        <v>244</v>
      </c>
      <c r="AJ1541" s="7"/>
      <c r="AK1541" s="7" t="s">
        <v>123</v>
      </c>
      <c r="AL1541" s="13"/>
      <c r="AM1541" s="13"/>
      <c r="AN1541" s="13"/>
      <c r="AO1541" s="13"/>
      <c r="AP1541" s="13"/>
      <c r="AQ1541" s="13"/>
      <c r="AR1541" s="13"/>
      <c r="AS1541" s="13"/>
      <c r="AT1541" s="13"/>
      <c r="AU1541" s="13"/>
      <c r="AV1541" s="13"/>
      <c r="AW1541" s="13"/>
      <c r="AX1541" s="14"/>
    </row>
    <row r="1542" spans="1:50">
      <c r="A1542" s="30" t="s">
        <v>244</v>
      </c>
      <c r="B1542" s="30"/>
      <c r="C1542" s="30" t="s">
        <v>124</v>
      </c>
      <c r="D1542" s="38">
        <v>0</v>
      </c>
      <c r="E1542" s="38">
        <v>0</v>
      </c>
      <c r="F1542" s="38">
        <v>0</v>
      </c>
      <c r="G1542" s="38">
        <v>0</v>
      </c>
      <c r="H1542" s="38">
        <v>0</v>
      </c>
      <c r="I1542" s="15"/>
      <c r="J1542" s="15"/>
      <c r="K1542" s="15"/>
      <c r="L1542" s="15"/>
      <c r="M1542" s="15"/>
      <c r="N1542" s="15"/>
      <c r="O1542" s="15"/>
      <c r="P1542" s="45">
        <v>0</v>
      </c>
      <c r="Q1542" s="24"/>
      <c r="R1542" s="7" t="s">
        <v>244</v>
      </c>
      <c r="S1542" s="7"/>
      <c r="T1542" s="7" t="s">
        <v>124</v>
      </c>
      <c r="U1542" s="15">
        <v>0</v>
      </c>
      <c r="V1542" s="15">
        <v>0</v>
      </c>
      <c r="W1542" s="15">
        <v>0</v>
      </c>
      <c r="X1542" s="15">
        <v>0</v>
      </c>
      <c r="Y1542" s="15">
        <v>0</v>
      </c>
      <c r="Z1542" s="15">
        <v>0</v>
      </c>
      <c r="AA1542" s="15">
        <v>0</v>
      </c>
      <c r="AB1542" s="15">
        <v>0</v>
      </c>
      <c r="AC1542" s="15">
        <v>0</v>
      </c>
      <c r="AD1542" s="15">
        <v>0</v>
      </c>
      <c r="AE1542" s="15">
        <v>0</v>
      </c>
      <c r="AF1542" s="15">
        <v>0</v>
      </c>
      <c r="AG1542" s="16">
        <v>0</v>
      </c>
      <c r="AI1542" s="7" t="s">
        <v>244</v>
      </c>
      <c r="AJ1542" s="7"/>
      <c r="AK1542" s="7" t="s">
        <v>124</v>
      </c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6"/>
    </row>
    <row r="1543" spans="1:50">
      <c r="A1543" s="30" t="s">
        <v>244</v>
      </c>
      <c r="B1543" s="30"/>
      <c r="C1543" s="30" t="s">
        <v>125</v>
      </c>
      <c r="D1543" s="31">
        <v>0</v>
      </c>
      <c r="E1543" s="31">
        <v>0</v>
      </c>
      <c r="F1543" s="31">
        <v>0</v>
      </c>
      <c r="G1543" s="31">
        <v>0</v>
      </c>
      <c r="H1543" s="31">
        <v>0</v>
      </c>
      <c r="I1543" s="8"/>
      <c r="J1543" s="8"/>
      <c r="K1543" s="8"/>
      <c r="L1543" s="8"/>
      <c r="M1543" s="8"/>
      <c r="N1543" s="8"/>
      <c r="O1543" s="8"/>
      <c r="P1543" s="39">
        <v>0</v>
      </c>
      <c r="Q1543" s="24"/>
      <c r="R1543" s="7" t="s">
        <v>244</v>
      </c>
      <c r="S1543" s="7"/>
      <c r="T1543" s="7" t="s">
        <v>125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0</v>
      </c>
      <c r="AC1543" s="8">
        <v>0</v>
      </c>
      <c r="AD1543" s="8">
        <v>0</v>
      </c>
      <c r="AE1543" s="8">
        <v>0</v>
      </c>
      <c r="AF1543" s="8">
        <v>0</v>
      </c>
      <c r="AG1543" s="9">
        <v>0</v>
      </c>
      <c r="AI1543" s="7" t="s">
        <v>244</v>
      </c>
      <c r="AJ1543" s="7"/>
      <c r="AK1543" s="7" t="s">
        <v>125</v>
      </c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9"/>
    </row>
    <row r="1544" spans="1:50">
      <c r="A1544" s="30" t="s">
        <v>244</v>
      </c>
      <c r="B1544" s="30"/>
      <c r="C1544" s="30" t="s">
        <v>126</v>
      </c>
      <c r="D1544" s="34">
        <v>313667.98</v>
      </c>
      <c r="E1544" s="34">
        <v>252570.7</v>
      </c>
      <c r="F1544" s="34">
        <v>253043.64</v>
      </c>
      <c r="G1544" s="34">
        <v>193946.39</v>
      </c>
      <c r="H1544" s="34">
        <v>187595.45</v>
      </c>
      <c r="I1544" s="17"/>
      <c r="J1544" s="17"/>
      <c r="K1544" s="17"/>
      <c r="L1544" s="17"/>
      <c r="M1544" s="17"/>
      <c r="N1544" s="17"/>
      <c r="O1544" s="17"/>
      <c r="P1544" s="41">
        <v>1200824.1599999999</v>
      </c>
      <c r="Q1544" s="24"/>
      <c r="R1544" s="7" t="s">
        <v>244</v>
      </c>
      <c r="S1544" s="7"/>
      <c r="T1544" s="7" t="s">
        <v>126</v>
      </c>
      <c r="U1544" s="17">
        <v>236951.87</v>
      </c>
      <c r="V1544" s="17">
        <v>196052.51</v>
      </c>
      <c r="W1544" s="17">
        <v>248321.06</v>
      </c>
      <c r="X1544" s="17">
        <v>229933.09</v>
      </c>
      <c r="Y1544" s="17">
        <v>260923.78</v>
      </c>
      <c r="Z1544" s="17">
        <v>282961.91999999998</v>
      </c>
      <c r="AA1544" s="17">
        <v>382172.65</v>
      </c>
      <c r="AB1544" s="17">
        <v>383776.44</v>
      </c>
      <c r="AC1544" s="17">
        <v>311003.53000000003</v>
      </c>
      <c r="AD1544" s="17">
        <v>356845.63</v>
      </c>
      <c r="AE1544" s="17">
        <v>280697.21999999997</v>
      </c>
      <c r="AF1544" s="17">
        <v>303772.06</v>
      </c>
      <c r="AG1544" s="18">
        <v>3473411.76</v>
      </c>
      <c r="AI1544" s="7" t="s">
        <v>244</v>
      </c>
      <c r="AJ1544" s="7"/>
      <c r="AK1544" s="7" t="s">
        <v>126</v>
      </c>
      <c r="AL1544" s="17"/>
      <c r="AM1544" s="17"/>
      <c r="AN1544" s="17"/>
      <c r="AO1544" s="17"/>
      <c r="AP1544" s="17"/>
      <c r="AQ1544" s="17"/>
      <c r="AR1544" s="17"/>
      <c r="AS1544" s="17"/>
      <c r="AT1544" s="17"/>
      <c r="AU1544" s="17"/>
      <c r="AV1544" s="17"/>
      <c r="AW1544" s="17"/>
      <c r="AX1544" s="18"/>
    </row>
    <row r="1545" spans="1:50">
      <c r="A1545" s="30" t="s">
        <v>244</v>
      </c>
      <c r="B1545" s="30"/>
      <c r="C1545" s="30" t="s">
        <v>127</v>
      </c>
      <c r="D1545" s="33">
        <v>319555.55</v>
      </c>
      <c r="E1545" s="33">
        <v>255591.17</v>
      </c>
      <c r="F1545" s="33">
        <v>249814.28</v>
      </c>
      <c r="G1545" s="33">
        <v>188063.5</v>
      </c>
      <c r="H1545" s="33">
        <v>187972.11</v>
      </c>
      <c r="I1545" s="13"/>
      <c r="J1545" s="13"/>
      <c r="K1545" s="13"/>
      <c r="L1545" s="13"/>
      <c r="M1545" s="13"/>
      <c r="N1545" s="13"/>
      <c r="O1545" s="13"/>
      <c r="P1545" s="40">
        <v>1200996.6100000001</v>
      </c>
      <c r="Q1545" s="24"/>
      <c r="R1545" s="7" t="s">
        <v>244</v>
      </c>
      <c r="S1545" s="7"/>
      <c r="T1545" s="7" t="s">
        <v>127</v>
      </c>
      <c r="U1545" s="13">
        <v>238011.87</v>
      </c>
      <c r="V1545" s="13">
        <v>194117.75</v>
      </c>
      <c r="W1545" s="13">
        <v>245220.61</v>
      </c>
      <c r="X1545" s="13">
        <v>230879.62</v>
      </c>
      <c r="Y1545" s="13">
        <v>258437.67</v>
      </c>
      <c r="Z1545" s="13">
        <v>287400.38</v>
      </c>
      <c r="AA1545" s="13">
        <v>385463.83</v>
      </c>
      <c r="AB1545" s="13">
        <v>383958.07</v>
      </c>
      <c r="AC1545" s="13">
        <v>302425</v>
      </c>
      <c r="AD1545" s="13">
        <v>366485.59</v>
      </c>
      <c r="AE1545" s="13">
        <v>257677.9</v>
      </c>
      <c r="AF1545" s="13">
        <v>324352.93</v>
      </c>
      <c r="AG1545" s="14">
        <v>3474431.22</v>
      </c>
      <c r="AI1545" s="7" t="s">
        <v>244</v>
      </c>
      <c r="AJ1545" s="7"/>
      <c r="AK1545" s="7" t="s">
        <v>127</v>
      </c>
      <c r="AL1545" s="13"/>
      <c r="AM1545" s="13"/>
      <c r="AN1545" s="13"/>
      <c r="AO1545" s="13"/>
      <c r="AP1545" s="13"/>
      <c r="AQ1545" s="13"/>
      <c r="AR1545" s="13"/>
      <c r="AS1545" s="13"/>
      <c r="AT1545" s="13"/>
      <c r="AU1545" s="13"/>
      <c r="AV1545" s="13"/>
      <c r="AW1545" s="13"/>
      <c r="AX1545" s="14"/>
    </row>
    <row r="1546" spans="1:50">
      <c r="A1546" s="30" t="s">
        <v>244</v>
      </c>
      <c r="B1546" s="30"/>
      <c r="C1546" s="30" t="s">
        <v>128</v>
      </c>
      <c r="D1546" s="34">
        <v>-273098.57</v>
      </c>
      <c r="E1546" s="34">
        <v>-213647.75</v>
      </c>
      <c r="F1546" s="34">
        <v>-212598.55</v>
      </c>
      <c r="G1546" s="34">
        <v>-165666.81</v>
      </c>
      <c r="H1546" s="34">
        <v>-162055.35999999999</v>
      </c>
      <c r="I1546" s="17"/>
      <c r="J1546" s="17"/>
      <c r="K1546" s="17"/>
      <c r="L1546" s="17"/>
      <c r="M1546" s="17"/>
      <c r="N1546" s="17"/>
      <c r="O1546" s="17"/>
      <c r="P1546" s="41">
        <v>-1027067.04</v>
      </c>
      <c r="Q1546" s="24"/>
      <c r="R1546" s="7" t="s">
        <v>244</v>
      </c>
      <c r="S1546" s="7"/>
      <c r="T1546" s="7" t="s">
        <v>128</v>
      </c>
      <c r="U1546" s="17">
        <v>-202222.1</v>
      </c>
      <c r="V1546" s="17">
        <v>-163910.82</v>
      </c>
      <c r="W1546" s="17">
        <v>-197859.81</v>
      </c>
      <c r="X1546" s="17">
        <v>-195678.58900000001</v>
      </c>
      <c r="Y1546" s="17">
        <v>-210424.69</v>
      </c>
      <c r="Z1546" s="17">
        <v>-238707.63</v>
      </c>
      <c r="AA1546" s="17">
        <v>-323367.82</v>
      </c>
      <c r="AB1546" s="17">
        <v>-326822.67</v>
      </c>
      <c r="AC1546" s="17">
        <v>-264890.32</v>
      </c>
      <c r="AD1546" s="17">
        <v>-291938.56</v>
      </c>
      <c r="AE1546" s="17">
        <v>-218551.35</v>
      </c>
      <c r="AF1546" s="17">
        <v>-238849.07</v>
      </c>
      <c r="AG1546" s="18">
        <v>-2873223.429</v>
      </c>
      <c r="AI1546" s="7" t="s">
        <v>244</v>
      </c>
      <c r="AJ1546" s="7"/>
      <c r="AK1546" s="7" t="s">
        <v>128</v>
      </c>
      <c r="AL1546" s="17"/>
      <c r="AM1546" s="17"/>
      <c r="AN1546" s="17"/>
      <c r="AO1546" s="17"/>
      <c r="AP1546" s="17"/>
      <c r="AQ1546" s="17"/>
      <c r="AR1546" s="17"/>
      <c r="AS1546" s="17"/>
      <c r="AT1546" s="17"/>
      <c r="AU1546" s="17"/>
      <c r="AV1546" s="17"/>
      <c r="AW1546" s="17"/>
      <c r="AX1546" s="18"/>
    </row>
    <row r="1547" spans="1:50">
      <c r="A1547" s="30" t="s">
        <v>244</v>
      </c>
      <c r="B1547" s="30"/>
      <c r="C1547" s="30" t="s">
        <v>129</v>
      </c>
      <c r="D1547" s="34">
        <v>40569.410000000003</v>
      </c>
      <c r="E1547" s="34">
        <v>38922.949999999997</v>
      </c>
      <c r="F1547" s="34">
        <v>40445.089999999997</v>
      </c>
      <c r="G1547" s="34">
        <v>28279.58</v>
      </c>
      <c r="H1547" s="34">
        <v>25540.09</v>
      </c>
      <c r="I1547" s="17"/>
      <c r="J1547" s="17"/>
      <c r="K1547" s="17"/>
      <c r="L1547" s="17"/>
      <c r="M1547" s="17"/>
      <c r="N1547" s="17"/>
      <c r="O1547" s="17"/>
      <c r="P1547" s="41">
        <v>173757.12</v>
      </c>
      <c r="Q1547" s="24"/>
      <c r="R1547" s="7" t="s">
        <v>244</v>
      </c>
      <c r="S1547" s="7"/>
      <c r="T1547" s="7" t="s">
        <v>129</v>
      </c>
      <c r="U1547" s="17">
        <v>34729.769999999997</v>
      </c>
      <c r="V1547" s="17">
        <v>32141.69</v>
      </c>
      <c r="W1547" s="17">
        <v>50461.25</v>
      </c>
      <c r="X1547" s="17">
        <v>34254.500999999997</v>
      </c>
      <c r="Y1547" s="17">
        <v>50499.09</v>
      </c>
      <c r="Z1547" s="17">
        <v>44254.29</v>
      </c>
      <c r="AA1547" s="17">
        <v>58804.83</v>
      </c>
      <c r="AB1547" s="17">
        <v>56953.77</v>
      </c>
      <c r="AC1547" s="17">
        <v>46113.21</v>
      </c>
      <c r="AD1547" s="17">
        <v>64907.07</v>
      </c>
      <c r="AE1547" s="17">
        <v>62145.87</v>
      </c>
      <c r="AF1547" s="17">
        <v>64922.99</v>
      </c>
      <c r="AG1547" s="18">
        <v>600188.33100000001</v>
      </c>
      <c r="AI1547" s="7" t="s">
        <v>244</v>
      </c>
      <c r="AJ1547" s="7"/>
      <c r="AK1547" s="7" t="s">
        <v>129</v>
      </c>
      <c r="AL1547" s="17"/>
      <c r="AM1547" s="17"/>
      <c r="AN1547" s="17"/>
      <c r="AO1547" s="17"/>
      <c r="AP1547" s="17"/>
      <c r="AQ1547" s="17"/>
      <c r="AR1547" s="17"/>
      <c r="AS1547" s="17"/>
      <c r="AT1547" s="17"/>
      <c r="AU1547" s="17"/>
      <c r="AV1547" s="17"/>
      <c r="AW1547" s="17"/>
      <c r="AX1547" s="18"/>
    </row>
    <row r="1548" spans="1:50">
      <c r="A1548" s="30" t="s">
        <v>244</v>
      </c>
      <c r="B1548" s="30"/>
      <c r="C1548" s="30" t="s">
        <v>130</v>
      </c>
      <c r="D1548" s="38">
        <v>0.1293</v>
      </c>
      <c r="E1548" s="38">
        <v>0.15409999999999999</v>
      </c>
      <c r="F1548" s="38">
        <v>0.1598</v>
      </c>
      <c r="G1548" s="38">
        <v>0.14580000000000001</v>
      </c>
      <c r="H1548" s="38">
        <v>0.1361</v>
      </c>
      <c r="I1548" s="15"/>
      <c r="J1548" s="15"/>
      <c r="K1548" s="15"/>
      <c r="L1548" s="15"/>
      <c r="M1548" s="15"/>
      <c r="N1548" s="15"/>
      <c r="O1548" s="15"/>
      <c r="P1548" s="45">
        <v>0.1447</v>
      </c>
      <c r="Q1548" s="24"/>
      <c r="R1548" s="7" t="s">
        <v>244</v>
      </c>
      <c r="S1548" s="7"/>
      <c r="T1548" s="7" t="s">
        <v>130</v>
      </c>
      <c r="U1548" s="15">
        <v>0.14660000000000001</v>
      </c>
      <c r="V1548" s="15">
        <v>0.16389999999999999</v>
      </c>
      <c r="W1548" s="15">
        <v>0.20319999999999999</v>
      </c>
      <c r="X1548" s="15">
        <v>0.14899999999999999</v>
      </c>
      <c r="Y1548" s="15">
        <v>0.19350000000000001</v>
      </c>
      <c r="Z1548" s="15">
        <v>0.15640000000000001</v>
      </c>
      <c r="AA1548" s="15">
        <v>0.15390000000000001</v>
      </c>
      <c r="AB1548" s="15">
        <v>0.1484</v>
      </c>
      <c r="AC1548" s="15">
        <v>0.14829999999999999</v>
      </c>
      <c r="AD1548" s="15">
        <v>0.18190000000000001</v>
      </c>
      <c r="AE1548" s="15">
        <v>0.22140000000000001</v>
      </c>
      <c r="AF1548" s="15">
        <v>0.2137</v>
      </c>
      <c r="AG1548" s="16">
        <v>0.17280000000000001</v>
      </c>
      <c r="AI1548" s="7" t="s">
        <v>244</v>
      </c>
      <c r="AJ1548" s="7"/>
      <c r="AK1548" s="7" t="s">
        <v>130</v>
      </c>
      <c r="AL1548" s="15"/>
      <c r="AM1548" s="15"/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/>
      <c r="AX1548" s="16"/>
    </row>
    <row r="1549" spans="1:50">
      <c r="A1549" s="30" t="s">
        <v>244</v>
      </c>
      <c r="B1549" s="30"/>
      <c r="C1549" s="30" t="s">
        <v>131</v>
      </c>
      <c r="D1549" s="34">
        <v>-13630.08</v>
      </c>
      <c r="E1549" s="34">
        <v>-11103.03</v>
      </c>
      <c r="F1549" s="34">
        <v>-11262.98</v>
      </c>
      <c r="G1549" s="34">
        <v>-11335.45</v>
      </c>
      <c r="H1549" s="34">
        <v>-8932.18</v>
      </c>
      <c r="I1549" s="17"/>
      <c r="J1549" s="17"/>
      <c r="K1549" s="17"/>
      <c r="L1549" s="17"/>
      <c r="M1549" s="17"/>
      <c r="N1549" s="17"/>
      <c r="O1549" s="17"/>
      <c r="P1549" s="41">
        <v>-56263.72</v>
      </c>
      <c r="Q1549" s="24"/>
      <c r="R1549" s="7" t="s">
        <v>244</v>
      </c>
      <c r="S1549" s="7"/>
      <c r="T1549" s="7" t="s">
        <v>131</v>
      </c>
      <c r="U1549" s="17">
        <v>-13610.32</v>
      </c>
      <c r="V1549" s="17">
        <v>-12700.63</v>
      </c>
      <c r="W1549" s="17">
        <v>-12192.68</v>
      </c>
      <c r="X1549" s="17">
        <v>-15720.52</v>
      </c>
      <c r="Y1549" s="17">
        <v>-15108.07</v>
      </c>
      <c r="Z1549" s="17">
        <v>-15280.08</v>
      </c>
      <c r="AA1549" s="17">
        <v>-14713.61</v>
      </c>
      <c r="AB1549" s="17">
        <v>-11596.23</v>
      </c>
      <c r="AC1549" s="17">
        <v>-13532.67</v>
      </c>
      <c r="AD1549" s="17">
        <v>-13135.83</v>
      </c>
      <c r="AE1549" s="17">
        <v>-13575.22</v>
      </c>
      <c r="AF1549" s="17">
        <v>-12121.09</v>
      </c>
      <c r="AG1549" s="18">
        <v>-163286.95000000001</v>
      </c>
      <c r="AI1549" s="7" t="s">
        <v>244</v>
      </c>
      <c r="AJ1549" s="7"/>
      <c r="AK1549" s="7" t="s">
        <v>131</v>
      </c>
      <c r="AL1549" s="17"/>
      <c r="AM1549" s="17"/>
      <c r="AN1549" s="17"/>
      <c r="AO1549" s="17"/>
      <c r="AP1549" s="17"/>
      <c r="AQ1549" s="17"/>
      <c r="AR1549" s="17"/>
      <c r="AS1549" s="17"/>
      <c r="AT1549" s="17"/>
      <c r="AU1549" s="17"/>
      <c r="AV1549" s="17"/>
      <c r="AW1549" s="17"/>
      <c r="AX1549" s="18"/>
    </row>
    <row r="1550" spans="1:50">
      <c r="A1550" s="30" t="s">
        <v>244</v>
      </c>
      <c r="B1550" s="30"/>
      <c r="C1550" s="30" t="s">
        <v>132</v>
      </c>
      <c r="D1550" s="34">
        <v>-11121.68</v>
      </c>
      <c r="E1550" s="34">
        <v>-10319.91</v>
      </c>
      <c r="F1550" s="34">
        <v>-10442.52</v>
      </c>
      <c r="G1550" s="34">
        <v>-10414.26</v>
      </c>
      <c r="H1550" s="34">
        <v>-8289.09</v>
      </c>
      <c r="I1550" s="17"/>
      <c r="J1550" s="17"/>
      <c r="K1550" s="17"/>
      <c r="L1550" s="17"/>
      <c r="M1550" s="17"/>
      <c r="N1550" s="17"/>
      <c r="O1550" s="17"/>
      <c r="P1550" s="41">
        <v>-50587.46</v>
      </c>
      <c r="Q1550" s="24"/>
      <c r="R1550" s="7" t="s">
        <v>244</v>
      </c>
      <c r="S1550" s="7"/>
      <c r="T1550" s="7" t="s">
        <v>132</v>
      </c>
      <c r="U1550" s="17">
        <v>-11270.98</v>
      </c>
      <c r="V1550" s="17">
        <v>-12090.96</v>
      </c>
      <c r="W1550" s="17">
        <v>-11739.77</v>
      </c>
      <c r="X1550" s="17">
        <v>-14154.02</v>
      </c>
      <c r="Y1550" s="17">
        <v>-14459.26</v>
      </c>
      <c r="Z1550" s="17">
        <v>-13882.01</v>
      </c>
      <c r="AA1550" s="17">
        <v>-13670.3</v>
      </c>
      <c r="AB1550" s="17">
        <v>-10502.34</v>
      </c>
      <c r="AC1550" s="17">
        <v>-11590.26</v>
      </c>
      <c r="AD1550" s="17">
        <v>-12152.44</v>
      </c>
      <c r="AE1550" s="17">
        <v>-11544.07</v>
      </c>
      <c r="AF1550" s="17">
        <v>-11456.53</v>
      </c>
      <c r="AG1550" s="18">
        <v>-148512.94</v>
      </c>
      <c r="AI1550" s="7" t="s">
        <v>244</v>
      </c>
      <c r="AJ1550" s="7"/>
      <c r="AK1550" s="7" t="s">
        <v>132</v>
      </c>
      <c r="AL1550" s="17"/>
      <c r="AM1550" s="17"/>
      <c r="AN1550" s="17"/>
      <c r="AO1550" s="17"/>
      <c r="AP1550" s="17"/>
      <c r="AQ1550" s="17"/>
      <c r="AR1550" s="17"/>
      <c r="AS1550" s="17"/>
      <c r="AT1550" s="17"/>
      <c r="AU1550" s="17"/>
      <c r="AV1550" s="17"/>
      <c r="AW1550" s="17"/>
      <c r="AX1550" s="18"/>
    </row>
    <row r="1551" spans="1:50">
      <c r="A1551" s="30" t="s">
        <v>244</v>
      </c>
      <c r="B1551" s="30"/>
      <c r="C1551" s="30" t="s">
        <v>133</v>
      </c>
      <c r="D1551" s="32">
        <v>-6778.49</v>
      </c>
      <c r="E1551" s="32">
        <v>-6771.26</v>
      </c>
      <c r="F1551" s="32">
        <v>-6771.27</v>
      </c>
      <c r="G1551" s="32">
        <v>-6771.28</v>
      </c>
      <c r="H1551" s="32">
        <v>-5240.0600000000004</v>
      </c>
      <c r="I1551" s="10"/>
      <c r="J1551" s="10"/>
      <c r="K1551" s="10"/>
      <c r="L1551" s="10"/>
      <c r="M1551" s="10"/>
      <c r="N1551" s="10"/>
      <c r="O1551" s="10"/>
      <c r="P1551" s="39">
        <v>-32332.36</v>
      </c>
      <c r="Q1551" s="24"/>
      <c r="R1551" s="7" t="s">
        <v>244</v>
      </c>
      <c r="S1551" s="7"/>
      <c r="T1551" s="7" t="s">
        <v>133</v>
      </c>
      <c r="U1551" s="10">
        <v>-7409.01</v>
      </c>
      <c r="V1551" s="10">
        <v>-8141.32</v>
      </c>
      <c r="W1551" s="10">
        <v>-7759.63</v>
      </c>
      <c r="X1551" s="10">
        <v>-9612.9500000000007</v>
      </c>
      <c r="Y1551" s="10">
        <v>-9546.92</v>
      </c>
      <c r="Z1551" s="10">
        <v>-9102.7199999999993</v>
      </c>
      <c r="AA1551" s="10">
        <v>-8228.4500000000007</v>
      </c>
      <c r="AB1551" s="10">
        <v>-6892.27</v>
      </c>
      <c r="AC1551" s="10">
        <v>-7400.66</v>
      </c>
      <c r="AD1551" s="10">
        <v>-7649.04</v>
      </c>
      <c r="AE1551" s="10">
        <v>-7181.4</v>
      </c>
      <c r="AF1551" s="10">
        <v>-7308.66</v>
      </c>
      <c r="AG1551" s="9">
        <v>-96233.03</v>
      </c>
      <c r="AI1551" s="7" t="s">
        <v>244</v>
      </c>
      <c r="AJ1551" s="7"/>
      <c r="AK1551" s="7" t="s">
        <v>133</v>
      </c>
      <c r="AL1551" s="10"/>
      <c r="AM1551" s="10"/>
      <c r="AN1551" s="10"/>
      <c r="AO1551" s="10"/>
      <c r="AP1551" s="10"/>
      <c r="AQ1551" s="10"/>
      <c r="AR1551" s="10"/>
      <c r="AS1551" s="10"/>
      <c r="AT1551" s="10"/>
      <c r="AU1551" s="10"/>
      <c r="AV1551" s="10"/>
      <c r="AW1551" s="10"/>
      <c r="AX1551" s="9"/>
    </row>
    <row r="1552" spans="1:50">
      <c r="A1552" s="30" t="s">
        <v>244</v>
      </c>
      <c r="B1552" s="30"/>
      <c r="C1552" s="30" t="s">
        <v>134</v>
      </c>
      <c r="D1552" s="31">
        <v>-2948.9</v>
      </c>
      <c r="E1552" s="31">
        <v>-2472.58</v>
      </c>
      <c r="F1552" s="31">
        <v>-2500.3200000000002</v>
      </c>
      <c r="G1552" s="31">
        <v>-2552.59</v>
      </c>
      <c r="H1552" s="31">
        <v>-1921.75</v>
      </c>
      <c r="I1552" s="8"/>
      <c r="J1552" s="8"/>
      <c r="K1552" s="8"/>
      <c r="L1552" s="8"/>
      <c r="M1552" s="8"/>
      <c r="N1552" s="8"/>
      <c r="O1552" s="8"/>
      <c r="P1552" s="39">
        <v>-12396.14</v>
      </c>
      <c r="Q1552" s="24"/>
      <c r="R1552" s="7" t="s">
        <v>244</v>
      </c>
      <c r="S1552" s="7"/>
      <c r="T1552" s="7" t="s">
        <v>134</v>
      </c>
      <c r="U1552" s="8">
        <v>-2791.67</v>
      </c>
      <c r="V1552" s="8">
        <v>-2853</v>
      </c>
      <c r="W1552" s="8">
        <v>-2694.28</v>
      </c>
      <c r="X1552" s="8">
        <v>-3450.42</v>
      </c>
      <c r="Y1552" s="8">
        <v>-3555.95</v>
      </c>
      <c r="Z1552" s="8">
        <v>-3519.99</v>
      </c>
      <c r="AA1552" s="8">
        <v>-2812.59</v>
      </c>
      <c r="AB1552" s="8">
        <v>-2366.61</v>
      </c>
      <c r="AC1552" s="8">
        <v>-3052.68</v>
      </c>
      <c r="AD1552" s="8">
        <v>-2831.73</v>
      </c>
      <c r="AE1552" s="8">
        <v>-3002.7</v>
      </c>
      <c r="AF1552" s="8">
        <v>-2959.3</v>
      </c>
      <c r="AG1552" s="9">
        <v>-35890.92</v>
      </c>
      <c r="AI1552" s="7" t="s">
        <v>244</v>
      </c>
      <c r="AJ1552" s="7"/>
      <c r="AK1552" s="7" t="s">
        <v>134</v>
      </c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9"/>
    </row>
    <row r="1553" spans="1:50">
      <c r="A1553" s="30" t="s">
        <v>244</v>
      </c>
      <c r="B1553" s="30"/>
      <c r="C1553" s="30" t="s">
        <v>135</v>
      </c>
      <c r="D1553" s="31">
        <v>0</v>
      </c>
      <c r="E1553" s="31">
        <v>0</v>
      </c>
      <c r="F1553" s="31">
        <v>0</v>
      </c>
      <c r="G1553" s="31">
        <v>0</v>
      </c>
      <c r="H1553" s="31">
        <v>0</v>
      </c>
      <c r="I1553" s="8"/>
      <c r="J1553" s="8"/>
      <c r="K1553" s="8"/>
      <c r="L1553" s="8"/>
      <c r="M1553" s="8"/>
      <c r="N1553" s="8"/>
      <c r="O1553" s="8"/>
      <c r="P1553" s="39">
        <v>0</v>
      </c>
      <c r="Q1553" s="24"/>
      <c r="R1553" s="7" t="s">
        <v>244</v>
      </c>
      <c r="S1553" s="7"/>
      <c r="T1553" s="7" t="s">
        <v>135</v>
      </c>
      <c r="U1553" s="8">
        <v>-200</v>
      </c>
      <c r="V1553" s="8">
        <v>-164.57</v>
      </c>
      <c r="W1553" s="8">
        <v>-208.61</v>
      </c>
      <c r="X1553" s="8">
        <v>-108.1</v>
      </c>
      <c r="Y1553" s="8">
        <v>-235.52</v>
      </c>
      <c r="Z1553" s="8">
        <v>-200.01</v>
      </c>
      <c r="AA1553" s="8">
        <v>-29.9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9">
        <v>-1146.71</v>
      </c>
      <c r="AI1553" s="7" t="s">
        <v>244</v>
      </c>
      <c r="AJ1553" s="7"/>
      <c r="AK1553" s="7" t="s">
        <v>135</v>
      </c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9"/>
    </row>
    <row r="1554" spans="1:50">
      <c r="A1554" s="30" t="s">
        <v>244</v>
      </c>
      <c r="B1554" s="30"/>
      <c r="C1554" s="30" t="s">
        <v>136</v>
      </c>
      <c r="D1554" s="31">
        <v>-355.43</v>
      </c>
      <c r="E1554" s="31">
        <v>-192</v>
      </c>
      <c r="F1554" s="31">
        <v>-192</v>
      </c>
      <c r="G1554" s="31">
        <v>-192</v>
      </c>
      <c r="H1554" s="31">
        <v>-165</v>
      </c>
      <c r="I1554" s="8"/>
      <c r="J1554" s="8"/>
      <c r="K1554" s="8"/>
      <c r="L1554" s="8"/>
      <c r="M1554" s="8"/>
      <c r="N1554" s="8"/>
      <c r="O1554" s="8"/>
      <c r="P1554" s="39">
        <v>-1096.43</v>
      </c>
      <c r="Q1554" s="24"/>
      <c r="R1554" s="7" t="s">
        <v>244</v>
      </c>
      <c r="S1554" s="7"/>
      <c r="T1554" s="7" t="s">
        <v>136</v>
      </c>
      <c r="U1554" s="8">
        <v>-180</v>
      </c>
      <c r="V1554" s="8">
        <v>-180.05</v>
      </c>
      <c r="W1554" s="8">
        <v>-180.05</v>
      </c>
      <c r="X1554" s="8">
        <v>-180</v>
      </c>
      <c r="Y1554" s="8">
        <v>-180.35</v>
      </c>
      <c r="Z1554" s="8">
        <v>-234.48</v>
      </c>
      <c r="AA1554" s="8">
        <v>-1540.55</v>
      </c>
      <c r="AB1554" s="8">
        <v>-190.59</v>
      </c>
      <c r="AC1554" s="8">
        <v>-317.74</v>
      </c>
      <c r="AD1554" s="8">
        <v>-541.91</v>
      </c>
      <c r="AE1554" s="8">
        <v>-355.43</v>
      </c>
      <c r="AF1554" s="8">
        <v>-355.43</v>
      </c>
      <c r="AG1554" s="9">
        <v>-4436.58</v>
      </c>
      <c r="AI1554" s="7" t="s">
        <v>244</v>
      </c>
      <c r="AJ1554" s="7"/>
      <c r="AK1554" s="7" t="s">
        <v>136</v>
      </c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9"/>
    </row>
    <row r="1555" spans="1:50">
      <c r="A1555" s="30" t="s">
        <v>244</v>
      </c>
      <c r="B1555" s="30"/>
      <c r="C1555" s="30" t="s">
        <v>137</v>
      </c>
      <c r="D1555" s="31">
        <v>0</v>
      </c>
      <c r="E1555" s="31">
        <v>0</v>
      </c>
      <c r="F1555" s="31">
        <v>0</v>
      </c>
      <c r="G1555" s="31">
        <v>0</v>
      </c>
      <c r="H1555" s="31">
        <v>0</v>
      </c>
      <c r="I1555" s="8"/>
      <c r="J1555" s="8"/>
      <c r="K1555" s="8"/>
      <c r="L1555" s="8"/>
      <c r="M1555" s="8"/>
      <c r="N1555" s="8"/>
      <c r="O1555" s="8"/>
      <c r="P1555" s="39">
        <v>0</v>
      </c>
      <c r="Q1555" s="24"/>
      <c r="R1555" s="7" t="s">
        <v>244</v>
      </c>
      <c r="S1555" s="7"/>
      <c r="T1555" s="7" t="s">
        <v>137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-285.87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9">
        <v>-285.87</v>
      </c>
      <c r="AI1555" s="7" t="s">
        <v>244</v>
      </c>
      <c r="AJ1555" s="7"/>
      <c r="AK1555" s="7" t="s">
        <v>137</v>
      </c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9"/>
    </row>
    <row r="1556" spans="1:50">
      <c r="A1556" s="30" t="s">
        <v>244</v>
      </c>
      <c r="B1556" s="30"/>
      <c r="C1556" s="30" t="s">
        <v>138</v>
      </c>
      <c r="D1556" s="31">
        <v>-491.51</v>
      </c>
      <c r="E1556" s="31">
        <v>-491.51</v>
      </c>
      <c r="F1556" s="31">
        <v>-491.51</v>
      </c>
      <c r="G1556" s="31">
        <v>-491.51</v>
      </c>
      <c r="H1556" s="31">
        <v>-491.51</v>
      </c>
      <c r="I1556" s="8"/>
      <c r="J1556" s="8"/>
      <c r="K1556" s="8"/>
      <c r="L1556" s="8"/>
      <c r="M1556" s="8"/>
      <c r="N1556" s="8"/>
      <c r="O1556" s="8"/>
      <c r="P1556" s="39">
        <v>-2457.5500000000002</v>
      </c>
      <c r="Q1556" s="24"/>
      <c r="R1556" s="7" t="s">
        <v>244</v>
      </c>
      <c r="S1556" s="7"/>
      <c r="T1556" s="7" t="s">
        <v>138</v>
      </c>
      <c r="U1556" s="8">
        <v>-196.35</v>
      </c>
      <c r="V1556" s="8">
        <v>-263.35000000000002</v>
      </c>
      <c r="W1556" s="8">
        <v>-330.35</v>
      </c>
      <c r="X1556" s="8">
        <v>-330.35</v>
      </c>
      <c r="Y1556" s="8">
        <v>-362.56</v>
      </c>
      <c r="Z1556" s="8">
        <v>-343.88</v>
      </c>
      <c r="AA1556" s="8">
        <v>-330.35</v>
      </c>
      <c r="AB1556" s="8">
        <v>-616.41</v>
      </c>
      <c r="AC1556" s="8">
        <v>-452.79</v>
      </c>
      <c r="AD1556" s="8">
        <v>-493.06</v>
      </c>
      <c r="AE1556" s="8">
        <v>-493.06</v>
      </c>
      <c r="AF1556" s="8">
        <v>-493.06</v>
      </c>
      <c r="AG1556" s="9">
        <v>-4705.57</v>
      </c>
      <c r="AI1556" s="7" t="s">
        <v>244</v>
      </c>
      <c r="AJ1556" s="7"/>
      <c r="AK1556" s="7" t="s">
        <v>138</v>
      </c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9"/>
    </row>
    <row r="1557" spans="1:50">
      <c r="A1557" s="30" t="s">
        <v>244</v>
      </c>
      <c r="B1557" s="30"/>
      <c r="C1557" s="30" t="s">
        <v>139</v>
      </c>
      <c r="D1557" s="31">
        <v>-176.25</v>
      </c>
      <c r="E1557" s="31">
        <v>-201.54</v>
      </c>
      <c r="F1557" s="31">
        <v>-204.2</v>
      </c>
      <c r="G1557" s="31">
        <v>-168.74</v>
      </c>
      <c r="H1557" s="31">
        <v>-111.94</v>
      </c>
      <c r="I1557" s="8"/>
      <c r="J1557" s="8"/>
      <c r="K1557" s="8"/>
      <c r="L1557" s="8"/>
      <c r="M1557" s="8"/>
      <c r="N1557" s="8"/>
      <c r="O1557" s="8"/>
      <c r="P1557" s="39">
        <v>-862.67</v>
      </c>
      <c r="Q1557" s="24"/>
      <c r="R1557" s="7" t="s">
        <v>244</v>
      </c>
      <c r="S1557" s="7"/>
      <c r="T1557" s="7" t="s">
        <v>139</v>
      </c>
      <c r="U1557" s="8">
        <v>-343.36</v>
      </c>
      <c r="V1557" s="8">
        <v>-248.99</v>
      </c>
      <c r="W1557" s="8">
        <v>-233.68</v>
      </c>
      <c r="X1557" s="8">
        <v>-155.94</v>
      </c>
      <c r="Y1557" s="8">
        <v>-198.53</v>
      </c>
      <c r="Z1557" s="8">
        <v>-226</v>
      </c>
      <c r="AA1557" s="8">
        <v>-140.96</v>
      </c>
      <c r="AB1557" s="8">
        <v>-184.12</v>
      </c>
      <c r="AC1557" s="8">
        <v>-182.41</v>
      </c>
      <c r="AD1557" s="8">
        <v>-264.08999999999997</v>
      </c>
      <c r="AE1557" s="8">
        <v>-263.70999999999998</v>
      </c>
      <c r="AF1557" s="8">
        <v>-179.83</v>
      </c>
      <c r="AG1557" s="9">
        <v>-2621.62</v>
      </c>
      <c r="AI1557" s="7" t="s">
        <v>244</v>
      </c>
      <c r="AJ1557" s="7"/>
      <c r="AK1557" s="7" t="s">
        <v>139</v>
      </c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9"/>
    </row>
    <row r="1558" spans="1:50">
      <c r="A1558" s="30" t="s">
        <v>244</v>
      </c>
      <c r="B1558" s="30"/>
      <c r="C1558" s="30" t="s">
        <v>140</v>
      </c>
      <c r="D1558" s="31">
        <v>-75.95</v>
      </c>
      <c r="E1558" s="31">
        <v>-71.61</v>
      </c>
      <c r="F1558" s="31">
        <v>-16.54</v>
      </c>
      <c r="G1558" s="31">
        <v>-14.5</v>
      </c>
      <c r="H1558" s="31">
        <v>-53.8</v>
      </c>
      <c r="I1558" s="8"/>
      <c r="J1558" s="8"/>
      <c r="K1558" s="8"/>
      <c r="L1558" s="8"/>
      <c r="M1558" s="8"/>
      <c r="N1558" s="8"/>
      <c r="O1558" s="8"/>
      <c r="P1558" s="39">
        <v>-232.4</v>
      </c>
      <c r="Q1558" s="24"/>
      <c r="R1558" s="7" t="s">
        <v>244</v>
      </c>
      <c r="S1558" s="7"/>
      <c r="T1558" s="7" t="s">
        <v>140</v>
      </c>
      <c r="U1558" s="8">
        <v>0</v>
      </c>
      <c r="V1558" s="8">
        <v>-17.850000000000001</v>
      </c>
      <c r="W1558" s="8">
        <v>-59.69</v>
      </c>
      <c r="X1558" s="8">
        <v>-193.7</v>
      </c>
      <c r="Y1558" s="8">
        <v>-198.35</v>
      </c>
      <c r="Z1558" s="8">
        <v>-36</v>
      </c>
      <c r="AA1558" s="8">
        <v>-119.17</v>
      </c>
      <c r="AB1558" s="8">
        <v>0</v>
      </c>
      <c r="AC1558" s="8">
        <v>0</v>
      </c>
      <c r="AD1558" s="8">
        <v>-45</v>
      </c>
      <c r="AE1558" s="8">
        <v>-45.75</v>
      </c>
      <c r="AF1558" s="8">
        <v>0</v>
      </c>
      <c r="AG1558" s="9">
        <v>-715.51</v>
      </c>
      <c r="AI1558" s="7" t="s">
        <v>244</v>
      </c>
      <c r="AJ1558" s="7"/>
      <c r="AK1558" s="7" t="s">
        <v>140</v>
      </c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9"/>
    </row>
    <row r="1559" spans="1:50">
      <c r="A1559" s="30" t="s">
        <v>244</v>
      </c>
      <c r="B1559" s="30"/>
      <c r="C1559" s="30" t="s">
        <v>141</v>
      </c>
      <c r="D1559" s="31">
        <v>-148.4</v>
      </c>
      <c r="E1559" s="31">
        <v>0</v>
      </c>
      <c r="F1559" s="31">
        <v>0</v>
      </c>
      <c r="G1559" s="31">
        <v>-109.56</v>
      </c>
      <c r="H1559" s="31">
        <v>-207.09</v>
      </c>
      <c r="I1559" s="8"/>
      <c r="J1559" s="8"/>
      <c r="K1559" s="8"/>
      <c r="L1559" s="8"/>
      <c r="M1559" s="8"/>
      <c r="N1559" s="8"/>
      <c r="O1559" s="8"/>
      <c r="P1559" s="39">
        <v>-465.05</v>
      </c>
      <c r="Q1559" s="24"/>
      <c r="R1559" s="7" t="s">
        <v>244</v>
      </c>
      <c r="S1559" s="7"/>
      <c r="T1559" s="7" t="s">
        <v>141</v>
      </c>
      <c r="U1559" s="8">
        <v>0</v>
      </c>
      <c r="V1559" s="8">
        <v>0</v>
      </c>
      <c r="W1559" s="8">
        <v>-109.56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-109.56</v>
      </c>
      <c r="AE1559" s="8">
        <v>0</v>
      </c>
      <c r="AF1559" s="8">
        <v>0</v>
      </c>
      <c r="AG1559" s="9">
        <v>-219.12</v>
      </c>
      <c r="AI1559" s="7" t="s">
        <v>244</v>
      </c>
      <c r="AJ1559" s="7"/>
      <c r="AK1559" s="7" t="s">
        <v>141</v>
      </c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9"/>
    </row>
    <row r="1560" spans="1:50">
      <c r="A1560" s="30" t="s">
        <v>244</v>
      </c>
      <c r="B1560" s="30"/>
      <c r="C1560" s="30" t="s">
        <v>142</v>
      </c>
      <c r="D1560" s="31">
        <v>-146.75</v>
      </c>
      <c r="E1560" s="31">
        <v>-119.41</v>
      </c>
      <c r="F1560" s="31">
        <v>-116.68</v>
      </c>
      <c r="G1560" s="31">
        <v>-114.08</v>
      </c>
      <c r="H1560" s="31">
        <v>-97.94</v>
      </c>
      <c r="I1560" s="8"/>
      <c r="J1560" s="8"/>
      <c r="K1560" s="8"/>
      <c r="L1560" s="8"/>
      <c r="M1560" s="8"/>
      <c r="N1560" s="8"/>
      <c r="O1560" s="8"/>
      <c r="P1560" s="39">
        <v>-594.86</v>
      </c>
      <c r="Q1560" s="24"/>
      <c r="R1560" s="7" t="s">
        <v>244</v>
      </c>
      <c r="S1560" s="7"/>
      <c r="T1560" s="7" t="s">
        <v>142</v>
      </c>
      <c r="U1560" s="8">
        <v>-150.59</v>
      </c>
      <c r="V1560" s="8">
        <v>-121.83</v>
      </c>
      <c r="W1560" s="8">
        <v>-163.92</v>
      </c>
      <c r="X1560" s="8">
        <v>-122.56</v>
      </c>
      <c r="Y1560" s="8">
        <v>-181.08</v>
      </c>
      <c r="Z1560" s="8">
        <v>-218.93</v>
      </c>
      <c r="AA1560" s="8">
        <v>-182.46</v>
      </c>
      <c r="AB1560" s="8">
        <v>-102.34</v>
      </c>
      <c r="AC1560" s="8">
        <v>-183.98</v>
      </c>
      <c r="AD1560" s="8">
        <v>-218.05</v>
      </c>
      <c r="AE1560" s="8">
        <v>-202.02</v>
      </c>
      <c r="AF1560" s="8">
        <v>-160.25</v>
      </c>
      <c r="AG1560" s="9">
        <v>-2008.01</v>
      </c>
      <c r="AI1560" s="7" t="s">
        <v>244</v>
      </c>
      <c r="AJ1560" s="7"/>
      <c r="AK1560" s="7" t="s">
        <v>142</v>
      </c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9"/>
    </row>
    <row r="1561" spans="1:50">
      <c r="A1561" s="30" t="s">
        <v>244</v>
      </c>
      <c r="B1561" s="30"/>
      <c r="C1561" s="30" t="s">
        <v>143</v>
      </c>
      <c r="D1561" s="31">
        <v>0</v>
      </c>
      <c r="E1561" s="31">
        <v>0</v>
      </c>
      <c r="F1561" s="31">
        <v>-150</v>
      </c>
      <c r="G1561" s="31">
        <v>0</v>
      </c>
      <c r="H1561" s="31">
        <v>0</v>
      </c>
      <c r="I1561" s="8"/>
      <c r="J1561" s="8"/>
      <c r="K1561" s="8"/>
      <c r="L1561" s="8"/>
      <c r="M1561" s="8"/>
      <c r="N1561" s="8"/>
      <c r="O1561" s="8"/>
      <c r="P1561" s="39">
        <v>-150</v>
      </c>
      <c r="Q1561" s="24"/>
      <c r="R1561" s="7" t="s">
        <v>244</v>
      </c>
      <c r="S1561" s="7"/>
      <c r="T1561" s="7" t="s">
        <v>143</v>
      </c>
      <c r="U1561" s="8">
        <v>0</v>
      </c>
      <c r="V1561" s="8">
        <v>-100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-150</v>
      </c>
      <c r="AC1561" s="8">
        <v>0</v>
      </c>
      <c r="AD1561" s="8">
        <v>0</v>
      </c>
      <c r="AE1561" s="8">
        <v>0</v>
      </c>
      <c r="AF1561" s="8">
        <v>0</v>
      </c>
      <c r="AG1561" s="9">
        <v>-250</v>
      </c>
      <c r="AI1561" s="7" t="s">
        <v>244</v>
      </c>
      <c r="AJ1561" s="7"/>
      <c r="AK1561" s="7" t="s">
        <v>143</v>
      </c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9"/>
    </row>
    <row r="1562" spans="1:50">
      <c r="A1562" s="30" t="s">
        <v>244</v>
      </c>
      <c r="B1562" s="30"/>
      <c r="C1562" s="30" t="s">
        <v>144</v>
      </c>
      <c r="D1562" s="32">
        <v>0</v>
      </c>
      <c r="E1562" s="32">
        <v>0</v>
      </c>
      <c r="F1562" s="32">
        <v>0</v>
      </c>
      <c r="G1562" s="32">
        <v>0</v>
      </c>
      <c r="H1562" s="32">
        <v>0</v>
      </c>
      <c r="I1562" s="10"/>
      <c r="J1562" s="10"/>
      <c r="K1562" s="10"/>
      <c r="L1562" s="10"/>
      <c r="M1562" s="10"/>
      <c r="N1562" s="10"/>
      <c r="O1562" s="10"/>
      <c r="P1562" s="39">
        <v>0</v>
      </c>
      <c r="Q1562" s="24"/>
      <c r="R1562" s="7" t="s">
        <v>244</v>
      </c>
      <c r="S1562" s="7"/>
      <c r="T1562" s="7" t="s">
        <v>144</v>
      </c>
      <c r="U1562" s="10">
        <v>0</v>
      </c>
      <c r="V1562" s="10">
        <v>0</v>
      </c>
      <c r="W1562" s="10">
        <v>0</v>
      </c>
      <c r="X1562" s="10">
        <v>0</v>
      </c>
      <c r="Y1562" s="10">
        <v>0</v>
      </c>
      <c r="Z1562" s="10">
        <v>0</v>
      </c>
      <c r="AA1562" s="10">
        <v>0</v>
      </c>
      <c r="AB1562" s="10">
        <v>0</v>
      </c>
      <c r="AC1562" s="10">
        <v>0</v>
      </c>
      <c r="AD1562" s="10">
        <v>0</v>
      </c>
      <c r="AE1562" s="10">
        <v>0</v>
      </c>
      <c r="AF1562" s="10">
        <v>0</v>
      </c>
      <c r="AG1562" s="9">
        <v>0</v>
      </c>
      <c r="AI1562" s="7" t="s">
        <v>244</v>
      </c>
      <c r="AJ1562" s="7"/>
      <c r="AK1562" s="7" t="s">
        <v>144</v>
      </c>
      <c r="AL1562" s="10"/>
      <c r="AM1562" s="10"/>
      <c r="AN1562" s="10"/>
      <c r="AO1562" s="10"/>
      <c r="AP1562" s="10"/>
      <c r="AQ1562" s="10"/>
      <c r="AR1562" s="10"/>
      <c r="AS1562" s="10"/>
      <c r="AT1562" s="10"/>
      <c r="AU1562" s="10"/>
      <c r="AV1562" s="10"/>
      <c r="AW1562" s="10"/>
      <c r="AX1562" s="9"/>
    </row>
    <row r="1563" spans="1:50">
      <c r="A1563" s="30" t="s">
        <v>244</v>
      </c>
      <c r="B1563" s="30"/>
      <c r="C1563" s="30" t="s">
        <v>145</v>
      </c>
      <c r="D1563" s="31">
        <v>0</v>
      </c>
      <c r="E1563" s="31">
        <v>0</v>
      </c>
      <c r="F1563" s="31">
        <v>0</v>
      </c>
      <c r="G1563" s="31">
        <v>0</v>
      </c>
      <c r="H1563" s="31">
        <v>0</v>
      </c>
      <c r="I1563" s="8"/>
      <c r="J1563" s="8"/>
      <c r="K1563" s="8"/>
      <c r="L1563" s="8"/>
      <c r="M1563" s="8"/>
      <c r="N1563" s="8"/>
      <c r="O1563" s="8"/>
      <c r="P1563" s="39">
        <v>0</v>
      </c>
      <c r="Q1563" s="24"/>
      <c r="R1563" s="7" t="s">
        <v>244</v>
      </c>
      <c r="S1563" s="7"/>
      <c r="T1563" s="7" t="s">
        <v>145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9">
        <v>0</v>
      </c>
      <c r="AI1563" s="7" t="s">
        <v>244</v>
      </c>
      <c r="AJ1563" s="7"/>
      <c r="AK1563" s="7" t="s">
        <v>145</v>
      </c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9"/>
    </row>
    <row r="1564" spans="1:50">
      <c r="A1564" s="30" t="s">
        <v>244</v>
      </c>
      <c r="B1564" s="30"/>
      <c r="C1564" s="30" t="s">
        <v>146</v>
      </c>
      <c r="D1564" s="34">
        <v>-2508.4</v>
      </c>
      <c r="E1564" s="34">
        <v>-783.12</v>
      </c>
      <c r="F1564" s="34">
        <v>-820.46</v>
      </c>
      <c r="G1564" s="34">
        <v>-921.19</v>
      </c>
      <c r="H1564" s="34">
        <v>-643.09</v>
      </c>
      <c r="I1564" s="17"/>
      <c r="J1564" s="17"/>
      <c r="K1564" s="17"/>
      <c r="L1564" s="17"/>
      <c r="M1564" s="17"/>
      <c r="N1564" s="17"/>
      <c r="O1564" s="17"/>
      <c r="P1564" s="41">
        <v>-5676.26</v>
      </c>
      <c r="Q1564" s="24"/>
      <c r="R1564" s="7" t="s">
        <v>244</v>
      </c>
      <c r="S1564" s="7"/>
      <c r="T1564" s="7" t="s">
        <v>146</v>
      </c>
      <c r="U1564" s="17">
        <v>-2339.34</v>
      </c>
      <c r="V1564" s="17">
        <v>-609.66999999999996</v>
      </c>
      <c r="W1564" s="17">
        <v>-452.91</v>
      </c>
      <c r="X1564" s="17">
        <v>-1566.5</v>
      </c>
      <c r="Y1564" s="17">
        <v>-648.80999999999995</v>
      </c>
      <c r="Z1564" s="17">
        <v>-1398.07</v>
      </c>
      <c r="AA1564" s="17">
        <v>-1043.31</v>
      </c>
      <c r="AB1564" s="17">
        <v>-1093.8900000000001</v>
      </c>
      <c r="AC1564" s="17">
        <v>-1942.41</v>
      </c>
      <c r="AD1564" s="17">
        <v>-983.39</v>
      </c>
      <c r="AE1564" s="17">
        <v>-2031.15</v>
      </c>
      <c r="AF1564" s="17">
        <v>-664.56</v>
      </c>
      <c r="AG1564" s="18">
        <v>-14774.01</v>
      </c>
      <c r="AI1564" s="7" t="s">
        <v>244</v>
      </c>
      <c r="AJ1564" s="7"/>
      <c r="AK1564" s="7" t="s">
        <v>146</v>
      </c>
      <c r="AL1564" s="17"/>
      <c r="AM1564" s="17"/>
      <c r="AN1564" s="17"/>
      <c r="AO1564" s="17"/>
      <c r="AP1564" s="17"/>
      <c r="AQ1564" s="17"/>
      <c r="AR1564" s="17"/>
      <c r="AS1564" s="17"/>
      <c r="AT1564" s="17"/>
      <c r="AU1564" s="17"/>
      <c r="AV1564" s="17"/>
      <c r="AW1564" s="17"/>
      <c r="AX1564" s="18"/>
    </row>
    <row r="1565" spans="1:50">
      <c r="A1565" s="30" t="s">
        <v>244</v>
      </c>
      <c r="B1565" s="30"/>
      <c r="C1565" s="30" t="s">
        <v>147</v>
      </c>
      <c r="D1565" s="32">
        <v>-2508.4</v>
      </c>
      <c r="E1565" s="32">
        <v>-783.12</v>
      </c>
      <c r="F1565" s="32">
        <v>-820.46</v>
      </c>
      <c r="G1565" s="32">
        <v>-921.19</v>
      </c>
      <c r="H1565" s="32">
        <v>-643.09</v>
      </c>
      <c r="I1565" s="10"/>
      <c r="J1565" s="10"/>
      <c r="K1565" s="10"/>
      <c r="L1565" s="10"/>
      <c r="M1565" s="10"/>
      <c r="N1565" s="10"/>
      <c r="O1565" s="10"/>
      <c r="P1565" s="39">
        <v>-5676.26</v>
      </c>
      <c r="Q1565" s="24"/>
      <c r="R1565" s="7" t="s">
        <v>244</v>
      </c>
      <c r="S1565" s="7"/>
      <c r="T1565" s="7" t="s">
        <v>147</v>
      </c>
      <c r="U1565" s="10">
        <v>-2339.34</v>
      </c>
      <c r="V1565" s="10">
        <v>-609.66999999999996</v>
      </c>
      <c r="W1565" s="10">
        <v>-452.91</v>
      </c>
      <c r="X1565" s="10">
        <v>-1566.5</v>
      </c>
      <c r="Y1565" s="10">
        <v>-648.80999999999995</v>
      </c>
      <c r="Z1565" s="10">
        <v>-1398.07</v>
      </c>
      <c r="AA1565" s="10">
        <v>-1043.31</v>
      </c>
      <c r="AB1565" s="10">
        <v>-1093.8900000000001</v>
      </c>
      <c r="AC1565" s="10">
        <v>-1942.41</v>
      </c>
      <c r="AD1565" s="10">
        <v>-983.39</v>
      </c>
      <c r="AE1565" s="10">
        <v>-2031.15</v>
      </c>
      <c r="AF1565" s="10">
        <v>-664.56</v>
      </c>
      <c r="AG1565" s="9">
        <v>-14774.01</v>
      </c>
      <c r="AI1565" s="7" t="s">
        <v>244</v>
      </c>
      <c r="AJ1565" s="7"/>
      <c r="AK1565" s="7" t="s">
        <v>147</v>
      </c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9"/>
    </row>
    <row r="1566" spans="1:50">
      <c r="A1566" s="30" t="s">
        <v>244</v>
      </c>
      <c r="B1566" s="30"/>
      <c r="C1566" s="30" t="s">
        <v>148</v>
      </c>
      <c r="D1566" s="34">
        <v>-2947.69</v>
      </c>
      <c r="E1566" s="34">
        <v>-2832.99</v>
      </c>
      <c r="F1566" s="34">
        <v>-2970.17</v>
      </c>
      <c r="G1566" s="34">
        <v>-2374.36</v>
      </c>
      <c r="H1566" s="34">
        <v>-2725.29</v>
      </c>
      <c r="I1566" s="17"/>
      <c r="J1566" s="17"/>
      <c r="K1566" s="17"/>
      <c r="L1566" s="17"/>
      <c r="M1566" s="17"/>
      <c r="N1566" s="17"/>
      <c r="O1566" s="17"/>
      <c r="P1566" s="41">
        <v>-13850.5</v>
      </c>
      <c r="Q1566" s="24"/>
      <c r="R1566" s="7" t="s">
        <v>244</v>
      </c>
      <c r="S1566" s="7"/>
      <c r="T1566" s="7" t="s">
        <v>148</v>
      </c>
      <c r="U1566" s="17">
        <v>-2667.21</v>
      </c>
      <c r="V1566" s="17">
        <v>-2749.68</v>
      </c>
      <c r="W1566" s="17">
        <v>-3204.28</v>
      </c>
      <c r="X1566" s="17">
        <v>-2748.64</v>
      </c>
      <c r="Y1566" s="17">
        <v>-2988.43</v>
      </c>
      <c r="Z1566" s="17">
        <v>-2828.28</v>
      </c>
      <c r="AA1566" s="17">
        <v>-3240.45</v>
      </c>
      <c r="AB1566" s="17">
        <v>-2879.34</v>
      </c>
      <c r="AC1566" s="17">
        <v>-4216.1400000000003</v>
      </c>
      <c r="AD1566" s="17">
        <v>-2726.49</v>
      </c>
      <c r="AE1566" s="17">
        <v>-3775.88</v>
      </c>
      <c r="AF1566" s="17">
        <v>-3041.48</v>
      </c>
      <c r="AG1566" s="18">
        <v>-37066.300000000003</v>
      </c>
      <c r="AI1566" s="7" t="s">
        <v>244</v>
      </c>
      <c r="AJ1566" s="7"/>
      <c r="AK1566" s="7" t="s">
        <v>148</v>
      </c>
      <c r="AL1566" s="17"/>
      <c r="AM1566" s="17"/>
      <c r="AN1566" s="17"/>
      <c r="AO1566" s="17"/>
      <c r="AP1566" s="17"/>
      <c r="AQ1566" s="17"/>
      <c r="AR1566" s="17"/>
      <c r="AS1566" s="17"/>
      <c r="AT1566" s="17"/>
      <c r="AU1566" s="17"/>
      <c r="AV1566" s="17"/>
      <c r="AW1566" s="17"/>
      <c r="AX1566" s="18"/>
    </row>
    <row r="1567" spans="1:50">
      <c r="A1567" s="30" t="s">
        <v>244</v>
      </c>
      <c r="B1567" s="30"/>
      <c r="C1567" s="30" t="s">
        <v>149</v>
      </c>
      <c r="D1567" s="34">
        <v>-1473.06</v>
      </c>
      <c r="E1567" s="34">
        <v>-1552.99</v>
      </c>
      <c r="F1567" s="34">
        <v>-1570.11</v>
      </c>
      <c r="G1567" s="34">
        <v>-1257.28</v>
      </c>
      <c r="H1567" s="34">
        <v>-1560.68</v>
      </c>
      <c r="I1567" s="17"/>
      <c r="J1567" s="17"/>
      <c r="K1567" s="17"/>
      <c r="L1567" s="17"/>
      <c r="M1567" s="17"/>
      <c r="N1567" s="17"/>
      <c r="O1567" s="17"/>
      <c r="P1567" s="41">
        <v>-7414.12</v>
      </c>
      <c r="Q1567" s="24"/>
      <c r="R1567" s="7" t="s">
        <v>244</v>
      </c>
      <c r="S1567" s="7"/>
      <c r="T1567" s="7" t="s">
        <v>149</v>
      </c>
      <c r="U1567" s="17">
        <v>-1408.65</v>
      </c>
      <c r="V1567" s="17">
        <v>-1370.67</v>
      </c>
      <c r="W1567" s="17">
        <v>-1565.88</v>
      </c>
      <c r="X1567" s="17">
        <v>-1266.5899999999999</v>
      </c>
      <c r="Y1567" s="17">
        <v>-1633.24</v>
      </c>
      <c r="Z1567" s="17">
        <v>-889.48</v>
      </c>
      <c r="AA1567" s="17">
        <v>-1477.14</v>
      </c>
      <c r="AB1567" s="17">
        <v>-1370.8</v>
      </c>
      <c r="AC1567" s="17">
        <v>-2880.54</v>
      </c>
      <c r="AD1567" s="17">
        <v>-1234.52</v>
      </c>
      <c r="AE1567" s="17">
        <v>-2434.12</v>
      </c>
      <c r="AF1567" s="17">
        <v>-1633.47</v>
      </c>
      <c r="AG1567" s="18">
        <v>-19165.099999999999</v>
      </c>
      <c r="AI1567" s="7" t="s">
        <v>244</v>
      </c>
      <c r="AJ1567" s="7"/>
      <c r="AK1567" s="7" t="s">
        <v>149</v>
      </c>
      <c r="AL1567" s="17"/>
      <c r="AM1567" s="17"/>
      <c r="AN1567" s="17"/>
      <c r="AO1567" s="17"/>
      <c r="AP1567" s="17"/>
      <c r="AQ1567" s="17"/>
      <c r="AR1567" s="17"/>
      <c r="AS1567" s="17"/>
      <c r="AT1567" s="17"/>
      <c r="AU1567" s="17"/>
      <c r="AV1567" s="17"/>
      <c r="AW1567" s="17"/>
      <c r="AX1567" s="18"/>
    </row>
    <row r="1568" spans="1:50">
      <c r="A1568" s="30" t="s">
        <v>244</v>
      </c>
      <c r="B1568" s="30"/>
      <c r="C1568" s="30" t="s">
        <v>150</v>
      </c>
      <c r="D1568" s="31">
        <v>-1047.1199999999999</v>
      </c>
      <c r="E1568" s="31">
        <v>-1047.1199999999999</v>
      </c>
      <c r="F1568" s="31">
        <v>-1047.1199999999999</v>
      </c>
      <c r="G1568" s="31">
        <v>-1097.8399999999999</v>
      </c>
      <c r="H1568" s="31">
        <v>-1059.68</v>
      </c>
      <c r="I1568" s="8"/>
      <c r="J1568" s="8"/>
      <c r="K1568" s="8"/>
      <c r="L1568" s="8"/>
      <c r="M1568" s="8"/>
      <c r="N1568" s="8"/>
      <c r="O1568" s="8"/>
      <c r="P1568" s="39">
        <v>-5298.88</v>
      </c>
      <c r="Q1568" s="24"/>
      <c r="R1568" s="7" t="s">
        <v>244</v>
      </c>
      <c r="S1568" s="7"/>
      <c r="T1568" s="7" t="s">
        <v>150</v>
      </c>
      <c r="U1568" s="8">
        <v>-1035.73</v>
      </c>
      <c r="V1568" s="8">
        <v>-1035.73</v>
      </c>
      <c r="W1568" s="8">
        <v>-1035.73</v>
      </c>
      <c r="X1568" s="8">
        <v>-1035.73</v>
      </c>
      <c r="Y1568" s="8">
        <v>-1092.68</v>
      </c>
      <c r="Z1568" s="8">
        <v>-1047.1199999999999</v>
      </c>
      <c r="AA1568" s="8">
        <v>-1047.1199999999999</v>
      </c>
      <c r="AB1568" s="8">
        <v>-1047.1199999999999</v>
      </c>
      <c r="AC1568" s="8">
        <v>-1047.1199999999999</v>
      </c>
      <c r="AD1568" s="8">
        <v>-1047.1199999999999</v>
      </c>
      <c r="AE1568" s="8">
        <v>-1047.1199999999999</v>
      </c>
      <c r="AF1568" s="8">
        <v>-1047.1199999999999</v>
      </c>
      <c r="AG1568" s="9">
        <v>-12565.44</v>
      </c>
      <c r="AI1568" s="7" t="s">
        <v>244</v>
      </c>
      <c r="AJ1568" s="7"/>
      <c r="AK1568" s="7" t="s">
        <v>150</v>
      </c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9"/>
    </row>
    <row r="1569" spans="1:50">
      <c r="A1569" s="30" t="s">
        <v>244</v>
      </c>
      <c r="B1569" s="30"/>
      <c r="C1569" s="30" t="s">
        <v>151</v>
      </c>
      <c r="D1569" s="31">
        <v>-249.78</v>
      </c>
      <c r="E1569" s="31">
        <v>-61.4</v>
      </c>
      <c r="F1569" s="31">
        <v>-303.20999999999998</v>
      </c>
      <c r="G1569" s="31">
        <v>0</v>
      </c>
      <c r="H1569" s="31">
        <v>-334.36</v>
      </c>
      <c r="I1569" s="8"/>
      <c r="J1569" s="8"/>
      <c r="K1569" s="8"/>
      <c r="L1569" s="8"/>
      <c r="M1569" s="8"/>
      <c r="N1569" s="8"/>
      <c r="O1569" s="8"/>
      <c r="P1569" s="39">
        <v>-948.75</v>
      </c>
      <c r="Q1569" s="24"/>
      <c r="R1569" s="7" t="s">
        <v>244</v>
      </c>
      <c r="S1569" s="7"/>
      <c r="T1569" s="7" t="s">
        <v>151</v>
      </c>
      <c r="U1569" s="8">
        <v>-228.7</v>
      </c>
      <c r="V1569" s="8">
        <v>-53.27</v>
      </c>
      <c r="W1569" s="8">
        <v>-317.91000000000003</v>
      </c>
      <c r="X1569" s="8">
        <v>0</v>
      </c>
      <c r="Y1569" s="8">
        <v>-361.84</v>
      </c>
      <c r="Z1569" s="8">
        <v>0</v>
      </c>
      <c r="AA1569" s="8">
        <v>-258.66000000000003</v>
      </c>
      <c r="AB1569" s="8">
        <v>-116.94</v>
      </c>
      <c r="AC1569" s="8">
        <v>-328.64</v>
      </c>
      <c r="AD1569" s="8">
        <v>0</v>
      </c>
      <c r="AE1569" s="8">
        <v>-288.88</v>
      </c>
      <c r="AF1569" s="8">
        <v>0</v>
      </c>
      <c r="AG1569" s="9">
        <v>-1954.84</v>
      </c>
      <c r="AI1569" s="7" t="s">
        <v>244</v>
      </c>
      <c r="AJ1569" s="7"/>
      <c r="AK1569" s="7" t="s">
        <v>151</v>
      </c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9"/>
    </row>
    <row r="1570" spans="1:50">
      <c r="A1570" s="30" t="s">
        <v>244</v>
      </c>
      <c r="B1570" s="30"/>
      <c r="C1570" s="30" t="s">
        <v>152</v>
      </c>
      <c r="D1570" s="31">
        <v>0</v>
      </c>
      <c r="E1570" s="31">
        <v>0</v>
      </c>
      <c r="F1570" s="31">
        <v>0</v>
      </c>
      <c r="G1570" s="31">
        <v>0</v>
      </c>
      <c r="H1570" s="31">
        <v>-28.25</v>
      </c>
      <c r="I1570" s="8"/>
      <c r="J1570" s="8"/>
      <c r="K1570" s="8"/>
      <c r="L1570" s="8"/>
      <c r="M1570" s="8"/>
      <c r="N1570" s="8"/>
      <c r="O1570" s="8"/>
      <c r="P1570" s="39">
        <v>-28.25</v>
      </c>
      <c r="Q1570" s="24"/>
      <c r="R1570" s="7" t="s">
        <v>244</v>
      </c>
      <c r="S1570" s="7"/>
      <c r="T1570" s="7" t="s">
        <v>152</v>
      </c>
      <c r="U1570" s="8">
        <v>0</v>
      </c>
      <c r="V1570" s="8">
        <v>-28.25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-1359.76</v>
      </c>
      <c r="AD1570" s="8">
        <v>0</v>
      </c>
      <c r="AE1570" s="8">
        <v>-28.25</v>
      </c>
      <c r="AF1570" s="8">
        <v>0</v>
      </c>
      <c r="AG1570" s="9">
        <v>-1416.26</v>
      </c>
      <c r="AI1570" s="7" t="s">
        <v>244</v>
      </c>
      <c r="AJ1570" s="7"/>
      <c r="AK1570" s="7" t="s">
        <v>152</v>
      </c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9"/>
    </row>
    <row r="1571" spans="1:50">
      <c r="A1571" s="30" t="s">
        <v>244</v>
      </c>
      <c r="B1571" s="30"/>
      <c r="C1571" s="30" t="s">
        <v>14</v>
      </c>
      <c r="D1571" s="31">
        <v>-118.84</v>
      </c>
      <c r="E1571" s="31">
        <v>-164.64</v>
      </c>
      <c r="F1571" s="31">
        <v>-118.83</v>
      </c>
      <c r="G1571" s="31">
        <v>-118.84</v>
      </c>
      <c r="H1571" s="31">
        <v>-118.84</v>
      </c>
      <c r="I1571" s="8"/>
      <c r="J1571" s="8"/>
      <c r="K1571" s="8"/>
      <c r="L1571" s="8"/>
      <c r="M1571" s="8"/>
      <c r="N1571" s="8"/>
      <c r="O1571" s="8"/>
      <c r="P1571" s="39">
        <v>-639.99</v>
      </c>
      <c r="Q1571" s="24"/>
      <c r="R1571" s="7" t="s">
        <v>244</v>
      </c>
      <c r="S1571" s="7"/>
      <c r="T1571" s="7" t="s">
        <v>14</v>
      </c>
      <c r="U1571" s="8">
        <v>-118.84</v>
      </c>
      <c r="V1571" s="8">
        <v>-118.84</v>
      </c>
      <c r="W1571" s="8">
        <v>-188.72</v>
      </c>
      <c r="X1571" s="8">
        <v>-118.84</v>
      </c>
      <c r="Y1571" s="8">
        <v>-155.19999999999999</v>
      </c>
      <c r="Z1571" s="8">
        <v>-118.84</v>
      </c>
      <c r="AA1571" s="8">
        <v>-118.84</v>
      </c>
      <c r="AB1571" s="8">
        <v>-118.84</v>
      </c>
      <c r="AC1571" s="8">
        <v>-118.84</v>
      </c>
      <c r="AD1571" s="8">
        <v>-163.18</v>
      </c>
      <c r="AE1571" s="8">
        <v>-118.84</v>
      </c>
      <c r="AF1571" s="8">
        <v>-118.84</v>
      </c>
      <c r="AG1571" s="9">
        <v>-1576.66</v>
      </c>
      <c r="AI1571" s="7" t="s">
        <v>244</v>
      </c>
      <c r="AJ1571" s="7"/>
      <c r="AK1571" s="7" t="s">
        <v>14</v>
      </c>
      <c r="AL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8"/>
      <c r="AW1571" s="8"/>
      <c r="AX1571" s="9"/>
    </row>
    <row r="1572" spans="1:50">
      <c r="A1572" s="30" t="s">
        <v>244</v>
      </c>
      <c r="B1572" s="30"/>
      <c r="C1572" s="30" t="s">
        <v>153</v>
      </c>
      <c r="D1572" s="31">
        <v>-57.32</v>
      </c>
      <c r="E1572" s="31">
        <v>-279.83</v>
      </c>
      <c r="F1572" s="31">
        <v>-100.95</v>
      </c>
      <c r="G1572" s="31">
        <v>-40.6</v>
      </c>
      <c r="H1572" s="31">
        <v>-19.55</v>
      </c>
      <c r="I1572" s="8"/>
      <c r="J1572" s="8"/>
      <c r="K1572" s="8"/>
      <c r="L1572" s="8"/>
      <c r="M1572" s="8"/>
      <c r="N1572" s="8"/>
      <c r="O1572" s="8"/>
      <c r="P1572" s="39">
        <v>-498.25</v>
      </c>
      <c r="Q1572" s="24"/>
      <c r="R1572" s="7" t="s">
        <v>244</v>
      </c>
      <c r="S1572" s="7"/>
      <c r="T1572" s="7" t="s">
        <v>153</v>
      </c>
      <c r="U1572" s="8">
        <v>-25.38</v>
      </c>
      <c r="V1572" s="8">
        <v>-134.58000000000001</v>
      </c>
      <c r="W1572" s="8">
        <v>-23.52</v>
      </c>
      <c r="X1572" s="8">
        <v>-112.02</v>
      </c>
      <c r="Y1572" s="8">
        <v>-23.52</v>
      </c>
      <c r="Z1572" s="8">
        <v>276.48</v>
      </c>
      <c r="AA1572" s="8">
        <v>-52.52</v>
      </c>
      <c r="AB1572" s="8">
        <v>-87.9</v>
      </c>
      <c r="AC1572" s="8">
        <v>-26.18</v>
      </c>
      <c r="AD1572" s="8">
        <v>-24.22</v>
      </c>
      <c r="AE1572" s="8">
        <v>-951.03</v>
      </c>
      <c r="AF1572" s="8">
        <v>-467.51</v>
      </c>
      <c r="AG1572" s="9">
        <v>-1651.9</v>
      </c>
      <c r="AI1572" s="7" t="s">
        <v>244</v>
      </c>
      <c r="AJ1572" s="7"/>
      <c r="AK1572" s="7" t="s">
        <v>153</v>
      </c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W1572" s="8"/>
      <c r="AX1572" s="9"/>
    </row>
    <row r="1573" spans="1:50">
      <c r="A1573" s="30" t="s">
        <v>244</v>
      </c>
      <c r="B1573" s="30"/>
      <c r="C1573" s="30" t="s">
        <v>154</v>
      </c>
      <c r="D1573" s="34">
        <v>-601.72</v>
      </c>
      <c r="E1573" s="34">
        <v>-601.72</v>
      </c>
      <c r="F1573" s="34">
        <v>-601.72</v>
      </c>
      <c r="G1573" s="34">
        <v>-601.72</v>
      </c>
      <c r="H1573" s="34">
        <v>-601.72</v>
      </c>
      <c r="I1573" s="17"/>
      <c r="J1573" s="17"/>
      <c r="K1573" s="17"/>
      <c r="L1573" s="17"/>
      <c r="M1573" s="17"/>
      <c r="N1573" s="17"/>
      <c r="O1573" s="17"/>
      <c r="P1573" s="41">
        <v>-3008.6</v>
      </c>
      <c r="Q1573" s="24"/>
      <c r="R1573" s="7" t="s">
        <v>244</v>
      </c>
      <c r="S1573" s="7"/>
      <c r="T1573" s="7" t="s">
        <v>154</v>
      </c>
      <c r="U1573" s="17">
        <v>-618.14</v>
      </c>
      <c r="V1573" s="17">
        <v>-587.59</v>
      </c>
      <c r="W1573" s="17">
        <v>-600.07000000000005</v>
      </c>
      <c r="X1573" s="17">
        <v>-578.08000000000004</v>
      </c>
      <c r="Y1573" s="17">
        <v>-587.88</v>
      </c>
      <c r="Z1573" s="17">
        <v>-577.01</v>
      </c>
      <c r="AA1573" s="17">
        <v>-604.12</v>
      </c>
      <c r="AB1573" s="17">
        <v>-601.71</v>
      </c>
      <c r="AC1573" s="17">
        <v>-601.71</v>
      </c>
      <c r="AD1573" s="17">
        <v>-601.71</v>
      </c>
      <c r="AE1573" s="17">
        <v>-601.71</v>
      </c>
      <c r="AF1573" s="17">
        <v>-602.03</v>
      </c>
      <c r="AG1573" s="18">
        <v>-7161.76</v>
      </c>
      <c r="AI1573" s="7" t="s">
        <v>244</v>
      </c>
      <c r="AJ1573" s="7"/>
      <c r="AK1573" s="7" t="s">
        <v>154</v>
      </c>
      <c r="AL1573" s="17"/>
      <c r="AM1573" s="17"/>
      <c r="AN1573" s="17"/>
      <c r="AO1573" s="17"/>
      <c r="AP1573" s="17"/>
      <c r="AQ1573" s="17"/>
      <c r="AR1573" s="17"/>
      <c r="AS1573" s="17"/>
      <c r="AT1573" s="17"/>
      <c r="AU1573" s="17"/>
      <c r="AV1573" s="17"/>
      <c r="AW1573" s="17"/>
      <c r="AX1573" s="18"/>
    </row>
    <row r="1574" spans="1:50">
      <c r="A1574" s="30" t="s">
        <v>244</v>
      </c>
      <c r="B1574" s="30"/>
      <c r="C1574" s="30" t="s">
        <v>155</v>
      </c>
      <c r="D1574" s="31">
        <v>-601.72</v>
      </c>
      <c r="E1574" s="31">
        <v>-601.72</v>
      </c>
      <c r="F1574" s="31">
        <v>-601.72</v>
      </c>
      <c r="G1574" s="31">
        <v>-601.72</v>
      </c>
      <c r="H1574" s="31">
        <v>-601.72</v>
      </c>
      <c r="I1574" s="8"/>
      <c r="J1574" s="8"/>
      <c r="K1574" s="8"/>
      <c r="L1574" s="8"/>
      <c r="M1574" s="8"/>
      <c r="N1574" s="8"/>
      <c r="O1574" s="8"/>
      <c r="P1574" s="39">
        <v>-3008.6</v>
      </c>
      <c r="Q1574" s="24"/>
      <c r="R1574" s="7" t="s">
        <v>244</v>
      </c>
      <c r="S1574" s="7"/>
      <c r="T1574" s="7" t="s">
        <v>155</v>
      </c>
      <c r="U1574" s="8">
        <v>-618.14</v>
      </c>
      <c r="V1574" s="8">
        <v>-587.59</v>
      </c>
      <c r="W1574" s="8">
        <v>-600.07000000000005</v>
      </c>
      <c r="X1574" s="8">
        <v>-578.08000000000004</v>
      </c>
      <c r="Y1574" s="8">
        <v>-587.88</v>
      </c>
      <c r="Z1574" s="8">
        <v>-577.01</v>
      </c>
      <c r="AA1574" s="8">
        <v>-604.12</v>
      </c>
      <c r="AB1574" s="8">
        <v>-601.71</v>
      </c>
      <c r="AC1574" s="8">
        <v>-601.71</v>
      </c>
      <c r="AD1574" s="8">
        <v>-601.71</v>
      </c>
      <c r="AE1574" s="8">
        <v>-601.71</v>
      </c>
      <c r="AF1574" s="8">
        <v>-602.03</v>
      </c>
      <c r="AG1574" s="9">
        <v>-7161.76</v>
      </c>
      <c r="AI1574" s="7" t="s">
        <v>244</v>
      </c>
      <c r="AJ1574" s="7"/>
      <c r="AK1574" s="7" t="s">
        <v>155</v>
      </c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W1574" s="8"/>
      <c r="AX1574" s="9"/>
    </row>
    <row r="1575" spans="1:50">
      <c r="A1575" s="30" t="s">
        <v>244</v>
      </c>
      <c r="B1575" s="30"/>
      <c r="C1575" s="30" t="s">
        <v>156</v>
      </c>
      <c r="D1575" s="31">
        <v>0</v>
      </c>
      <c r="E1575" s="31">
        <v>0</v>
      </c>
      <c r="F1575" s="31">
        <v>0</v>
      </c>
      <c r="G1575" s="31">
        <v>0</v>
      </c>
      <c r="H1575" s="31">
        <v>0</v>
      </c>
      <c r="I1575" s="8"/>
      <c r="J1575" s="8"/>
      <c r="K1575" s="8"/>
      <c r="L1575" s="8"/>
      <c r="M1575" s="8"/>
      <c r="N1575" s="8"/>
      <c r="O1575" s="8"/>
      <c r="P1575" s="39">
        <v>0</v>
      </c>
      <c r="Q1575" s="24"/>
      <c r="R1575" s="7" t="s">
        <v>244</v>
      </c>
      <c r="S1575" s="7"/>
      <c r="T1575" s="7" t="s">
        <v>156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9">
        <v>0</v>
      </c>
      <c r="AI1575" s="7" t="s">
        <v>244</v>
      </c>
      <c r="AJ1575" s="7"/>
      <c r="AK1575" s="7" t="s">
        <v>156</v>
      </c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9"/>
    </row>
    <row r="1576" spans="1:50">
      <c r="A1576" s="30" t="s">
        <v>244</v>
      </c>
      <c r="B1576" s="30"/>
      <c r="C1576" s="30" t="s">
        <v>157</v>
      </c>
      <c r="D1576" s="34">
        <v>-729.45</v>
      </c>
      <c r="E1576" s="34">
        <v>-605.46</v>
      </c>
      <c r="F1576" s="34">
        <v>-566.9</v>
      </c>
      <c r="G1576" s="34">
        <v>-453</v>
      </c>
      <c r="H1576" s="34">
        <v>-489.74</v>
      </c>
      <c r="I1576" s="17"/>
      <c r="J1576" s="17"/>
      <c r="K1576" s="17"/>
      <c r="L1576" s="17"/>
      <c r="M1576" s="17"/>
      <c r="N1576" s="17"/>
      <c r="O1576" s="17"/>
      <c r="P1576" s="41">
        <v>-2844.55</v>
      </c>
      <c r="Q1576" s="24"/>
      <c r="R1576" s="7" t="s">
        <v>244</v>
      </c>
      <c r="S1576" s="7"/>
      <c r="T1576" s="7" t="s">
        <v>157</v>
      </c>
      <c r="U1576" s="17">
        <v>-532.32000000000005</v>
      </c>
      <c r="V1576" s="17">
        <v>-585.02</v>
      </c>
      <c r="W1576" s="17">
        <v>-787.4</v>
      </c>
      <c r="X1576" s="17">
        <v>-786.48</v>
      </c>
      <c r="Y1576" s="17">
        <v>-567.59</v>
      </c>
      <c r="Z1576" s="17">
        <v>-998.51</v>
      </c>
      <c r="AA1576" s="17">
        <v>-952.58</v>
      </c>
      <c r="AB1576" s="17">
        <v>-783.57</v>
      </c>
      <c r="AC1576" s="17">
        <v>-560.62</v>
      </c>
      <c r="AD1576" s="17">
        <v>-749.61</v>
      </c>
      <c r="AE1576" s="17">
        <v>-646.61</v>
      </c>
      <c r="AF1576" s="17">
        <v>-551.39</v>
      </c>
      <c r="AG1576" s="18">
        <v>-8501.7000000000007</v>
      </c>
      <c r="AI1576" s="7" t="s">
        <v>244</v>
      </c>
      <c r="AJ1576" s="7"/>
      <c r="AK1576" s="7" t="s">
        <v>157</v>
      </c>
      <c r="AL1576" s="17"/>
      <c r="AM1576" s="17"/>
      <c r="AN1576" s="17"/>
      <c r="AO1576" s="17"/>
      <c r="AP1576" s="17"/>
      <c r="AQ1576" s="17"/>
      <c r="AR1576" s="17"/>
      <c r="AS1576" s="17"/>
      <c r="AT1576" s="17"/>
      <c r="AU1576" s="17"/>
      <c r="AV1576" s="17"/>
      <c r="AW1576" s="17"/>
      <c r="AX1576" s="18"/>
    </row>
    <row r="1577" spans="1:50">
      <c r="A1577" s="30" t="s">
        <v>244</v>
      </c>
      <c r="B1577" s="30"/>
      <c r="C1577" s="30" t="s">
        <v>158</v>
      </c>
      <c r="D1577" s="31">
        <v>-45.15</v>
      </c>
      <c r="E1577" s="31">
        <v>-33.9</v>
      </c>
      <c r="F1577" s="31">
        <v>-34.61</v>
      </c>
      <c r="G1577" s="31">
        <v>-32.76</v>
      </c>
      <c r="H1577" s="31">
        <v>-35.35</v>
      </c>
      <c r="I1577" s="8"/>
      <c r="J1577" s="8"/>
      <c r="K1577" s="8"/>
      <c r="L1577" s="8"/>
      <c r="M1577" s="8"/>
      <c r="N1577" s="8"/>
      <c r="O1577" s="8"/>
      <c r="P1577" s="39">
        <v>-181.77</v>
      </c>
      <c r="Q1577" s="24"/>
      <c r="R1577" s="7" t="s">
        <v>244</v>
      </c>
      <c r="S1577" s="7"/>
      <c r="T1577" s="7" t="s">
        <v>158</v>
      </c>
      <c r="U1577" s="8">
        <v>-36.64</v>
      </c>
      <c r="V1577" s="8">
        <v>-43.29</v>
      </c>
      <c r="W1577" s="8">
        <v>-58.43</v>
      </c>
      <c r="X1577" s="8">
        <v>-52.05</v>
      </c>
      <c r="Y1577" s="8">
        <v>-47.45</v>
      </c>
      <c r="Z1577" s="8">
        <v>-54.84</v>
      </c>
      <c r="AA1577" s="8">
        <v>-58.03</v>
      </c>
      <c r="AB1577" s="8">
        <v>-58.42</v>
      </c>
      <c r="AC1577" s="8">
        <v>-42.36</v>
      </c>
      <c r="AD1577" s="8">
        <v>-46.69</v>
      </c>
      <c r="AE1577" s="8">
        <v>-53.27</v>
      </c>
      <c r="AF1577" s="8">
        <v>-43.34</v>
      </c>
      <c r="AG1577" s="9">
        <v>-594.80999999999995</v>
      </c>
      <c r="AI1577" s="7" t="s">
        <v>244</v>
      </c>
      <c r="AJ1577" s="7"/>
      <c r="AK1577" s="7" t="s">
        <v>158</v>
      </c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9"/>
    </row>
    <row r="1578" spans="1:50">
      <c r="A1578" s="30" t="s">
        <v>244</v>
      </c>
      <c r="B1578" s="30"/>
      <c r="C1578" s="30" t="s">
        <v>159</v>
      </c>
      <c r="D1578" s="31">
        <v>-134.9</v>
      </c>
      <c r="E1578" s="31">
        <v>-113.41</v>
      </c>
      <c r="F1578" s="31">
        <v>-102.37</v>
      </c>
      <c r="G1578" s="31">
        <v>-92.59</v>
      </c>
      <c r="H1578" s="31">
        <v>-205.4</v>
      </c>
      <c r="I1578" s="8"/>
      <c r="J1578" s="8"/>
      <c r="K1578" s="8"/>
      <c r="L1578" s="8"/>
      <c r="M1578" s="8"/>
      <c r="N1578" s="8"/>
      <c r="O1578" s="8"/>
      <c r="P1578" s="39">
        <v>-648.66999999999996</v>
      </c>
      <c r="Q1578" s="24"/>
      <c r="R1578" s="7" t="s">
        <v>244</v>
      </c>
      <c r="S1578" s="7"/>
      <c r="T1578" s="7" t="s">
        <v>159</v>
      </c>
      <c r="U1578" s="8">
        <v>-119.49</v>
      </c>
      <c r="V1578" s="8">
        <v>-105.75</v>
      </c>
      <c r="W1578" s="8">
        <v>-110.76</v>
      </c>
      <c r="X1578" s="8">
        <v>-113.77</v>
      </c>
      <c r="Y1578" s="8">
        <v>-104.05</v>
      </c>
      <c r="Z1578" s="8">
        <v>-120.56</v>
      </c>
      <c r="AA1578" s="8">
        <v>-138.51</v>
      </c>
      <c r="AB1578" s="8">
        <v>-158.16</v>
      </c>
      <c r="AC1578" s="8">
        <v>-143.02000000000001</v>
      </c>
      <c r="AD1578" s="8">
        <v>-122.51</v>
      </c>
      <c r="AE1578" s="8">
        <v>-153.19999999999999</v>
      </c>
      <c r="AF1578" s="8">
        <v>-137.13999999999999</v>
      </c>
      <c r="AG1578" s="9">
        <v>-1526.92</v>
      </c>
      <c r="AI1578" s="7" t="s">
        <v>244</v>
      </c>
      <c r="AJ1578" s="7"/>
      <c r="AK1578" s="7" t="s">
        <v>159</v>
      </c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9"/>
    </row>
    <row r="1579" spans="1:50">
      <c r="A1579" s="30" t="s">
        <v>244</v>
      </c>
      <c r="B1579" s="30"/>
      <c r="C1579" s="30" t="s">
        <v>160</v>
      </c>
      <c r="D1579" s="31">
        <v>-125.83</v>
      </c>
      <c r="E1579" s="31">
        <v>-125.83</v>
      </c>
      <c r="F1579" s="31">
        <v>-125.83</v>
      </c>
      <c r="G1579" s="31">
        <v>-125.83</v>
      </c>
      <c r="H1579" s="31">
        <v>-125.83</v>
      </c>
      <c r="I1579" s="8"/>
      <c r="J1579" s="8"/>
      <c r="K1579" s="8"/>
      <c r="L1579" s="8"/>
      <c r="M1579" s="8"/>
      <c r="N1579" s="8"/>
      <c r="O1579" s="8"/>
      <c r="P1579" s="39">
        <v>-629.15</v>
      </c>
      <c r="Q1579" s="24"/>
      <c r="R1579" s="7" t="s">
        <v>244</v>
      </c>
      <c r="S1579" s="7"/>
      <c r="T1579" s="7" t="s">
        <v>160</v>
      </c>
      <c r="U1579" s="8">
        <v>-131.77000000000001</v>
      </c>
      <c r="V1579" s="8">
        <v>-131.77000000000001</v>
      </c>
      <c r="W1579" s="8">
        <v>-131.77000000000001</v>
      </c>
      <c r="X1579" s="8">
        <v>-131.77000000000001</v>
      </c>
      <c r="Y1579" s="8">
        <v>-131.77000000000001</v>
      </c>
      <c r="Z1579" s="8">
        <v>-131.77000000000001</v>
      </c>
      <c r="AA1579" s="8">
        <v>-131.77000000000001</v>
      </c>
      <c r="AB1579" s="8">
        <v>-131.77000000000001</v>
      </c>
      <c r="AC1579" s="8">
        <v>-131.77000000000001</v>
      </c>
      <c r="AD1579" s="8">
        <v>-131.77000000000001</v>
      </c>
      <c r="AE1579" s="8">
        <v>-131.77000000000001</v>
      </c>
      <c r="AF1579" s="8">
        <v>-131.77000000000001</v>
      </c>
      <c r="AG1579" s="9">
        <v>-1581.24</v>
      </c>
      <c r="AI1579" s="7" t="s">
        <v>244</v>
      </c>
      <c r="AJ1579" s="7"/>
      <c r="AK1579" s="7" t="s">
        <v>160</v>
      </c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9"/>
    </row>
    <row r="1580" spans="1:50">
      <c r="A1580" s="30" t="s">
        <v>244</v>
      </c>
      <c r="B1580" s="30"/>
      <c r="C1580" s="30" t="s">
        <v>161</v>
      </c>
      <c r="D1580" s="31">
        <v>-145.82</v>
      </c>
      <c r="E1580" s="31">
        <v>-141.91</v>
      </c>
      <c r="F1580" s="31">
        <v>-212.91</v>
      </c>
      <c r="G1580" s="31">
        <v>-30.13</v>
      </c>
      <c r="H1580" s="31">
        <v>12.18</v>
      </c>
      <c r="I1580" s="8"/>
      <c r="J1580" s="8"/>
      <c r="K1580" s="8"/>
      <c r="L1580" s="8"/>
      <c r="M1580" s="8"/>
      <c r="N1580" s="8"/>
      <c r="O1580" s="8"/>
      <c r="P1580" s="39">
        <v>-518.59</v>
      </c>
      <c r="Q1580" s="24"/>
      <c r="R1580" s="7" t="s">
        <v>244</v>
      </c>
      <c r="S1580" s="7"/>
      <c r="T1580" s="7" t="s">
        <v>161</v>
      </c>
      <c r="U1580" s="8">
        <v>-122.12</v>
      </c>
      <c r="V1580" s="8">
        <v>-114.29</v>
      </c>
      <c r="W1580" s="8">
        <v>-260.38</v>
      </c>
      <c r="X1580" s="8">
        <v>-163.69</v>
      </c>
      <c r="Y1580" s="8">
        <v>-154.49</v>
      </c>
      <c r="Z1580" s="8">
        <v>-258.11</v>
      </c>
      <c r="AA1580" s="8">
        <v>-174.11</v>
      </c>
      <c r="AB1580" s="8">
        <v>-157.78</v>
      </c>
      <c r="AC1580" s="8">
        <v>-207.92</v>
      </c>
      <c r="AD1580" s="8">
        <v>-207.92</v>
      </c>
      <c r="AE1580" s="8">
        <v>-88.64</v>
      </c>
      <c r="AF1580" s="8">
        <v>-158.69999999999999</v>
      </c>
      <c r="AG1580" s="9">
        <v>-2068.15</v>
      </c>
      <c r="AI1580" s="7" t="s">
        <v>244</v>
      </c>
      <c r="AJ1580" s="7"/>
      <c r="AK1580" s="7" t="s">
        <v>161</v>
      </c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9"/>
    </row>
    <row r="1581" spans="1:50">
      <c r="A1581" s="30" t="s">
        <v>244</v>
      </c>
      <c r="B1581" s="30"/>
      <c r="C1581" s="30" t="s">
        <v>162</v>
      </c>
      <c r="D1581" s="31">
        <v>-103.78</v>
      </c>
      <c r="E1581" s="31">
        <v>-41.9</v>
      </c>
      <c r="F1581" s="31">
        <v>-5.52</v>
      </c>
      <c r="G1581" s="31">
        <v>-10.19</v>
      </c>
      <c r="H1581" s="31">
        <v>-5.52</v>
      </c>
      <c r="I1581" s="8"/>
      <c r="J1581" s="8"/>
      <c r="K1581" s="8"/>
      <c r="L1581" s="8"/>
      <c r="M1581" s="8"/>
      <c r="N1581" s="8"/>
      <c r="O1581" s="8"/>
      <c r="P1581" s="39">
        <v>-166.91</v>
      </c>
      <c r="Q1581" s="24"/>
      <c r="R1581" s="7" t="s">
        <v>244</v>
      </c>
      <c r="S1581" s="7"/>
      <c r="T1581" s="7" t="s">
        <v>162</v>
      </c>
      <c r="U1581" s="8">
        <v>-57.98</v>
      </c>
      <c r="V1581" s="8">
        <v>-57.98</v>
      </c>
      <c r="W1581" s="8">
        <v>-57.98</v>
      </c>
      <c r="X1581" s="8">
        <v>-58.41</v>
      </c>
      <c r="Y1581" s="8">
        <v>-59.59</v>
      </c>
      <c r="Z1581" s="8">
        <v>-61.52</v>
      </c>
      <c r="AA1581" s="8">
        <v>-64.31</v>
      </c>
      <c r="AB1581" s="8">
        <v>-46.94</v>
      </c>
      <c r="AC1581" s="8">
        <v>27.63</v>
      </c>
      <c r="AD1581" s="8">
        <v>-52.46</v>
      </c>
      <c r="AE1581" s="8">
        <v>-63.5</v>
      </c>
      <c r="AF1581" s="8">
        <v>-74.86</v>
      </c>
      <c r="AG1581" s="9">
        <v>-627.9</v>
      </c>
      <c r="AI1581" s="7" t="s">
        <v>244</v>
      </c>
      <c r="AJ1581" s="7"/>
      <c r="AK1581" s="7" t="s">
        <v>162</v>
      </c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  <c r="AW1581" s="8"/>
      <c r="AX1581" s="9"/>
    </row>
    <row r="1582" spans="1:50">
      <c r="A1582" s="30" t="s">
        <v>244</v>
      </c>
      <c r="B1582" s="30"/>
      <c r="C1582" s="30" t="s">
        <v>163</v>
      </c>
      <c r="D1582" s="31">
        <v>-173.97</v>
      </c>
      <c r="E1582" s="31">
        <v>-133.57</v>
      </c>
      <c r="F1582" s="31">
        <v>-85.66</v>
      </c>
      <c r="G1582" s="31">
        <v>-161.5</v>
      </c>
      <c r="H1582" s="31">
        <v>-115.26</v>
      </c>
      <c r="I1582" s="8"/>
      <c r="J1582" s="8"/>
      <c r="K1582" s="8"/>
      <c r="L1582" s="8"/>
      <c r="M1582" s="8"/>
      <c r="N1582" s="8"/>
      <c r="O1582" s="8"/>
      <c r="P1582" s="39">
        <v>-669.96</v>
      </c>
      <c r="Q1582" s="24"/>
      <c r="R1582" s="7" t="s">
        <v>244</v>
      </c>
      <c r="S1582" s="7"/>
      <c r="T1582" s="7" t="s">
        <v>163</v>
      </c>
      <c r="U1582" s="8">
        <v>-42.2</v>
      </c>
      <c r="V1582" s="8">
        <v>-94.59</v>
      </c>
      <c r="W1582" s="8">
        <v>-138.19999999999999</v>
      </c>
      <c r="X1582" s="8">
        <v>-238.26</v>
      </c>
      <c r="Y1582" s="8">
        <v>-70.239999999999995</v>
      </c>
      <c r="Z1582" s="8">
        <v>-371.71</v>
      </c>
      <c r="AA1582" s="8">
        <v>-385.85</v>
      </c>
      <c r="AB1582" s="8">
        <v>-230.5</v>
      </c>
      <c r="AC1582" s="8">
        <v>-63.18</v>
      </c>
      <c r="AD1582" s="8">
        <v>-173.32</v>
      </c>
      <c r="AE1582" s="8">
        <v>-156.22999999999999</v>
      </c>
      <c r="AF1582" s="8">
        <v>-5.58</v>
      </c>
      <c r="AG1582" s="9">
        <v>-1969.86</v>
      </c>
      <c r="AI1582" s="7" t="s">
        <v>244</v>
      </c>
      <c r="AJ1582" s="7"/>
      <c r="AK1582" s="7" t="s">
        <v>163</v>
      </c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W1582" s="8"/>
      <c r="AX1582" s="9"/>
    </row>
    <row r="1583" spans="1:50">
      <c r="A1583" s="30" t="s">
        <v>244</v>
      </c>
      <c r="B1583" s="30"/>
      <c r="C1583" s="30" t="s">
        <v>164</v>
      </c>
      <c r="D1583" s="31">
        <v>0</v>
      </c>
      <c r="E1583" s="31">
        <v>-14.94</v>
      </c>
      <c r="F1583" s="31">
        <v>0</v>
      </c>
      <c r="G1583" s="31">
        <v>0</v>
      </c>
      <c r="H1583" s="31">
        <v>0</v>
      </c>
      <c r="I1583" s="8"/>
      <c r="J1583" s="8"/>
      <c r="K1583" s="8"/>
      <c r="L1583" s="8"/>
      <c r="M1583" s="8"/>
      <c r="N1583" s="8"/>
      <c r="O1583" s="8"/>
      <c r="P1583" s="39">
        <v>-14.94</v>
      </c>
      <c r="Q1583" s="24"/>
      <c r="R1583" s="7" t="s">
        <v>244</v>
      </c>
      <c r="S1583" s="7"/>
      <c r="T1583" s="7" t="s">
        <v>164</v>
      </c>
      <c r="U1583" s="8">
        <v>-22.12</v>
      </c>
      <c r="V1583" s="8">
        <v>-37.35</v>
      </c>
      <c r="W1583" s="8">
        <v>-29.88</v>
      </c>
      <c r="X1583" s="8">
        <v>-28.53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-14.94</v>
      </c>
      <c r="AE1583" s="8">
        <v>0</v>
      </c>
      <c r="AF1583" s="8">
        <v>0</v>
      </c>
      <c r="AG1583" s="9">
        <v>-132.82</v>
      </c>
      <c r="AI1583" s="7" t="s">
        <v>244</v>
      </c>
      <c r="AJ1583" s="7"/>
      <c r="AK1583" s="7" t="s">
        <v>164</v>
      </c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9"/>
    </row>
    <row r="1584" spans="1:50">
      <c r="A1584" s="30" t="s">
        <v>244</v>
      </c>
      <c r="B1584" s="30"/>
      <c r="C1584" s="30" t="s">
        <v>165</v>
      </c>
      <c r="D1584" s="31">
        <v>0</v>
      </c>
      <c r="E1584" s="31">
        <v>0</v>
      </c>
      <c r="F1584" s="31">
        <v>0</v>
      </c>
      <c r="G1584" s="31">
        <v>0</v>
      </c>
      <c r="H1584" s="31">
        <v>-14.56</v>
      </c>
      <c r="I1584" s="8"/>
      <c r="J1584" s="8"/>
      <c r="K1584" s="8"/>
      <c r="L1584" s="8"/>
      <c r="M1584" s="8"/>
      <c r="N1584" s="8"/>
      <c r="O1584" s="8"/>
      <c r="P1584" s="39">
        <v>-14.56</v>
      </c>
      <c r="Q1584" s="24"/>
      <c r="R1584" s="7" t="s">
        <v>244</v>
      </c>
      <c r="S1584" s="7"/>
      <c r="T1584" s="7" t="s">
        <v>165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9">
        <v>0</v>
      </c>
      <c r="AI1584" s="7" t="s">
        <v>244</v>
      </c>
      <c r="AJ1584" s="7"/>
      <c r="AK1584" s="7" t="s">
        <v>165</v>
      </c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9"/>
    </row>
    <row r="1585" spans="1:50">
      <c r="A1585" s="30" t="s">
        <v>244</v>
      </c>
      <c r="B1585" s="30"/>
      <c r="C1585" s="30" t="s">
        <v>166</v>
      </c>
      <c r="D1585" s="31">
        <v>0</v>
      </c>
      <c r="E1585" s="31">
        <v>0</v>
      </c>
      <c r="F1585" s="31">
        <v>0</v>
      </c>
      <c r="G1585" s="31">
        <v>0</v>
      </c>
      <c r="H1585" s="31">
        <v>0</v>
      </c>
      <c r="I1585" s="8"/>
      <c r="J1585" s="8"/>
      <c r="K1585" s="8"/>
      <c r="L1585" s="8"/>
      <c r="M1585" s="8"/>
      <c r="N1585" s="8"/>
      <c r="O1585" s="8"/>
      <c r="P1585" s="39">
        <v>0</v>
      </c>
      <c r="Q1585" s="24"/>
      <c r="R1585" s="7" t="s">
        <v>244</v>
      </c>
      <c r="S1585" s="7"/>
      <c r="T1585" s="7" t="s">
        <v>166</v>
      </c>
      <c r="U1585" s="8">
        <v>0</v>
      </c>
      <c r="V1585" s="8">
        <v>0</v>
      </c>
      <c r="W1585" s="8">
        <v>0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9">
        <v>0</v>
      </c>
      <c r="AI1585" s="7" t="s">
        <v>244</v>
      </c>
      <c r="AJ1585" s="7"/>
      <c r="AK1585" s="7" t="s">
        <v>166</v>
      </c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W1585" s="8"/>
      <c r="AX1585" s="9"/>
    </row>
    <row r="1586" spans="1:50">
      <c r="A1586" s="30" t="s">
        <v>244</v>
      </c>
      <c r="B1586" s="30"/>
      <c r="C1586" s="30" t="s">
        <v>167</v>
      </c>
      <c r="D1586" s="34">
        <v>-68.5</v>
      </c>
      <c r="E1586" s="34">
        <v>0</v>
      </c>
      <c r="F1586" s="34">
        <v>-151.80000000000001</v>
      </c>
      <c r="G1586" s="34">
        <v>0</v>
      </c>
      <c r="H1586" s="34">
        <v>0</v>
      </c>
      <c r="I1586" s="17"/>
      <c r="J1586" s="17"/>
      <c r="K1586" s="17"/>
      <c r="L1586" s="17"/>
      <c r="M1586" s="17"/>
      <c r="N1586" s="17"/>
      <c r="O1586" s="17"/>
      <c r="P1586" s="41">
        <v>-220.3</v>
      </c>
      <c r="Q1586" s="24"/>
      <c r="R1586" s="7" t="s">
        <v>244</v>
      </c>
      <c r="S1586" s="7"/>
      <c r="T1586" s="7" t="s">
        <v>167</v>
      </c>
      <c r="U1586" s="17">
        <v>0</v>
      </c>
      <c r="V1586" s="17">
        <v>0</v>
      </c>
      <c r="W1586" s="17">
        <v>-59.29</v>
      </c>
      <c r="X1586" s="17">
        <v>-16.5</v>
      </c>
      <c r="Y1586" s="17">
        <v>-56.16</v>
      </c>
      <c r="Z1586" s="17">
        <v>-111.74</v>
      </c>
      <c r="AA1586" s="17">
        <v>0</v>
      </c>
      <c r="AB1586" s="17">
        <v>0</v>
      </c>
      <c r="AC1586" s="17">
        <v>0</v>
      </c>
      <c r="AD1586" s="17">
        <v>0</v>
      </c>
      <c r="AE1586" s="17">
        <v>0</v>
      </c>
      <c r="AF1586" s="17">
        <v>-65.849999999999994</v>
      </c>
      <c r="AG1586" s="18">
        <v>-309.54000000000002</v>
      </c>
      <c r="AI1586" s="7" t="s">
        <v>244</v>
      </c>
      <c r="AJ1586" s="7"/>
      <c r="AK1586" s="7" t="s">
        <v>167</v>
      </c>
      <c r="AL1586" s="17"/>
      <c r="AM1586" s="17"/>
      <c r="AN1586" s="17"/>
      <c r="AO1586" s="17"/>
      <c r="AP1586" s="17"/>
      <c r="AQ1586" s="17"/>
      <c r="AR1586" s="17"/>
      <c r="AS1586" s="17"/>
      <c r="AT1586" s="17"/>
      <c r="AU1586" s="17"/>
      <c r="AV1586" s="17"/>
      <c r="AW1586" s="17"/>
      <c r="AX1586" s="18"/>
    </row>
    <row r="1587" spans="1:50">
      <c r="A1587" s="30" t="s">
        <v>244</v>
      </c>
      <c r="B1587" s="30"/>
      <c r="C1587" s="30" t="s">
        <v>168</v>
      </c>
      <c r="D1587" s="31">
        <v>0</v>
      </c>
      <c r="E1587" s="31">
        <v>0</v>
      </c>
      <c r="F1587" s="31">
        <v>0</v>
      </c>
      <c r="G1587" s="31">
        <v>0</v>
      </c>
      <c r="H1587" s="31">
        <v>0</v>
      </c>
      <c r="I1587" s="8"/>
      <c r="J1587" s="8"/>
      <c r="K1587" s="8"/>
      <c r="L1587" s="8"/>
      <c r="M1587" s="8"/>
      <c r="N1587" s="8"/>
      <c r="O1587" s="8"/>
      <c r="P1587" s="39">
        <v>0</v>
      </c>
      <c r="Q1587" s="24"/>
      <c r="R1587" s="7" t="s">
        <v>244</v>
      </c>
      <c r="S1587" s="7"/>
      <c r="T1587" s="7" t="s">
        <v>168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9">
        <v>0</v>
      </c>
      <c r="AI1587" s="7" t="s">
        <v>244</v>
      </c>
      <c r="AJ1587" s="7"/>
      <c r="AK1587" s="7" t="s">
        <v>168</v>
      </c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9"/>
    </row>
    <row r="1588" spans="1:50">
      <c r="A1588" s="30" t="s">
        <v>244</v>
      </c>
      <c r="B1588" s="30"/>
      <c r="C1588" s="30" t="s">
        <v>169</v>
      </c>
      <c r="D1588" s="31">
        <v>0</v>
      </c>
      <c r="E1588" s="31">
        <v>0</v>
      </c>
      <c r="F1588" s="31">
        <v>0</v>
      </c>
      <c r="G1588" s="31">
        <v>0</v>
      </c>
      <c r="H1588" s="31">
        <v>0</v>
      </c>
      <c r="I1588" s="8"/>
      <c r="J1588" s="8"/>
      <c r="K1588" s="8"/>
      <c r="L1588" s="8"/>
      <c r="M1588" s="8"/>
      <c r="N1588" s="8"/>
      <c r="O1588" s="8"/>
      <c r="P1588" s="39">
        <v>0</v>
      </c>
      <c r="Q1588" s="24"/>
      <c r="R1588" s="7" t="s">
        <v>244</v>
      </c>
      <c r="S1588" s="7"/>
      <c r="T1588" s="7" t="s">
        <v>169</v>
      </c>
      <c r="U1588" s="8">
        <v>0</v>
      </c>
      <c r="V1588" s="8">
        <v>0</v>
      </c>
      <c r="W1588" s="8">
        <v>0</v>
      </c>
      <c r="X1588" s="8">
        <v>0</v>
      </c>
      <c r="Y1588" s="8">
        <v>0</v>
      </c>
      <c r="Z1588" s="8">
        <v>0</v>
      </c>
      <c r="AA1588" s="8">
        <v>0</v>
      </c>
      <c r="AB1588" s="8">
        <v>0</v>
      </c>
      <c r="AC1588" s="8">
        <v>0</v>
      </c>
      <c r="AD1588" s="8">
        <v>0</v>
      </c>
      <c r="AE1588" s="8">
        <v>0</v>
      </c>
      <c r="AF1588" s="8">
        <v>0</v>
      </c>
      <c r="AG1588" s="9">
        <v>0</v>
      </c>
      <c r="AI1588" s="7" t="s">
        <v>244</v>
      </c>
      <c r="AJ1588" s="7"/>
      <c r="AK1588" s="7" t="s">
        <v>169</v>
      </c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9"/>
    </row>
    <row r="1589" spans="1:50">
      <c r="A1589" s="30" t="s">
        <v>244</v>
      </c>
      <c r="B1589" s="30"/>
      <c r="C1589" s="30" t="s">
        <v>170</v>
      </c>
      <c r="D1589" s="31">
        <v>-68.5</v>
      </c>
      <c r="E1589" s="31">
        <v>0</v>
      </c>
      <c r="F1589" s="31">
        <v>-151.80000000000001</v>
      </c>
      <c r="G1589" s="31">
        <v>0</v>
      </c>
      <c r="H1589" s="31">
        <v>0</v>
      </c>
      <c r="I1589" s="8"/>
      <c r="J1589" s="8"/>
      <c r="K1589" s="8"/>
      <c r="L1589" s="8"/>
      <c r="M1589" s="8"/>
      <c r="N1589" s="8"/>
      <c r="O1589" s="8"/>
      <c r="P1589" s="39">
        <v>-220.3</v>
      </c>
      <c r="Q1589" s="24"/>
      <c r="R1589" s="7" t="s">
        <v>244</v>
      </c>
      <c r="S1589" s="7"/>
      <c r="T1589" s="7" t="s">
        <v>170</v>
      </c>
      <c r="U1589" s="8">
        <v>0</v>
      </c>
      <c r="V1589" s="8">
        <v>0</v>
      </c>
      <c r="W1589" s="8">
        <v>-59.29</v>
      </c>
      <c r="X1589" s="8">
        <v>-16.5</v>
      </c>
      <c r="Y1589" s="8">
        <v>-56.16</v>
      </c>
      <c r="Z1589" s="8">
        <v>-111.74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-65.849999999999994</v>
      </c>
      <c r="AG1589" s="9">
        <v>-309.54000000000002</v>
      </c>
      <c r="AI1589" s="7" t="s">
        <v>244</v>
      </c>
      <c r="AJ1589" s="7"/>
      <c r="AK1589" s="7" t="s">
        <v>170</v>
      </c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  <c r="AW1589" s="8"/>
      <c r="AX1589" s="9"/>
    </row>
    <row r="1590" spans="1:50">
      <c r="A1590" s="30" t="s">
        <v>244</v>
      </c>
      <c r="B1590" s="30"/>
      <c r="C1590" s="30" t="s">
        <v>171</v>
      </c>
      <c r="D1590" s="31">
        <v>0</v>
      </c>
      <c r="E1590" s="31">
        <v>0</v>
      </c>
      <c r="F1590" s="31">
        <v>0</v>
      </c>
      <c r="G1590" s="31">
        <v>0</v>
      </c>
      <c r="H1590" s="31">
        <v>0</v>
      </c>
      <c r="I1590" s="8"/>
      <c r="J1590" s="8"/>
      <c r="K1590" s="8"/>
      <c r="L1590" s="8"/>
      <c r="M1590" s="8"/>
      <c r="N1590" s="8"/>
      <c r="O1590" s="8"/>
      <c r="P1590" s="39">
        <v>0</v>
      </c>
      <c r="Q1590" s="24"/>
      <c r="R1590" s="7" t="s">
        <v>244</v>
      </c>
      <c r="S1590" s="7"/>
      <c r="T1590" s="7" t="s">
        <v>171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9">
        <v>0</v>
      </c>
      <c r="AI1590" s="7" t="s">
        <v>244</v>
      </c>
      <c r="AJ1590" s="7"/>
      <c r="AK1590" s="7" t="s">
        <v>171</v>
      </c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9"/>
    </row>
    <row r="1591" spans="1:50">
      <c r="A1591" s="30" t="s">
        <v>244</v>
      </c>
      <c r="B1591" s="30"/>
      <c r="C1591" s="30" t="s">
        <v>172</v>
      </c>
      <c r="D1591" s="31">
        <v>0</v>
      </c>
      <c r="E1591" s="31">
        <v>0</v>
      </c>
      <c r="F1591" s="31">
        <v>0</v>
      </c>
      <c r="G1591" s="31">
        <v>0</v>
      </c>
      <c r="H1591" s="31">
        <v>0</v>
      </c>
      <c r="I1591" s="8"/>
      <c r="J1591" s="8"/>
      <c r="K1591" s="8"/>
      <c r="L1591" s="8"/>
      <c r="M1591" s="8"/>
      <c r="N1591" s="8"/>
      <c r="O1591" s="8"/>
      <c r="P1591" s="39">
        <v>0</v>
      </c>
      <c r="Q1591" s="24"/>
      <c r="R1591" s="7" t="s">
        <v>244</v>
      </c>
      <c r="S1591" s="7"/>
      <c r="T1591" s="7" t="s">
        <v>172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9">
        <v>0</v>
      </c>
      <c r="AI1591" s="7" t="s">
        <v>244</v>
      </c>
      <c r="AJ1591" s="7"/>
      <c r="AK1591" s="7" t="s">
        <v>172</v>
      </c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9"/>
    </row>
    <row r="1592" spans="1:50">
      <c r="A1592" s="30" t="s">
        <v>244</v>
      </c>
      <c r="B1592" s="30"/>
      <c r="C1592" s="30" t="s">
        <v>173</v>
      </c>
      <c r="D1592" s="31">
        <v>0</v>
      </c>
      <c r="E1592" s="31">
        <v>0</v>
      </c>
      <c r="F1592" s="31">
        <v>0</v>
      </c>
      <c r="G1592" s="31">
        <v>0</v>
      </c>
      <c r="H1592" s="31">
        <v>0</v>
      </c>
      <c r="I1592" s="8"/>
      <c r="J1592" s="8"/>
      <c r="K1592" s="8"/>
      <c r="L1592" s="8"/>
      <c r="M1592" s="8"/>
      <c r="N1592" s="8"/>
      <c r="O1592" s="8"/>
      <c r="P1592" s="39">
        <v>0</v>
      </c>
      <c r="Q1592" s="24"/>
      <c r="R1592" s="7" t="s">
        <v>244</v>
      </c>
      <c r="S1592" s="7"/>
      <c r="T1592" s="7" t="s">
        <v>173</v>
      </c>
      <c r="U1592" s="8">
        <v>0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9">
        <v>0</v>
      </c>
      <c r="AI1592" s="7" t="s">
        <v>244</v>
      </c>
      <c r="AJ1592" s="7"/>
      <c r="AK1592" s="7" t="s">
        <v>173</v>
      </c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9"/>
    </row>
    <row r="1593" spans="1:50">
      <c r="A1593" s="30" t="s">
        <v>244</v>
      </c>
      <c r="B1593" s="30"/>
      <c r="C1593" s="30" t="s">
        <v>174</v>
      </c>
      <c r="D1593" s="31">
        <v>0</v>
      </c>
      <c r="E1593" s="31">
        <v>0</v>
      </c>
      <c r="F1593" s="31">
        <v>0</v>
      </c>
      <c r="G1593" s="31">
        <v>0</v>
      </c>
      <c r="H1593" s="31">
        <v>0</v>
      </c>
      <c r="I1593" s="8"/>
      <c r="J1593" s="8"/>
      <c r="K1593" s="8"/>
      <c r="L1593" s="8"/>
      <c r="M1593" s="8"/>
      <c r="N1593" s="8"/>
      <c r="O1593" s="8"/>
      <c r="P1593" s="39">
        <v>0</v>
      </c>
      <c r="Q1593" s="24"/>
      <c r="R1593" s="7" t="s">
        <v>244</v>
      </c>
      <c r="S1593" s="7"/>
      <c r="T1593" s="7" t="s">
        <v>174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0</v>
      </c>
      <c r="AB1593" s="8">
        <v>0</v>
      </c>
      <c r="AC1593" s="8">
        <v>0</v>
      </c>
      <c r="AD1593" s="8">
        <v>0</v>
      </c>
      <c r="AE1593" s="8">
        <v>0</v>
      </c>
      <c r="AF1593" s="8">
        <v>0</v>
      </c>
      <c r="AG1593" s="9">
        <v>0</v>
      </c>
      <c r="AI1593" s="7" t="s">
        <v>244</v>
      </c>
      <c r="AJ1593" s="7"/>
      <c r="AK1593" s="7" t="s">
        <v>174</v>
      </c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W1593" s="8"/>
      <c r="AX1593" s="9"/>
    </row>
    <row r="1594" spans="1:50">
      <c r="A1594" s="30" t="s">
        <v>244</v>
      </c>
      <c r="B1594" s="30"/>
      <c r="C1594" s="30" t="s">
        <v>175</v>
      </c>
      <c r="D1594" s="34">
        <v>-74.959999999999994</v>
      </c>
      <c r="E1594" s="34">
        <v>-72.819999999999993</v>
      </c>
      <c r="F1594" s="34">
        <v>-79.64</v>
      </c>
      <c r="G1594" s="34">
        <v>-62.36</v>
      </c>
      <c r="H1594" s="34">
        <v>-73.150000000000006</v>
      </c>
      <c r="I1594" s="17"/>
      <c r="J1594" s="17"/>
      <c r="K1594" s="17"/>
      <c r="L1594" s="17"/>
      <c r="M1594" s="17"/>
      <c r="N1594" s="17"/>
      <c r="O1594" s="17"/>
      <c r="P1594" s="41">
        <v>-362.93</v>
      </c>
      <c r="Q1594" s="24"/>
      <c r="R1594" s="7" t="s">
        <v>244</v>
      </c>
      <c r="S1594" s="7"/>
      <c r="T1594" s="7" t="s">
        <v>175</v>
      </c>
      <c r="U1594" s="17">
        <v>-108.1</v>
      </c>
      <c r="V1594" s="17">
        <v>-206.4</v>
      </c>
      <c r="W1594" s="17">
        <v>-191.64</v>
      </c>
      <c r="X1594" s="17">
        <v>-100.99</v>
      </c>
      <c r="Y1594" s="17">
        <v>-143.56</v>
      </c>
      <c r="Z1594" s="17">
        <v>-251.54</v>
      </c>
      <c r="AA1594" s="17">
        <v>-206.61</v>
      </c>
      <c r="AB1594" s="17">
        <v>-123.26</v>
      </c>
      <c r="AC1594" s="17">
        <v>-173.27</v>
      </c>
      <c r="AD1594" s="17">
        <v>-140.65</v>
      </c>
      <c r="AE1594" s="17">
        <v>-93.44</v>
      </c>
      <c r="AF1594" s="17">
        <v>-188.74</v>
      </c>
      <c r="AG1594" s="18">
        <v>-1928.2</v>
      </c>
      <c r="AI1594" s="7" t="s">
        <v>244</v>
      </c>
      <c r="AJ1594" s="7"/>
      <c r="AK1594" s="7" t="s">
        <v>175</v>
      </c>
      <c r="AL1594" s="17"/>
      <c r="AM1594" s="17"/>
      <c r="AN1594" s="17"/>
      <c r="AO1594" s="17"/>
      <c r="AP1594" s="17"/>
      <c r="AQ1594" s="17"/>
      <c r="AR1594" s="17"/>
      <c r="AS1594" s="17"/>
      <c r="AT1594" s="17"/>
      <c r="AU1594" s="17"/>
      <c r="AV1594" s="17"/>
      <c r="AW1594" s="17"/>
      <c r="AX1594" s="18"/>
    </row>
    <row r="1595" spans="1:50">
      <c r="A1595" s="30" t="s">
        <v>244</v>
      </c>
      <c r="B1595" s="30"/>
      <c r="C1595" s="30" t="s">
        <v>176</v>
      </c>
      <c r="D1595" s="31">
        <v>0</v>
      </c>
      <c r="E1595" s="31">
        <v>0</v>
      </c>
      <c r="F1595" s="31">
        <v>0</v>
      </c>
      <c r="G1595" s="31">
        <v>0</v>
      </c>
      <c r="H1595" s="31">
        <v>0</v>
      </c>
      <c r="I1595" s="8"/>
      <c r="J1595" s="8"/>
      <c r="K1595" s="8"/>
      <c r="L1595" s="8"/>
      <c r="M1595" s="8"/>
      <c r="N1595" s="8"/>
      <c r="O1595" s="8"/>
      <c r="P1595" s="39">
        <v>0</v>
      </c>
      <c r="Q1595" s="24"/>
      <c r="R1595" s="7" t="s">
        <v>244</v>
      </c>
      <c r="S1595" s="7"/>
      <c r="T1595" s="7" t="s">
        <v>176</v>
      </c>
      <c r="U1595" s="8">
        <v>0</v>
      </c>
      <c r="V1595" s="8">
        <v>0</v>
      </c>
      <c r="W1595" s="8">
        <v>-75.790000000000006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9">
        <v>-75.790000000000006</v>
      </c>
      <c r="AI1595" s="7" t="s">
        <v>244</v>
      </c>
      <c r="AJ1595" s="7"/>
      <c r="AK1595" s="7" t="s">
        <v>176</v>
      </c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W1595" s="8"/>
      <c r="AX1595" s="9"/>
    </row>
    <row r="1596" spans="1:50">
      <c r="A1596" s="30" t="s">
        <v>244</v>
      </c>
      <c r="B1596" s="30"/>
      <c r="C1596" s="30" t="s">
        <v>177</v>
      </c>
      <c r="D1596" s="31">
        <v>0</v>
      </c>
      <c r="E1596" s="31">
        <v>0</v>
      </c>
      <c r="F1596" s="31">
        <v>0</v>
      </c>
      <c r="G1596" s="31">
        <v>0</v>
      </c>
      <c r="H1596" s="31">
        <v>0</v>
      </c>
      <c r="I1596" s="8"/>
      <c r="J1596" s="8"/>
      <c r="K1596" s="8"/>
      <c r="L1596" s="8"/>
      <c r="M1596" s="8"/>
      <c r="N1596" s="8"/>
      <c r="O1596" s="8"/>
      <c r="P1596" s="39">
        <v>0</v>
      </c>
      <c r="Q1596" s="24"/>
      <c r="R1596" s="7" t="s">
        <v>244</v>
      </c>
      <c r="S1596" s="7"/>
      <c r="T1596" s="7" t="s">
        <v>177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9">
        <v>0</v>
      </c>
      <c r="AI1596" s="7" t="s">
        <v>244</v>
      </c>
      <c r="AJ1596" s="7"/>
      <c r="AK1596" s="7" t="s">
        <v>177</v>
      </c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9"/>
    </row>
    <row r="1597" spans="1:50">
      <c r="A1597" s="30" t="s">
        <v>244</v>
      </c>
      <c r="B1597" s="30"/>
      <c r="C1597" s="30" t="s">
        <v>178</v>
      </c>
      <c r="D1597" s="31">
        <v>-6.7</v>
      </c>
      <c r="E1597" s="31">
        <v>-6.7</v>
      </c>
      <c r="F1597" s="31">
        <v>-6.68</v>
      </c>
      <c r="G1597" s="31">
        <v>-6.7</v>
      </c>
      <c r="H1597" s="31">
        <v>-6.68</v>
      </c>
      <c r="I1597" s="8"/>
      <c r="J1597" s="8"/>
      <c r="K1597" s="8"/>
      <c r="L1597" s="8"/>
      <c r="M1597" s="8"/>
      <c r="N1597" s="8"/>
      <c r="O1597" s="8"/>
      <c r="P1597" s="39">
        <v>-33.46</v>
      </c>
      <c r="Q1597" s="24"/>
      <c r="R1597" s="7" t="s">
        <v>244</v>
      </c>
      <c r="S1597" s="7"/>
      <c r="T1597" s="7" t="s">
        <v>178</v>
      </c>
      <c r="U1597" s="8">
        <v>-6.75</v>
      </c>
      <c r="V1597" s="8">
        <v>-94.1</v>
      </c>
      <c r="W1597" s="8">
        <v>-6.75</v>
      </c>
      <c r="X1597" s="8">
        <v>-6.63</v>
      </c>
      <c r="Y1597" s="8">
        <v>-6.7</v>
      </c>
      <c r="Z1597" s="8">
        <v>-6.71</v>
      </c>
      <c r="AA1597" s="8">
        <v>-6.7</v>
      </c>
      <c r="AB1597" s="8">
        <v>-6.7</v>
      </c>
      <c r="AC1597" s="8">
        <v>-6.73</v>
      </c>
      <c r="AD1597" s="8">
        <v>-6.73</v>
      </c>
      <c r="AE1597" s="8">
        <v>-6.73</v>
      </c>
      <c r="AF1597" s="8">
        <v>-6.7</v>
      </c>
      <c r="AG1597" s="9">
        <v>-167.93</v>
      </c>
      <c r="AI1597" s="7" t="s">
        <v>244</v>
      </c>
      <c r="AJ1597" s="7"/>
      <c r="AK1597" s="7" t="s">
        <v>178</v>
      </c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9"/>
    </row>
    <row r="1598" spans="1:50">
      <c r="A1598" s="30" t="s">
        <v>244</v>
      </c>
      <c r="B1598" s="30"/>
      <c r="C1598" s="30" t="s">
        <v>179</v>
      </c>
      <c r="D1598" s="31">
        <v>-25.96</v>
      </c>
      <c r="E1598" s="31">
        <v>-64.900000000000006</v>
      </c>
      <c r="F1598" s="31">
        <v>-58.41</v>
      </c>
      <c r="G1598" s="31">
        <v>-51.92</v>
      </c>
      <c r="H1598" s="31">
        <v>-51.92</v>
      </c>
      <c r="I1598" s="8"/>
      <c r="J1598" s="8"/>
      <c r="K1598" s="8"/>
      <c r="L1598" s="8"/>
      <c r="M1598" s="8"/>
      <c r="N1598" s="8"/>
      <c r="O1598" s="8"/>
      <c r="P1598" s="39">
        <v>-253.11</v>
      </c>
      <c r="Q1598" s="24"/>
      <c r="R1598" s="7" t="s">
        <v>244</v>
      </c>
      <c r="S1598" s="7"/>
      <c r="T1598" s="7" t="s">
        <v>179</v>
      </c>
      <c r="U1598" s="8">
        <v>-88.5</v>
      </c>
      <c r="V1598" s="8">
        <v>-88.5</v>
      </c>
      <c r="W1598" s="8">
        <v>-64.900000000000006</v>
      </c>
      <c r="X1598" s="8">
        <v>-65.8</v>
      </c>
      <c r="Y1598" s="8">
        <v>-68.45</v>
      </c>
      <c r="Z1598" s="8">
        <v>-123.31</v>
      </c>
      <c r="AA1598" s="8">
        <v>-129.80000000000001</v>
      </c>
      <c r="AB1598" s="8">
        <v>-32.450000000000003</v>
      </c>
      <c r="AC1598" s="8">
        <v>-90.86</v>
      </c>
      <c r="AD1598" s="8">
        <v>-64.900000000000006</v>
      </c>
      <c r="AE1598" s="8">
        <v>-45.43</v>
      </c>
      <c r="AF1598" s="8">
        <v>-39.1</v>
      </c>
      <c r="AG1598" s="9">
        <v>-902</v>
      </c>
      <c r="AI1598" s="7" t="s">
        <v>244</v>
      </c>
      <c r="AJ1598" s="7"/>
      <c r="AK1598" s="7" t="s">
        <v>179</v>
      </c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9"/>
    </row>
    <row r="1599" spans="1:50">
      <c r="A1599" s="30" t="s">
        <v>244</v>
      </c>
      <c r="B1599" s="30"/>
      <c r="C1599" s="30" t="s">
        <v>180</v>
      </c>
      <c r="D1599" s="31">
        <v>-42.3</v>
      </c>
      <c r="E1599" s="31">
        <v>-1.22</v>
      </c>
      <c r="F1599" s="31">
        <v>-14.55</v>
      </c>
      <c r="G1599" s="31">
        <v>-3.74</v>
      </c>
      <c r="H1599" s="31">
        <v>-14.55</v>
      </c>
      <c r="I1599" s="8"/>
      <c r="J1599" s="8"/>
      <c r="K1599" s="8"/>
      <c r="L1599" s="8"/>
      <c r="M1599" s="8"/>
      <c r="N1599" s="8"/>
      <c r="O1599" s="8"/>
      <c r="P1599" s="39">
        <v>-76.36</v>
      </c>
      <c r="Q1599" s="24"/>
      <c r="R1599" s="7" t="s">
        <v>244</v>
      </c>
      <c r="S1599" s="7"/>
      <c r="T1599" s="7" t="s">
        <v>180</v>
      </c>
      <c r="U1599" s="8">
        <v>-12.85</v>
      </c>
      <c r="V1599" s="8">
        <v>-23.8</v>
      </c>
      <c r="W1599" s="8">
        <v>-44.2</v>
      </c>
      <c r="X1599" s="8">
        <v>-28.56</v>
      </c>
      <c r="Y1599" s="8">
        <v>-68.41</v>
      </c>
      <c r="Z1599" s="8">
        <v>-121.52</v>
      </c>
      <c r="AA1599" s="8">
        <v>-70.11</v>
      </c>
      <c r="AB1599" s="8">
        <v>-84.11</v>
      </c>
      <c r="AC1599" s="8">
        <v>-75.680000000000007</v>
      </c>
      <c r="AD1599" s="8">
        <v>-69.02</v>
      </c>
      <c r="AE1599" s="8">
        <v>-41.28</v>
      </c>
      <c r="AF1599" s="8">
        <v>-142.94</v>
      </c>
      <c r="AG1599" s="9">
        <v>-782.48</v>
      </c>
      <c r="AI1599" s="7" t="s">
        <v>244</v>
      </c>
      <c r="AJ1599" s="7"/>
      <c r="AK1599" s="7" t="s">
        <v>180</v>
      </c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9"/>
    </row>
    <row r="1600" spans="1:50">
      <c r="A1600" s="30" t="s">
        <v>244</v>
      </c>
      <c r="B1600" s="30"/>
      <c r="C1600" s="30" t="s">
        <v>181</v>
      </c>
      <c r="D1600" s="31">
        <v>0</v>
      </c>
      <c r="E1600" s="31">
        <v>0</v>
      </c>
      <c r="F1600" s="31">
        <v>0</v>
      </c>
      <c r="G1600" s="31">
        <v>0</v>
      </c>
      <c r="H1600" s="31">
        <v>0</v>
      </c>
      <c r="I1600" s="8"/>
      <c r="J1600" s="8"/>
      <c r="K1600" s="8"/>
      <c r="L1600" s="8"/>
      <c r="M1600" s="8"/>
      <c r="N1600" s="8"/>
      <c r="O1600" s="8"/>
      <c r="P1600" s="39">
        <v>0</v>
      </c>
      <c r="Q1600" s="24"/>
      <c r="R1600" s="7" t="s">
        <v>244</v>
      </c>
      <c r="S1600" s="7"/>
      <c r="T1600" s="7" t="s">
        <v>181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>
        <v>0</v>
      </c>
      <c r="AC1600" s="8">
        <v>0</v>
      </c>
      <c r="AD1600" s="8">
        <v>0</v>
      </c>
      <c r="AE1600" s="8">
        <v>0</v>
      </c>
      <c r="AF1600" s="8">
        <v>0</v>
      </c>
      <c r="AG1600" s="9">
        <v>0</v>
      </c>
      <c r="AI1600" s="7" t="s">
        <v>244</v>
      </c>
      <c r="AJ1600" s="7"/>
      <c r="AK1600" s="7" t="s">
        <v>181</v>
      </c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W1600" s="8"/>
      <c r="AX1600" s="9"/>
    </row>
    <row r="1601" spans="1:50">
      <c r="A1601" s="30" t="s">
        <v>244</v>
      </c>
      <c r="B1601" s="30"/>
      <c r="C1601" s="30" t="s">
        <v>182</v>
      </c>
      <c r="D1601" s="31">
        <v>0</v>
      </c>
      <c r="E1601" s="31">
        <v>0</v>
      </c>
      <c r="F1601" s="31">
        <v>0</v>
      </c>
      <c r="G1601" s="31">
        <v>0</v>
      </c>
      <c r="H1601" s="31">
        <v>0</v>
      </c>
      <c r="I1601" s="8"/>
      <c r="J1601" s="8"/>
      <c r="K1601" s="8"/>
      <c r="L1601" s="8"/>
      <c r="M1601" s="8"/>
      <c r="N1601" s="8"/>
      <c r="O1601" s="8"/>
      <c r="P1601" s="39">
        <v>0</v>
      </c>
      <c r="Q1601" s="24"/>
      <c r="R1601" s="7" t="s">
        <v>244</v>
      </c>
      <c r="S1601" s="7"/>
      <c r="T1601" s="7" t="s">
        <v>182</v>
      </c>
      <c r="U1601" s="8">
        <v>0</v>
      </c>
      <c r="V1601" s="8">
        <v>0</v>
      </c>
      <c r="W1601" s="8">
        <v>0</v>
      </c>
      <c r="X1601" s="8">
        <v>0</v>
      </c>
      <c r="Y1601" s="8">
        <v>0</v>
      </c>
      <c r="Z1601" s="8">
        <v>0</v>
      </c>
      <c r="AA1601" s="8">
        <v>0</v>
      </c>
      <c r="AB1601" s="8">
        <v>0</v>
      </c>
      <c r="AC1601" s="8">
        <v>0</v>
      </c>
      <c r="AD1601" s="8">
        <v>0</v>
      </c>
      <c r="AE1601" s="8">
        <v>0</v>
      </c>
      <c r="AF1601" s="8">
        <v>0</v>
      </c>
      <c r="AG1601" s="9">
        <v>0</v>
      </c>
      <c r="AI1601" s="7" t="s">
        <v>244</v>
      </c>
      <c r="AJ1601" s="7"/>
      <c r="AK1601" s="7" t="s">
        <v>182</v>
      </c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9"/>
    </row>
    <row r="1602" spans="1:50">
      <c r="A1602" s="30" t="s">
        <v>244</v>
      </c>
      <c r="B1602" s="30"/>
      <c r="C1602" s="30" t="s">
        <v>183</v>
      </c>
      <c r="D1602" s="34">
        <v>0</v>
      </c>
      <c r="E1602" s="34">
        <v>0</v>
      </c>
      <c r="F1602" s="34">
        <v>0</v>
      </c>
      <c r="G1602" s="34">
        <v>0</v>
      </c>
      <c r="H1602" s="34">
        <v>0</v>
      </c>
      <c r="I1602" s="17"/>
      <c r="J1602" s="17"/>
      <c r="K1602" s="17"/>
      <c r="L1602" s="17"/>
      <c r="M1602" s="17"/>
      <c r="N1602" s="17"/>
      <c r="O1602" s="17"/>
      <c r="P1602" s="41">
        <v>0</v>
      </c>
      <c r="Q1602" s="24"/>
      <c r="R1602" s="7" t="s">
        <v>244</v>
      </c>
      <c r="S1602" s="7"/>
      <c r="T1602" s="7" t="s">
        <v>183</v>
      </c>
      <c r="U1602" s="17">
        <v>0</v>
      </c>
      <c r="V1602" s="17">
        <v>0</v>
      </c>
      <c r="W1602" s="17">
        <v>0</v>
      </c>
      <c r="X1602" s="17">
        <v>0</v>
      </c>
      <c r="Y1602" s="17">
        <v>0</v>
      </c>
      <c r="Z1602" s="17">
        <v>0</v>
      </c>
      <c r="AA1602" s="17">
        <v>0</v>
      </c>
      <c r="AB1602" s="17">
        <v>0</v>
      </c>
      <c r="AC1602" s="17">
        <v>0</v>
      </c>
      <c r="AD1602" s="17">
        <v>0</v>
      </c>
      <c r="AE1602" s="17">
        <v>0</v>
      </c>
      <c r="AF1602" s="17">
        <v>0</v>
      </c>
      <c r="AG1602" s="18">
        <v>0</v>
      </c>
      <c r="AI1602" s="7" t="s">
        <v>244</v>
      </c>
      <c r="AJ1602" s="7"/>
      <c r="AK1602" s="7" t="s">
        <v>183</v>
      </c>
      <c r="AL1602" s="17"/>
      <c r="AM1602" s="17"/>
      <c r="AN1602" s="17"/>
      <c r="AO1602" s="17"/>
      <c r="AP1602" s="17"/>
      <c r="AQ1602" s="17"/>
      <c r="AR1602" s="17"/>
      <c r="AS1602" s="17"/>
      <c r="AT1602" s="17"/>
      <c r="AU1602" s="17"/>
      <c r="AV1602" s="17"/>
      <c r="AW1602" s="17"/>
      <c r="AX1602" s="18"/>
    </row>
    <row r="1603" spans="1:50">
      <c r="A1603" s="30" t="s">
        <v>244</v>
      </c>
      <c r="B1603" s="30"/>
      <c r="C1603" s="30" t="s">
        <v>184</v>
      </c>
      <c r="D1603" s="31">
        <v>0</v>
      </c>
      <c r="E1603" s="31">
        <v>0</v>
      </c>
      <c r="F1603" s="31">
        <v>0</v>
      </c>
      <c r="G1603" s="31">
        <v>0</v>
      </c>
      <c r="H1603" s="31">
        <v>0</v>
      </c>
      <c r="I1603" s="8"/>
      <c r="J1603" s="8"/>
      <c r="K1603" s="8"/>
      <c r="L1603" s="8"/>
      <c r="M1603" s="8"/>
      <c r="N1603" s="8"/>
      <c r="O1603" s="8"/>
      <c r="P1603" s="39">
        <v>0</v>
      </c>
      <c r="Q1603" s="24"/>
      <c r="R1603" s="7" t="s">
        <v>244</v>
      </c>
      <c r="S1603" s="7"/>
      <c r="T1603" s="7" t="s">
        <v>184</v>
      </c>
      <c r="U1603" s="8">
        <v>0</v>
      </c>
      <c r="V1603" s="8">
        <v>0</v>
      </c>
      <c r="W1603" s="8">
        <v>0</v>
      </c>
      <c r="X1603" s="8">
        <v>0</v>
      </c>
      <c r="Y1603" s="8">
        <v>0</v>
      </c>
      <c r="Z1603" s="8">
        <v>0</v>
      </c>
      <c r="AA1603" s="8">
        <v>0</v>
      </c>
      <c r="AB1603" s="8">
        <v>0</v>
      </c>
      <c r="AC1603" s="8">
        <v>0</v>
      </c>
      <c r="AD1603" s="8">
        <v>0</v>
      </c>
      <c r="AE1603" s="8">
        <v>0</v>
      </c>
      <c r="AF1603" s="8">
        <v>0</v>
      </c>
      <c r="AG1603" s="9">
        <v>0</v>
      </c>
      <c r="AI1603" s="7" t="s">
        <v>244</v>
      </c>
      <c r="AJ1603" s="7"/>
      <c r="AK1603" s="7" t="s">
        <v>184</v>
      </c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9"/>
    </row>
    <row r="1604" spans="1:50">
      <c r="A1604" s="30" t="s">
        <v>244</v>
      </c>
      <c r="B1604" s="30"/>
      <c r="C1604" s="30" t="s">
        <v>185</v>
      </c>
      <c r="D1604" s="31">
        <v>0</v>
      </c>
      <c r="E1604" s="31">
        <v>0</v>
      </c>
      <c r="F1604" s="31">
        <v>0</v>
      </c>
      <c r="G1604" s="31">
        <v>0</v>
      </c>
      <c r="H1604" s="31">
        <v>0</v>
      </c>
      <c r="I1604" s="8"/>
      <c r="J1604" s="8"/>
      <c r="K1604" s="8"/>
      <c r="L1604" s="8"/>
      <c r="M1604" s="8"/>
      <c r="N1604" s="8"/>
      <c r="O1604" s="8"/>
      <c r="P1604" s="39">
        <v>0</v>
      </c>
      <c r="Q1604" s="24"/>
      <c r="R1604" s="7" t="s">
        <v>244</v>
      </c>
      <c r="S1604" s="7"/>
      <c r="T1604" s="7" t="s">
        <v>185</v>
      </c>
      <c r="U1604" s="8">
        <v>0</v>
      </c>
      <c r="V1604" s="8">
        <v>0</v>
      </c>
      <c r="W1604" s="8">
        <v>0</v>
      </c>
      <c r="X1604" s="8">
        <v>0</v>
      </c>
      <c r="Y1604" s="8">
        <v>0</v>
      </c>
      <c r="Z1604" s="8">
        <v>0</v>
      </c>
      <c r="AA1604" s="8">
        <v>0</v>
      </c>
      <c r="AB1604" s="8">
        <v>0</v>
      </c>
      <c r="AC1604" s="8">
        <v>0</v>
      </c>
      <c r="AD1604" s="8">
        <v>0</v>
      </c>
      <c r="AE1604" s="8">
        <v>0</v>
      </c>
      <c r="AF1604" s="8">
        <v>0</v>
      </c>
      <c r="AG1604" s="9">
        <v>0</v>
      </c>
      <c r="AI1604" s="7" t="s">
        <v>244</v>
      </c>
      <c r="AJ1604" s="7"/>
      <c r="AK1604" s="7" t="s">
        <v>185</v>
      </c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9"/>
    </row>
    <row r="1605" spans="1:50">
      <c r="A1605" s="30" t="s">
        <v>244</v>
      </c>
      <c r="B1605" s="30"/>
      <c r="C1605" s="30" t="s">
        <v>186</v>
      </c>
      <c r="D1605" s="31">
        <v>0</v>
      </c>
      <c r="E1605" s="31">
        <v>0</v>
      </c>
      <c r="F1605" s="31">
        <v>0</v>
      </c>
      <c r="G1605" s="31">
        <v>0</v>
      </c>
      <c r="H1605" s="31">
        <v>0</v>
      </c>
      <c r="I1605" s="8"/>
      <c r="J1605" s="8"/>
      <c r="K1605" s="8"/>
      <c r="L1605" s="8"/>
      <c r="M1605" s="8"/>
      <c r="N1605" s="8"/>
      <c r="O1605" s="8"/>
      <c r="P1605" s="39">
        <v>0</v>
      </c>
      <c r="Q1605" s="24"/>
      <c r="R1605" s="7" t="s">
        <v>244</v>
      </c>
      <c r="S1605" s="7"/>
      <c r="T1605" s="7" t="s">
        <v>187</v>
      </c>
      <c r="U1605" s="8">
        <v>0</v>
      </c>
      <c r="V1605" s="8">
        <v>0</v>
      </c>
      <c r="W1605" s="8">
        <v>0</v>
      </c>
      <c r="X1605" s="8">
        <v>0</v>
      </c>
      <c r="Y1605" s="8">
        <v>0</v>
      </c>
      <c r="Z1605" s="8">
        <v>0</v>
      </c>
      <c r="AA1605" s="8">
        <v>0</v>
      </c>
      <c r="AB1605" s="8">
        <v>0</v>
      </c>
      <c r="AC1605" s="8">
        <v>0</v>
      </c>
      <c r="AD1605" s="8">
        <v>0</v>
      </c>
      <c r="AE1605" s="8">
        <v>0</v>
      </c>
      <c r="AF1605" s="8">
        <v>0</v>
      </c>
      <c r="AG1605" s="9">
        <v>0</v>
      </c>
      <c r="AI1605" s="7" t="s">
        <v>244</v>
      </c>
      <c r="AJ1605" s="7"/>
      <c r="AK1605" s="7" t="s">
        <v>187</v>
      </c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9"/>
    </row>
    <row r="1606" spans="1:50">
      <c r="A1606" s="30" t="s">
        <v>244</v>
      </c>
      <c r="B1606" s="30"/>
      <c r="C1606" s="30" t="s">
        <v>188</v>
      </c>
      <c r="D1606" s="31">
        <v>0</v>
      </c>
      <c r="E1606" s="31">
        <v>0</v>
      </c>
      <c r="F1606" s="31">
        <v>0</v>
      </c>
      <c r="G1606" s="31">
        <v>0</v>
      </c>
      <c r="H1606" s="31">
        <v>0</v>
      </c>
      <c r="I1606" s="8"/>
      <c r="J1606" s="8"/>
      <c r="K1606" s="8"/>
      <c r="L1606" s="8"/>
      <c r="M1606" s="8"/>
      <c r="N1606" s="8"/>
      <c r="O1606" s="8"/>
      <c r="P1606" s="39">
        <v>0</v>
      </c>
      <c r="Q1606" s="24"/>
      <c r="R1606" s="7" t="s">
        <v>244</v>
      </c>
      <c r="S1606" s="7"/>
      <c r="T1606" s="7" t="s">
        <v>189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0</v>
      </c>
      <c r="AB1606" s="8">
        <v>0</v>
      </c>
      <c r="AC1606" s="8">
        <v>0</v>
      </c>
      <c r="AD1606" s="8">
        <v>0</v>
      </c>
      <c r="AE1606" s="8">
        <v>0</v>
      </c>
      <c r="AF1606" s="8">
        <v>0</v>
      </c>
      <c r="AG1606" s="9">
        <v>0</v>
      </c>
      <c r="AI1606" s="7" t="s">
        <v>244</v>
      </c>
      <c r="AJ1606" s="7"/>
      <c r="AK1606" s="7" t="s">
        <v>189</v>
      </c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  <c r="AW1606" s="8"/>
      <c r="AX1606" s="9"/>
    </row>
    <row r="1607" spans="1:50">
      <c r="A1607" s="30" t="s">
        <v>244</v>
      </c>
      <c r="B1607" s="30"/>
      <c r="C1607" s="30" t="s">
        <v>190</v>
      </c>
      <c r="D1607" s="31">
        <v>0</v>
      </c>
      <c r="E1607" s="31">
        <v>0</v>
      </c>
      <c r="F1607" s="31">
        <v>0</v>
      </c>
      <c r="G1607" s="31">
        <v>0</v>
      </c>
      <c r="H1607" s="31">
        <v>0</v>
      </c>
      <c r="I1607" s="8"/>
      <c r="J1607" s="8"/>
      <c r="K1607" s="8"/>
      <c r="L1607" s="8"/>
      <c r="M1607" s="8"/>
      <c r="N1607" s="8"/>
      <c r="O1607" s="8"/>
      <c r="P1607" s="39">
        <v>0</v>
      </c>
      <c r="Q1607" s="24"/>
      <c r="R1607" s="7" t="s">
        <v>244</v>
      </c>
      <c r="S1607" s="7"/>
      <c r="T1607" s="7" t="s">
        <v>190</v>
      </c>
      <c r="U1607" s="8">
        <v>0</v>
      </c>
      <c r="V1607" s="8">
        <v>0</v>
      </c>
      <c r="W1607" s="8">
        <v>0</v>
      </c>
      <c r="X1607" s="8">
        <v>0</v>
      </c>
      <c r="Y1607" s="8">
        <v>0</v>
      </c>
      <c r="Z1607" s="8">
        <v>0</v>
      </c>
      <c r="AA1607" s="8">
        <v>0</v>
      </c>
      <c r="AB1607" s="8">
        <v>0</v>
      </c>
      <c r="AC1607" s="8">
        <v>0</v>
      </c>
      <c r="AD1607" s="8">
        <v>0</v>
      </c>
      <c r="AE1607" s="8">
        <v>0</v>
      </c>
      <c r="AF1607" s="8">
        <v>0</v>
      </c>
      <c r="AG1607" s="9">
        <v>0</v>
      </c>
      <c r="AI1607" s="7" t="s">
        <v>244</v>
      </c>
      <c r="AJ1607" s="7"/>
      <c r="AK1607" s="7" t="s">
        <v>190</v>
      </c>
      <c r="AL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8"/>
      <c r="AW1607" s="8"/>
      <c r="AX1607" s="9"/>
    </row>
    <row r="1608" spans="1:50">
      <c r="A1608" s="30" t="s">
        <v>244</v>
      </c>
      <c r="B1608" s="30"/>
      <c r="C1608" s="30" t="s">
        <v>191</v>
      </c>
      <c r="D1608" s="31">
        <v>0</v>
      </c>
      <c r="E1608" s="31">
        <v>0</v>
      </c>
      <c r="F1608" s="31">
        <v>0</v>
      </c>
      <c r="G1608" s="31">
        <v>0</v>
      </c>
      <c r="H1608" s="31">
        <v>0</v>
      </c>
      <c r="I1608" s="8"/>
      <c r="J1608" s="8"/>
      <c r="K1608" s="8"/>
      <c r="L1608" s="8"/>
      <c r="M1608" s="8"/>
      <c r="N1608" s="8"/>
      <c r="O1608" s="8"/>
      <c r="P1608" s="39">
        <v>0</v>
      </c>
      <c r="Q1608" s="24"/>
      <c r="R1608" s="7" t="s">
        <v>244</v>
      </c>
      <c r="S1608" s="7"/>
      <c r="T1608" s="7" t="s">
        <v>191</v>
      </c>
      <c r="U1608" s="8">
        <v>0</v>
      </c>
      <c r="V1608" s="8">
        <v>0</v>
      </c>
      <c r="W1608" s="8">
        <v>0</v>
      </c>
      <c r="X1608" s="8">
        <v>0</v>
      </c>
      <c r="Y1608" s="8">
        <v>0</v>
      </c>
      <c r="Z1608" s="8">
        <v>0</v>
      </c>
      <c r="AA1608" s="8">
        <v>0</v>
      </c>
      <c r="AB1608" s="8">
        <v>0</v>
      </c>
      <c r="AC1608" s="8">
        <v>0</v>
      </c>
      <c r="AD1608" s="8">
        <v>0</v>
      </c>
      <c r="AE1608" s="8">
        <v>0</v>
      </c>
      <c r="AF1608" s="8">
        <v>0</v>
      </c>
      <c r="AG1608" s="9">
        <v>0</v>
      </c>
      <c r="AI1608" s="7" t="s">
        <v>244</v>
      </c>
      <c r="AJ1608" s="7"/>
      <c r="AK1608" s="7" t="s">
        <v>191</v>
      </c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W1608" s="8"/>
      <c r="AX1608" s="9"/>
    </row>
    <row r="1609" spans="1:50">
      <c r="A1609" s="30" t="s">
        <v>244</v>
      </c>
      <c r="B1609" s="30"/>
      <c r="C1609" s="30" t="s">
        <v>192</v>
      </c>
      <c r="D1609" s="31">
        <v>0</v>
      </c>
      <c r="E1609" s="31">
        <v>0</v>
      </c>
      <c r="F1609" s="31">
        <v>0</v>
      </c>
      <c r="G1609" s="31">
        <v>0</v>
      </c>
      <c r="H1609" s="31">
        <v>0</v>
      </c>
      <c r="I1609" s="8"/>
      <c r="J1609" s="8"/>
      <c r="K1609" s="8"/>
      <c r="L1609" s="8"/>
      <c r="M1609" s="8"/>
      <c r="N1609" s="8"/>
      <c r="O1609" s="8"/>
      <c r="P1609" s="39">
        <v>0</v>
      </c>
      <c r="Q1609" s="24"/>
      <c r="R1609" s="7" t="s">
        <v>244</v>
      </c>
      <c r="S1609" s="7"/>
      <c r="T1609" s="7" t="s">
        <v>193</v>
      </c>
      <c r="U1609" s="8">
        <v>0</v>
      </c>
      <c r="V1609" s="8">
        <v>0</v>
      </c>
      <c r="W1609" s="8">
        <v>0</v>
      </c>
      <c r="X1609" s="8">
        <v>0</v>
      </c>
      <c r="Y1609" s="8">
        <v>0</v>
      </c>
      <c r="Z1609" s="8">
        <v>0</v>
      </c>
      <c r="AA1609" s="8">
        <v>0</v>
      </c>
      <c r="AB1609" s="8">
        <v>0</v>
      </c>
      <c r="AC1609" s="8">
        <v>0</v>
      </c>
      <c r="AD1609" s="8">
        <v>0</v>
      </c>
      <c r="AE1609" s="8">
        <v>0</v>
      </c>
      <c r="AF1609" s="8">
        <v>0</v>
      </c>
      <c r="AG1609" s="9">
        <v>0</v>
      </c>
      <c r="AI1609" s="7" t="s">
        <v>244</v>
      </c>
      <c r="AJ1609" s="7"/>
      <c r="AK1609" s="7" t="s">
        <v>193</v>
      </c>
      <c r="AL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8"/>
      <c r="AW1609" s="8"/>
      <c r="AX1609" s="9"/>
    </row>
    <row r="1610" spans="1:50">
      <c r="A1610" s="30" t="s">
        <v>244</v>
      </c>
      <c r="B1610" s="30"/>
      <c r="C1610" s="30" t="s">
        <v>194</v>
      </c>
      <c r="D1610" s="31">
        <v>0</v>
      </c>
      <c r="E1610" s="31">
        <v>0</v>
      </c>
      <c r="F1610" s="31">
        <v>0</v>
      </c>
      <c r="G1610" s="31">
        <v>0</v>
      </c>
      <c r="H1610" s="31">
        <v>0</v>
      </c>
      <c r="I1610" s="8"/>
      <c r="J1610" s="8"/>
      <c r="K1610" s="8"/>
      <c r="L1610" s="8"/>
      <c r="M1610" s="8"/>
      <c r="N1610" s="8"/>
      <c r="O1610" s="8"/>
      <c r="P1610" s="39">
        <v>0</v>
      </c>
      <c r="Q1610" s="24"/>
      <c r="R1610" s="7" t="s">
        <v>244</v>
      </c>
      <c r="S1610" s="7"/>
      <c r="T1610" s="7" t="s">
        <v>195</v>
      </c>
      <c r="U1610" s="8">
        <v>0</v>
      </c>
      <c r="V1610" s="8">
        <v>0</v>
      </c>
      <c r="W1610" s="8">
        <v>0</v>
      </c>
      <c r="X1610" s="8">
        <v>0</v>
      </c>
      <c r="Y1610" s="8">
        <v>0</v>
      </c>
      <c r="Z1610" s="8">
        <v>0</v>
      </c>
      <c r="AA1610" s="8">
        <v>0</v>
      </c>
      <c r="AB1610" s="8">
        <v>0</v>
      </c>
      <c r="AC1610" s="8">
        <v>0</v>
      </c>
      <c r="AD1610" s="8">
        <v>0</v>
      </c>
      <c r="AE1610" s="8">
        <v>0</v>
      </c>
      <c r="AF1610" s="8">
        <v>0</v>
      </c>
      <c r="AG1610" s="9">
        <v>0</v>
      </c>
      <c r="AI1610" s="7" t="s">
        <v>244</v>
      </c>
      <c r="AJ1610" s="7"/>
      <c r="AK1610" s="7" t="s">
        <v>195</v>
      </c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9"/>
    </row>
    <row r="1611" spans="1:50">
      <c r="A1611" s="30" t="s">
        <v>244</v>
      </c>
      <c r="B1611" s="30"/>
      <c r="C1611" s="30" t="s">
        <v>196</v>
      </c>
      <c r="D1611" s="31">
        <v>0</v>
      </c>
      <c r="E1611" s="31">
        <v>0</v>
      </c>
      <c r="F1611" s="31">
        <v>0</v>
      </c>
      <c r="G1611" s="31">
        <v>0</v>
      </c>
      <c r="H1611" s="31">
        <v>0</v>
      </c>
      <c r="I1611" s="8"/>
      <c r="J1611" s="8"/>
      <c r="K1611" s="8"/>
      <c r="L1611" s="8"/>
      <c r="M1611" s="8"/>
      <c r="N1611" s="8"/>
      <c r="O1611" s="8"/>
      <c r="P1611" s="39">
        <v>0</v>
      </c>
      <c r="Q1611" s="24"/>
      <c r="R1611" s="7" t="s">
        <v>244</v>
      </c>
      <c r="S1611" s="7"/>
      <c r="T1611" s="7" t="s">
        <v>196</v>
      </c>
      <c r="U1611" s="8">
        <v>0</v>
      </c>
      <c r="V1611" s="8">
        <v>0</v>
      </c>
      <c r="W1611" s="8">
        <v>0</v>
      </c>
      <c r="X1611" s="8">
        <v>0</v>
      </c>
      <c r="Y1611" s="8">
        <v>0</v>
      </c>
      <c r="Z1611" s="8">
        <v>0</v>
      </c>
      <c r="AA1611" s="8">
        <v>0</v>
      </c>
      <c r="AB1611" s="8">
        <v>0</v>
      </c>
      <c r="AC1611" s="8">
        <v>0</v>
      </c>
      <c r="AD1611" s="8">
        <v>0</v>
      </c>
      <c r="AE1611" s="8">
        <v>0</v>
      </c>
      <c r="AF1611" s="8">
        <v>0</v>
      </c>
      <c r="AG1611" s="9">
        <v>0</v>
      </c>
      <c r="AI1611" s="7" t="s">
        <v>244</v>
      </c>
      <c r="AJ1611" s="7"/>
      <c r="AK1611" s="7" t="s">
        <v>196</v>
      </c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  <c r="AW1611" s="8"/>
      <c r="AX1611" s="9"/>
    </row>
    <row r="1612" spans="1:50">
      <c r="A1612" s="30" t="s">
        <v>244</v>
      </c>
      <c r="B1612" s="30"/>
      <c r="C1612" s="30" t="s">
        <v>197</v>
      </c>
      <c r="D1612" s="31">
        <v>0</v>
      </c>
      <c r="E1612" s="31">
        <v>0</v>
      </c>
      <c r="F1612" s="31">
        <v>0</v>
      </c>
      <c r="G1612" s="31">
        <v>0</v>
      </c>
      <c r="H1612" s="31">
        <v>0</v>
      </c>
      <c r="I1612" s="8"/>
      <c r="J1612" s="8"/>
      <c r="K1612" s="8"/>
      <c r="L1612" s="8"/>
      <c r="M1612" s="8"/>
      <c r="N1612" s="8"/>
      <c r="O1612" s="8"/>
      <c r="P1612" s="39">
        <v>0</v>
      </c>
      <c r="Q1612" s="24"/>
      <c r="R1612" s="7" t="s">
        <v>244</v>
      </c>
      <c r="S1612" s="7"/>
      <c r="T1612" s="7" t="s">
        <v>197</v>
      </c>
      <c r="U1612" s="8">
        <v>0</v>
      </c>
      <c r="V1612" s="8">
        <v>0</v>
      </c>
      <c r="W1612" s="8">
        <v>0</v>
      </c>
      <c r="X1612" s="8">
        <v>0</v>
      </c>
      <c r="Y1612" s="8">
        <v>0</v>
      </c>
      <c r="Z1612" s="8">
        <v>0</v>
      </c>
      <c r="AA1612" s="8">
        <v>0</v>
      </c>
      <c r="AB1612" s="8">
        <v>0</v>
      </c>
      <c r="AC1612" s="8">
        <v>0</v>
      </c>
      <c r="AD1612" s="8">
        <v>0</v>
      </c>
      <c r="AE1612" s="8">
        <v>0</v>
      </c>
      <c r="AF1612" s="8">
        <v>0</v>
      </c>
      <c r="AG1612" s="9">
        <v>0</v>
      </c>
      <c r="AI1612" s="7" t="s">
        <v>244</v>
      </c>
      <c r="AJ1612" s="7"/>
      <c r="AK1612" s="7" t="s">
        <v>197</v>
      </c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W1612" s="8"/>
      <c r="AX1612" s="9"/>
    </row>
    <row r="1613" spans="1:50">
      <c r="A1613" s="30" t="s">
        <v>244</v>
      </c>
      <c r="B1613" s="30"/>
      <c r="C1613" s="30" t="s">
        <v>198</v>
      </c>
      <c r="D1613" s="31">
        <v>0</v>
      </c>
      <c r="E1613" s="31">
        <v>0</v>
      </c>
      <c r="F1613" s="31">
        <v>0</v>
      </c>
      <c r="G1613" s="31">
        <v>0</v>
      </c>
      <c r="H1613" s="31">
        <v>0</v>
      </c>
      <c r="I1613" s="8"/>
      <c r="J1613" s="8"/>
      <c r="K1613" s="8"/>
      <c r="L1613" s="8"/>
      <c r="M1613" s="8"/>
      <c r="N1613" s="8"/>
      <c r="O1613" s="8"/>
      <c r="P1613" s="39">
        <v>0</v>
      </c>
      <c r="Q1613" s="24"/>
      <c r="R1613" s="7" t="s">
        <v>244</v>
      </c>
      <c r="S1613" s="7"/>
      <c r="T1613" s="7" t="s">
        <v>199</v>
      </c>
      <c r="U1613" s="8">
        <v>0</v>
      </c>
      <c r="V1613" s="8">
        <v>0</v>
      </c>
      <c r="W1613" s="8">
        <v>0</v>
      </c>
      <c r="X1613" s="8">
        <v>0</v>
      </c>
      <c r="Y1613" s="8">
        <v>0</v>
      </c>
      <c r="Z1613" s="8">
        <v>0</v>
      </c>
      <c r="AA1613" s="8">
        <v>0</v>
      </c>
      <c r="AB1613" s="8">
        <v>0</v>
      </c>
      <c r="AC1613" s="8">
        <v>0</v>
      </c>
      <c r="AD1613" s="8">
        <v>0</v>
      </c>
      <c r="AE1613" s="8">
        <v>0</v>
      </c>
      <c r="AF1613" s="8">
        <v>0</v>
      </c>
      <c r="AG1613" s="9">
        <v>0</v>
      </c>
      <c r="AI1613" s="7" t="s">
        <v>244</v>
      </c>
      <c r="AJ1613" s="7"/>
      <c r="AK1613" s="7" t="s">
        <v>199</v>
      </c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9"/>
    </row>
    <row r="1614" spans="1:50">
      <c r="A1614" s="30" t="s">
        <v>244</v>
      </c>
      <c r="B1614" s="30"/>
      <c r="C1614" s="30" t="s">
        <v>200</v>
      </c>
      <c r="D1614" s="31">
        <v>0</v>
      </c>
      <c r="E1614" s="31">
        <v>0</v>
      </c>
      <c r="F1614" s="31">
        <v>0</v>
      </c>
      <c r="G1614" s="31">
        <v>0</v>
      </c>
      <c r="H1614" s="31">
        <v>0</v>
      </c>
      <c r="I1614" s="8"/>
      <c r="J1614" s="8"/>
      <c r="K1614" s="8"/>
      <c r="L1614" s="8"/>
      <c r="M1614" s="8"/>
      <c r="N1614" s="8"/>
      <c r="O1614" s="8"/>
      <c r="P1614" s="39">
        <v>0</v>
      </c>
      <c r="Q1614" s="24"/>
      <c r="R1614" s="7" t="s">
        <v>244</v>
      </c>
      <c r="S1614" s="7"/>
      <c r="T1614" s="7" t="s">
        <v>200</v>
      </c>
      <c r="U1614" s="8">
        <v>0</v>
      </c>
      <c r="V1614" s="8">
        <v>0</v>
      </c>
      <c r="W1614" s="8">
        <v>0</v>
      </c>
      <c r="X1614" s="8">
        <v>0</v>
      </c>
      <c r="Y1614" s="8">
        <v>0</v>
      </c>
      <c r="Z1614" s="8">
        <v>0</v>
      </c>
      <c r="AA1614" s="8">
        <v>0</v>
      </c>
      <c r="AB1614" s="8">
        <v>0</v>
      </c>
      <c r="AC1614" s="8">
        <v>0</v>
      </c>
      <c r="AD1614" s="8">
        <v>0</v>
      </c>
      <c r="AE1614" s="8">
        <v>0</v>
      </c>
      <c r="AF1614" s="8">
        <v>0</v>
      </c>
      <c r="AG1614" s="9">
        <v>0</v>
      </c>
      <c r="AI1614" s="7" t="s">
        <v>244</v>
      </c>
      <c r="AJ1614" s="7"/>
      <c r="AK1614" s="7" t="s">
        <v>200</v>
      </c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9"/>
    </row>
    <row r="1615" spans="1:50">
      <c r="A1615" s="30" t="s">
        <v>244</v>
      </c>
      <c r="B1615" s="30"/>
      <c r="C1615" s="30" t="s">
        <v>201</v>
      </c>
      <c r="D1615" s="34">
        <v>1628.5</v>
      </c>
      <c r="E1615" s="34">
        <v>-408.34</v>
      </c>
      <c r="F1615" s="34">
        <v>-2289.5700000000002</v>
      </c>
      <c r="G1615" s="34">
        <v>2587.4899999999998</v>
      </c>
      <c r="H1615" s="34">
        <v>-4237.58</v>
      </c>
      <c r="I1615" s="17"/>
      <c r="J1615" s="17"/>
      <c r="K1615" s="17"/>
      <c r="L1615" s="17"/>
      <c r="M1615" s="17"/>
      <c r="N1615" s="17"/>
      <c r="O1615" s="17"/>
      <c r="P1615" s="41">
        <v>-2719.5</v>
      </c>
      <c r="Q1615" s="24"/>
      <c r="R1615" s="7" t="s">
        <v>244</v>
      </c>
      <c r="S1615" s="7"/>
      <c r="T1615" s="7" t="s">
        <v>201</v>
      </c>
      <c r="U1615" s="17">
        <v>0</v>
      </c>
      <c r="V1615" s="17">
        <v>-31.67</v>
      </c>
      <c r="W1615" s="17">
        <v>50.28</v>
      </c>
      <c r="X1615" s="17">
        <v>511.37</v>
      </c>
      <c r="Y1615" s="17">
        <v>1651.65</v>
      </c>
      <c r="Z1615" s="17">
        <v>0</v>
      </c>
      <c r="AA1615" s="17">
        <v>-8028.04</v>
      </c>
      <c r="AB1615" s="17">
        <v>7875.2</v>
      </c>
      <c r="AC1615" s="17">
        <v>-669.95</v>
      </c>
      <c r="AD1615" s="17">
        <v>175</v>
      </c>
      <c r="AE1615" s="17">
        <v>-5874.14</v>
      </c>
      <c r="AF1615" s="17">
        <v>3410.48</v>
      </c>
      <c r="AG1615" s="18">
        <v>-929.82000000000096</v>
      </c>
      <c r="AI1615" s="7" t="s">
        <v>244</v>
      </c>
      <c r="AJ1615" s="7"/>
      <c r="AK1615" s="7" t="s">
        <v>201</v>
      </c>
      <c r="AL1615" s="17"/>
      <c r="AM1615" s="17"/>
      <c r="AN1615" s="17"/>
      <c r="AO1615" s="17"/>
      <c r="AP1615" s="17"/>
      <c r="AQ1615" s="17"/>
      <c r="AR1615" s="17"/>
      <c r="AS1615" s="17"/>
      <c r="AT1615" s="17"/>
      <c r="AU1615" s="17"/>
      <c r="AV1615" s="17"/>
      <c r="AW1615" s="17"/>
      <c r="AX1615" s="18"/>
    </row>
    <row r="1616" spans="1:50">
      <c r="A1616" s="30" t="s">
        <v>244</v>
      </c>
      <c r="B1616" s="30"/>
      <c r="C1616" s="30" t="s">
        <v>202</v>
      </c>
      <c r="D1616" s="32">
        <v>0</v>
      </c>
      <c r="E1616" s="32">
        <v>0</v>
      </c>
      <c r="F1616" s="32">
        <v>0</v>
      </c>
      <c r="G1616" s="32">
        <v>0</v>
      </c>
      <c r="H1616" s="32">
        <v>0</v>
      </c>
      <c r="I1616" s="10"/>
      <c r="J1616" s="10"/>
      <c r="K1616" s="10"/>
      <c r="L1616" s="10"/>
      <c r="M1616" s="10"/>
      <c r="N1616" s="10"/>
      <c r="O1616" s="10"/>
      <c r="P1616" s="39">
        <v>0</v>
      </c>
      <c r="Q1616" s="24"/>
      <c r="R1616" s="7" t="s">
        <v>244</v>
      </c>
      <c r="S1616" s="7"/>
      <c r="T1616" s="7" t="s">
        <v>202</v>
      </c>
      <c r="U1616" s="10">
        <v>0</v>
      </c>
      <c r="V1616" s="10">
        <v>0</v>
      </c>
      <c r="W1616" s="10">
        <v>0</v>
      </c>
      <c r="X1616" s="10">
        <v>0</v>
      </c>
      <c r="Y1616" s="10">
        <v>0</v>
      </c>
      <c r="Z1616" s="10">
        <v>0</v>
      </c>
      <c r="AA1616" s="10">
        <v>0</v>
      </c>
      <c r="AB1616" s="10">
        <v>0</v>
      </c>
      <c r="AC1616" s="10">
        <v>0</v>
      </c>
      <c r="AD1616" s="10">
        <v>0</v>
      </c>
      <c r="AE1616" s="10">
        <v>0</v>
      </c>
      <c r="AF1616" s="10">
        <v>0</v>
      </c>
      <c r="AG1616" s="9">
        <v>0</v>
      </c>
      <c r="AI1616" s="7" t="s">
        <v>244</v>
      </c>
      <c r="AJ1616" s="7"/>
      <c r="AK1616" s="7" t="s">
        <v>202</v>
      </c>
      <c r="AL1616" s="10"/>
      <c r="AM1616" s="10"/>
      <c r="AN1616" s="10"/>
      <c r="AO1616" s="10"/>
      <c r="AP1616" s="10"/>
      <c r="AQ1616" s="10"/>
      <c r="AR1616" s="10"/>
      <c r="AS1616" s="10"/>
      <c r="AT1616" s="10"/>
      <c r="AU1616" s="10"/>
      <c r="AV1616" s="10"/>
      <c r="AW1616" s="10"/>
      <c r="AX1616" s="9"/>
    </row>
    <row r="1617" spans="1:50">
      <c r="A1617" s="30" t="s">
        <v>244</v>
      </c>
      <c r="B1617" s="30"/>
      <c r="C1617" s="30" t="s">
        <v>203</v>
      </c>
      <c r="D1617" s="32">
        <v>1628.5</v>
      </c>
      <c r="E1617" s="32">
        <v>-408.34</v>
      </c>
      <c r="F1617" s="32">
        <v>-2289.5700000000002</v>
      </c>
      <c r="G1617" s="32">
        <v>2587.4899999999998</v>
      </c>
      <c r="H1617" s="32">
        <v>-4237.58</v>
      </c>
      <c r="I1617" s="10"/>
      <c r="J1617" s="10"/>
      <c r="K1617" s="10"/>
      <c r="L1617" s="10"/>
      <c r="M1617" s="10"/>
      <c r="N1617" s="10"/>
      <c r="O1617" s="10"/>
      <c r="P1617" s="39">
        <v>-2719.5</v>
      </c>
      <c r="Q1617" s="24"/>
      <c r="R1617" s="7" t="s">
        <v>244</v>
      </c>
      <c r="S1617" s="7"/>
      <c r="T1617" s="7" t="s">
        <v>203</v>
      </c>
      <c r="U1617" s="10">
        <v>0</v>
      </c>
      <c r="V1617" s="10">
        <v>-31.67</v>
      </c>
      <c r="W1617" s="10">
        <v>50.28</v>
      </c>
      <c r="X1617" s="10">
        <v>511.37</v>
      </c>
      <c r="Y1617" s="10">
        <v>1651.65</v>
      </c>
      <c r="Z1617" s="10">
        <v>0</v>
      </c>
      <c r="AA1617" s="10">
        <v>-8028.04</v>
      </c>
      <c r="AB1617" s="10">
        <v>7875.2</v>
      </c>
      <c r="AC1617" s="10">
        <v>-669.95</v>
      </c>
      <c r="AD1617" s="10">
        <v>175</v>
      </c>
      <c r="AE1617" s="10">
        <v>-5874.14</v>
      </c>
      <c r="AF1617" s="10">
        <v>3410.48</v>
      </c>
      <c r="AG1617" s="9">
        <v>-929.82000000000096</v>
      </c>
      <c r="AI1617" s="7" t="s">
        <v>244</v>
      </c>
      <c r="AJ1617" s="7"/>
      <c r="AK1617" s="7" t="s">
        <v>203</v>
      </c>
      <c r="AL1617" s="10"/>
      <c r="AM1617" s="10"/>
      <c r="AN1617" s="10"/>
      <c r="AO1617" s="10"/>
      <c r="AP1617" s="10"/>
      <c r="AQ1617" s="10"/>
      <c r="AR1617" s="10"/>
      <c r="AS1617" s="10"/>
      <c r="AT1617" s="10"/>
      <c r="AU1617" s="10"/>
      <c r="AV1617" s="10"/>
      <c r="AW1617" s="10"/>
      <c r="AX1617" s="9"/>
    </row>
    <row r="1618" spans="1:50">
      <c r="A1618" s="30" t="s">
        <v>244</v>
      </c>
      <c r="B1618" s="30"/>
      <c r="C1618" s="30" t="s">
        <v>204</v>
      </c>
      <c r="D1618" s="34">
        <v>0</v>
      </c>
      <c r="E1618" s="34">
        <v>-27.09</v>
      </c>
      <c r="F1618" s="34">
        <v>-114.84</v>
      </c>
      <c r="G1618" s="34">
        <v>-2307</v>
      </c>
      <c r="H1618" s="34">
        <v>-313.27</v>
      </c>
      <c r="I1618" s="17"/>
      <c r="J1618" s="17"/>
      <c r="K1618" s="17"/>
      <c r="L1618" s="17"/>
      <c r="M1618" s="17"/>
      <c r="N1618" s="17"/>
      <c r="O1618" s="17"/>
      <c r="P1618" s="41">
        <v>-2762.2</v>
      </c>
      <c r="Q1618" s="24"/>
      <c r="R1618" s="7" t="s">
        <v>244</v>
      </c>
      <c r="S1618" s="7"/>
      <c r="T1618" s="7" t="s">
        <v>204</v>
      </c>
      <c r="U1618" s="17">
        <v>0</v>
      </c>
      <c r="V1618" s="17">
        <v>-43.31</v>
      </c>
      <c r="W1618" s="17">
        <v>-105.56</v>
      </c>
      <c r="X1618" s="17">
        <v>0</v>
      </c>
      <c r="Y1618" s="17">
        <v>0</v>
      </c>
      <c r="Z1618" s="17">
        <v>0</v>
      </c>
      <c r="AA1618" s="17">
        <v>-207.84</v>
      </c>
      <c r="AB1618" s="17">
        <v>-2.14</v>
      </c>
      <c r="AC1618" s="17">
        <v>-1.72</v>
      </c>
      <c r="AD1618" s="17">
        <v>-96.22</v>
      </c>
      <c r="AE1618" s="17">
        <v>-50</v>
      </c>
      <c r="AF1618" s="17">
        <v>3.6</v>
      </c>
      <c r="AG1618" s="18">
        <v>-503.19</v>
      </c>
      <c r="AI1618" s="7" t="s">
        <v>244</v>
      </c>
      <c r="AJ1618" s="7"/>
      <c r="AK1618" s="7" t="s">
        <v>204</v>
      </c>
      <c r="AL1618" s="17"/>
      <c r="AM1618" s="17"/>
      <c r="AN1618" s="17"/>
      <c r="AO1618" s="17"/>
      <c r="AP1618" s="17"/>
      <c r="AQ1618" s="17"/>
      <c r="AR1618" s="17"/>
      <c r="AS1618" s="17"/>
      <c r="AT1618" s="17"/>
      <c r="AU1618" s="17"/>
      <c r="AV1618" s="17"/>
      <c r="AW1618" s="17"/>
      <c r="AX1618" s="18"/>
    </row>
    <row r="1619" spans="1:50">
      <c r="A1619" s="30" t="s">
        <v>244</v>
      </c>
      <c r="B1619" s="30"/>
      <c r="C1619" s="30" t="s">
        <v>205</v>
      </c>
      <c r="D1619" s="31">
        <v>0</v>
      </c>
      <c r="E1619" s="31">
        <v>432.99</v>
      </c>
      <c r="F1619" s="31">
        <v>55.01</v>
      </c>
      <c r="G1619" s="31">
        <v>0</v>
      </c>
      <c r="H1619" s="31">
        <v>0</v>
      </c>
      <c r="I1619" s="8"/>
      <c r="J1619" s="8"/>
      <c r="K1619" s="8"/>
      <c r="L1619" s="8"/>
      <c r="M1619" s="8"/>
      <c r="N1619" s="8"/>
      <c r="O1619" s="8"/>
      <c r="P1619" s="39">
        <v>488</v>
      </c>
      <c r="Q1619" s="24"/>
      <c r="R1619" s="7" t="s">
        <v>244</v>
      </c>
      <c r="S1619" s="7"/>
      <c r="T1619" s="7" t="s">
        <v>205</v>
      </c>
      <c r="U1619" s="8">
        <v>0</v>
      </c>
      <c r="V1619" s="8">
        <v>72.62</v>
      </c>
      <c r="W1619" s="8">
        <v>0</v>
      </c>
      <c r="X1619" s="8">
        <v>0</v>
      </c>
      <c r="Y1619" s="8">
        <v>0</v>
      </c>
      <c r="Z1619" s="8">
        <v>0</v>
      </c>
      <c r="AA1619" s="8">
        <v>0</v>
      </c>
      <c r="AB1619" s="8">
        <v>0.4</v>
      </c>
      <c r="AC1619" s="8">
        <v>0</v>
      </c>
      <c r="AD1619" s="8">
        <v>45</v>
      </c>
      <c r="AE1619" s="8">
        <v>0</v>
      </c>
      <c r="AF1619" s="8">
        <v>3.6</v>
      </c>
      <c r="AG1619" s="9">
        <v>121.62</v>
      </c>
      <c r="AI1619" s="7" t="s">
        <v>244</v>
      </c>
      <c r="AJ1619" s="7"/>
      <c r="AK1619" s="7" t="s">
        <v>205</v>
      </c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9"/>
    </row>
    <row r="1620" spans="1:50">
      <c r="A1620" s="30" t="s">
        <v>244</v>
      </c>
      <c r="B1620" s="30"/>
      <c r="C1620" s="30" t="s">
        <v>206</v>
      </c>
      <c r="D1620" s="31">
        <v>0</v>
      </c>
      <c r="E1620" s="31">
        <v>-460.08</v>
      </c>
      <c r="F1620" s="31">
        <v>-169.85</v>
      </c>
      <c r="G1620" s="31">
        <v>-2307</v>
      </c>
      <c r="H1620" s="31">
        <v>-313.27</v>
      </c>
      <c r="I1620" s="8"/>
      <c r="J1620" s="8"/>
      <c r="K1620" s="8"/>
      <c r="L1620" s="8"/>
      <c r="M1620" s="8"/>
      <c r="N1620" s="8"/>
      <c r="O1620" s="8"/>
      <c r="P1620" s="39">
        <v>-3250.2</v>
      </c>
      <c r="Q1620" s="24"/>
      <c r="R1620" s="7" t="s">
        <v>244</v>
      </c>
      <c r="S1620" s="7"/>
      <c r="T1620" s="7" t="s">
        <v>206</v>
      </c>
      <c r="U1620" s="8">
        <v>0</v>
      </c>
      <c r="V1620" s="8">
        <v>-115.93</v>
      </c>
      <c r="W1620" s="8">
        <v>-105.56</v>
      </c>
      <c r="X1620" s="8">
        <v>0</v>
      </c>
      <c r="Y1620" s="8">
        <v>0</v>
      </c>
      <c r="Z1620" s="8">
        <v>0</v>
      </c>
      <c r="AA1620" s="8">
        <v>-207.84</v>
      </c>
      <c r="AB1620" s="8">
        <v>-2.54</v>
      </c>
      <c r="AC1620" s="8">
        <v>-1.72</v>
      </c>
      <c r="AD1620" s="8">
        <v>-141.22</v>
      </c>
      <c r="AE1620" s="8">
        <v>-50</v>
      </c>
      <c r="AF1620" s="8">
        <v>0</v>
      </c>
      <c r="AG1620" s="9">
        <v>-624.80999999999995</v>
      </c>
      <c r="AI1620" s="7" t="s">
        <v>244</v>
      </c>
      <c r="AJ1620" s="7"/>
      <c r="AK1620" s="7" t="s">
        <v>206</v>
      </c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  <c r="AW1620" s="8"/>
      <c r="AX1620" s="9"/>
    </row>
    <row r="1621" spans="1:50">
      <c r="A1621" s="30" t="s">
        <v>244</v>
      </c>
      <c r="B1621" s="30"/>
      <c r="C1621" s="30" t="s">
        <v>207</v>
      </c>
      <c r="D1621" s="31">
        <v>0</v>
      </c>
      <c r="E1621" s="31">
        <v>0</v>
      </c>
      <c r="F1621" s="31">
        <v>0</v>
      </c>
      <c r="G1621" s="31">
        <v>0</v>
      </c>
      <c r="H1621" s="31">
        <v>0</v>
      </c>
      <c r="I1621" s="8"/>
      <c r="J1621" s="8"/>
      <c r="K1621" s="8"/>
      <c r="L1621" s="8"/>
      <c r="M1621" s="8"/>
      <c r="N1621" s="8"/>
      <c r="O1621" s="8"/>
      <c r="P1621" s="39">
        <v>0</v>
      </c>
      <c r="Q1621" s="24"/>
      <c r="R1621" s="7" t="s">
        <v>244</v>
      </c>
      <c r="S1621" s="7"/>
      <c r="T1621" s="7" t="s">
        <v>207</v>
      </c>
      <c r="U1621" s="8">
        <v>0</v>
      </c>
      <c r="V1621" s="8">
        <v>0</v>
      </c>
      <c r="W1621" s="8">
        <v>0</v>
      </c>
      <c r="X1621" s="8">
        <v>0</v>
      </c>
      <c r="Y1621" s="8">
        <v>0</v>
      </c>
      <c r="Z1621" s="8">
        <v>0</v>
      </c>
      <c r="AA1621" s="8">
        <v>0</v>
      </c>
      <c r="AB1621" s="8">
        <v>0</v>
      </c>
      <c r="AC1621" s="8">
        <v>0</v>
      </c>
      <c r="AD1621" s="8">
        <v>0</v>
      </c>
      <c r="AE1621" s="8">
        <v>0</v>
      </c>
      <c r="AF1621" s="8">
        <v>0</v>
      </c>
      <c r="AG1621" s="9">
        <v>0</v>
      </c>
      <c r="AI1621" s="7" t="s">
        <v>244</v>
      </c>
      <c r="AJ1621" s="7"/>
      <c r="AK1621" s="7" t="s">
        <v>207</v>
      </c>
      <c r="AL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8"/>
      <c r="AW1621" s="8"/>
      <c r="AX1621" s="9"/>
    </row>
    <row r="1622" spans="1:50">
      <c r="A1622" s="30" t="s">
        <v>244</v>
      </c>
      <c r="B1622" s="30"/>
      <c r="C1622" s="30" t="s">
        <v>208</v>
      </c>
      <c r="D1622" s="34">
        <v>-14949.27</v>
      </c>
      <c r="E1622" s="34">
        <v>-14371.45</v>
      </c>
      <c r="F1622" s="34">
        <v>-16637.560000000001</v>
      </c>
      <c r="G1622" s="34">
        <v>-13429.32</v>
      </c>
      <c r="H1622" s="34">
        <v>-16208.32</v>
      </c>
      <c r="I1622" s="17"/>
      <c r="J1622" s="17"/>
      <c r="K1622" s="17"/>
      <c r="L1622" s="17"/>
      <c r="M1622" s="17"/>
      <c r="N1622" s="17"/>
      <c r="O1622" s="17"/>
      <c r="P1622" s="41">
        <v>-75595.92</v>
      </c>
      <c r="Q1622" s="24"/>
      <c r="R1622" s="7" t="s">
        <v>244</v>
      </c>
      <c r="S1622" s="7"/>
      <c r="T1622" s="7" t="s">
        <v>208</v>
      </c>
      <c r="U1622" s="17">
        <v>-16277.53</v>
      </c>
      <c r="V1622" s="17">
        <v>-15525.29</v>
      </c>
      <c r="W1622" s="17">
        <v>-15452.24</v>
      </c>
      <c r="X1622" s="17">
        <v>-17957.79</v>
      </c>
      <c r="Y1622" s="17">
        <v>-16444.849999999999</v>
      </c>
      <c r="Z1622" s="17">
        <v>-18108.36</v>
      </c>
      <c r="AA1622" s="17">
        <v>-26189.94</v>
      </c>
      <c r="AB1622" s="17">
        <v>-6602.51</v>
      </c>
      <c r="AC1622" s="17">
        <v>-18420.48</v>
      </c>
      <c r="AD1622" s="17">
        <v>-15783.54</v>
      </c>
      <c r="AE1622" s="17">
        <v>-23275.24</v>
      </c>
      <c r="AF1622" s="17">
        <v>-11748.49</v>
      </c>
      <c r="AG1622" s="18">
        <v>-201786.26</v>
      </c>
      <c r="AI1622" s="7" t="s">
        <v>244</v>
      </c>
      <c r="AJ1622" s="7"/>
      <c r="AK1622" s="7" t="s">
        <v>208</v>
      </c>
      <c r="AL1622" s="17"/>
      <c r="AM1622" s="17"/>
      <c r="AN1622" s="17"/>
      <c r="AO1622" s="17"/>
      <c r="AP1622" s="17"/>
      <c r="AQ1622" s="17"/>
      <c r="AR1622" s="17"/>
      <c r="AS1622" s="17"/>
      <c r="AT1622" s="17"/>
      <c r="AU1622" s="17"/>
      <c r="AV1622" s="17"/>
      <c r="AW1622" s="17"/>
      <c r="AX1622" s="18"/>
    </row>
    <row r="1623" spans="1:50">
      <c r="A1623" s="30" t="s">
        <v>244</v>
      </c>
      <c r="B1623" s="30"/>
      <c r="C1623" s="30" t="s">
        <v>209</v>
      </c>
      <c r="D1623" s="34">
        <v>25620.14</v>
      </c>
      <c r="E1623" s="34">
        <v>24551.5</v>
      </c>
      <c r="F1623" s="34">
        <v>23807.53</v>
      </c>
      <c r="G1623" s="34">
        <v>14850.26</v>
      </c>
      <c r="H1623" s="34">
        <v>9331.77</v>
      </c>
      <c r="I1623" s="17"/>
      <c r="J1623" s="17"/>
      <c r="K1623" s="17"/>
      <c r="L1623" s="17"/>
      <c r="M1623" s="17"/>
      <c r="N1623" s="17"/>
      <c r="O1623" s="17"/>
      <c r="P1623" s="41">
        <v>98161.2</v>
      </c>
      <c r="Q1623" s="24"/>
      <c r="R1623" s="7" t="s">
        <v>244</v>
      </c>
      <c r="S1623" s="7"/>
      <c r="T1623" s="7" t="s">
        <v>209</v>
      </c>
      <c r="U1623" s="17">
        <v>18452.240000000002</v>
      </c>
      <c r="V1623" s="17">
        <v>16616.400000000001</v>
      </c>
      <c r="W1623" s="17">
        <v>35009.01</v>
      </c>
      <c r="X1623" s="17">
        <v>16296.710999999999</v>
      </c>
      <c r="Y1623" s="17">
        <v>34054.239999999998</v>
      </c>
      <c r="Z1623" s="17">
        <v>26145.93</v>
      </c>
      <c r="AA1623" s="17">
        <v>32614.89</v>
      </c>
      <c r="AB1623" s="17">
        <v>50351.26</v>
      </c>
      <c r="AC1623" s="17">
        <v>27692.73</v>
      </c>
      <c r="AD1623" s="17">
        <v>49123.53</v>
      </c>
      <c r="AE1623" s="17">
        <v>38870.629999999997</v>
      </c>
      <c r="AF1623" s="17">
        <v>53174.5</v>
      </c>
      <c r="AG1623" s="18">
        <v>398402.071</v>
      </c>
      <c r="AI1623" s="7" t="s">
        <v>244</v>
      </c>
      <c r="AJ1623" s="7"/>
      <c r="AK1623" s="7" t="s">
        <v>209</v>
      </c>
      <c r="AL1623" s="17"/>
      <c r="AM1623" s="17"/>
      <c r="AN1623" s="17"/>
      <c r="AO1623" s="17"/>
      <c r="AP1623" s="17"/>
      <c r="AQ1623" s="17"/>
      <c r="AR1623" s="17"/>
      <c r="AS1623" s="17"/>
      <c r="AT1623" s="17"/>
      <c r="AU1623" s="17"/>
      <c r="AV1623" s="17"/>
      <c r="AW1623" s="17"/>
      <c r="AX1623" s="18"/>
    </row>
    <row r="1624" spans="1:50">
      <c r="A1624" s="30" t="s">
        <v>244</v>
      </c>
      <c r="B1624" s="30"/>
      <c r="C1624" s="30" t="s">
        <v>210</v>
      </c>
      <c r="D1624" s="34">
        <v>0</v>
      </c>
      <c r="E1624" s="34">
        <v>0</v>
      </c>
      <c r="F1624" s="34">
        <v>0</v>
      </c>
      <c r="G1624" s="34">
        <v>0</v>
      </c>
      <c r="H1624" s="34">
        <v>0</v>
      </c>
      <c r="I1624" s="17"/>
      <c r="J1624" s="17"/>
      <c r="K1624" s="17"/>
      <c r="L1624" s="17"/>
      <c r="M1624" s="17"/>
      <c r="N1624" s="17"/>
      <c r="O1624" s="17"/>
      <c r="P1624" s="41">
        <v>0</v>
      </c>
      <c r="Q1624" s="24"/>
      <c r="R1624" s="7" t="s">
        <v>244</v>
      </c>
      <c r="S1624" s="7"/>
      <c r="T1624" s="7" t="s">
        <v>210</v>
      </c>
      <c r="U1624" s="17">
        <v>0</v>
      </c>
      <c r="V1624" s="17">
        <v>0</v>
      </c>
      <c r="W1624" s="17">
        <v>0</v>
      </c>
      <c r="X1624" s="17">
        <v>0</v>
      </c>
      <c r="Y1624" s="17">
        <v>0</v>
      </c>
      <c r="Z1624" s="17">
        <v>0</v>
      </c>
      <c r="AA1624" s="17">
        <v>0</v>
      </c>
      <c r="AB1624" s="17">
        <v>0</v>
      </c>
      <c r="AC1624" s="17">
        <v>0</v>
      </c>
      <c r="AD1624" s="17">
        <v>0</v>
      </c>
      <c r="AE1624" s="17">
        <v>0</v>
      </c>
      <c r="AF1624" s="17">
        <v>0</v>
      </c>
      <c r="AG1624" s="18">
        <v>0</v>
      </c>
      <c r="AI1624" s="7" t="s">
        <v>244</v>
      </c>
      <c r="AJ1624" s="7"/>
      <c r="AK1624" s="7" t="s">
        <v>210</v>
      </c>
      <c r="AL1624" s="17"/>
      <c r="AM1624" s="17"/>
      <c r="AN1624" s="17"/>
      <c r="AO1624" s="17"/>
      <c r="AP1624" s="17"/>
      <c r="AQ1624" s="17"/>
      <c r="AR1624" s="17"/>
      <c r="AS1624" s="17"/>
      <c r="AT1624" s="17"/>
      <c r="AU1624" s="17"/>
      <c r="AV1624" s="17"/>
      <c r="AW1624" s="17"/>
      <c r="AX1624" s="18"/>
    </row>
    <row r="1625" spans="1:50">
      <c r="A1625" s="30" t="s">
        <v>244</v>
      </c>
      <c r="B1625" s="30"/>
      <c r="C1625" s="30" t="s">
        <v>211</v>
      </c>
      <c r="D1625" s="31">
        <v>0</v>
      </c>
      <c r="E1625" s="31">
        <v>0</v>
      </c>
      <c r="F1625" s="31">
        <v>0</v>
      </c>
      <c r="G1625" s="31">
        <v>0</v>
      </c>
      <c r="H1625" s="31">
        <v>0</v>
      </c>
      <c r="I1625" s="8"/>
      <c r="J1625" s="8"/>
      <c r="K1625" s="8"/>
      <c r="L1625" s="8"/>
      <c r="M1625" s="8"/>
      <c r="N1625" s="8"/>
      <c r="O1625" s="8"/>
      <c r="P1625" s="39">
        <v>0</v>
      </c>
      <c r="Q1625" s="24"/>
      <c r="R1625" s="7" t="s">
        <v>244</v>
      </c>
      <c r="S1625" s="7"/>
      <c r="T1625" s="7" t="s">
        <v>211</v>
      </c>
      <c r="U1625" s="8">
        <v>0</v>
      </c>
      <c r="V1625" s="8">
        <v>0</v>
      </c>
      <c r="W1625" s="8">
        <v>0</v>
      </c>
      <c r="X1625" s="8">
        <v>0</v>
      </c>
      <c r="Y1625" s="8">
        <v>0</v>
      </c>
      <c r="Z1625" s="8">
        <v>0</v>
      </c>
      <c r="AA1625" s="8">
        <v>0</v>
      </c>
      <c r="AB1625" s="8">
        <v>0</v>
      </c>
      <c r="AC1625" s="8">
        <v>0</v>
      </c>
      <c r="AD1625" s="8">
        <v>0</v>
      </c>
      <c r="AE1625" s="8">
        <v>0</v>
      </c>
      <c r="AF1625" s="8">
        <v>0</v>
      </c>
      <c r="AG1625" s="9">
        <v>0</v>
      </c>
      <c r="AI1625" s="7" t="s">
        <v>244</v>
      </c>
      <c r="AJ1625" s="7"/>
      <c r="AK1625" s="7" t="s">
        <v>211</v>
      </c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W1625" s="8"/>
      <c r="AX1625" s="9"/>
    </row>
    <row r="1626" spans="1:50">
      <c r="A1626" s="30" t="s">
        <v>244</v>
      </c>
      <c r="B1626" s="30"/>
      <c r="C1626" s="30" t="s">
        <v>212</v>
      </c>
      <c r="D1626" s="31">
        <v>0</v>
      </c>
      <c r="E1626" s="31">
        <v>0</v>
      </c>
      <c r="F1626" s="31">
        <v>0</v>
      </c>
      <c r="G1626" s="31">
        <v>0</v>
      </c>
      <c r="H1626" s="31">
        <v>0</v>
      </c>
      <c r="I1626" s="8"/>
      <c r="J1626" s="8"/>
      <c r="K1626" s="8"/>
      <c r="L1626" s="8"/>
      <c r="M1626" s="8"/>
      <c r="N1626" s="8"/>
      <c r="O1626" s="8"/>
      <c r="P1626" s="39">
        <v>0</v>
      </c>
      <c r="Q1626" s="24"/>
      <c r="R1626" s="7" t="s">
        <v>244</v>
      </c>
      <c r="S1626" s="7"/>
      <c r="T1626" s="7" t="s">
        <v>212</v>
      </c>
      <c r="U1626" s="8">
        <v>0</v>
      </c>
      <c r="V1626" s="8">
        <v>0</v>
      </c>
      <c r="W1626" s="8">
        <v>0</v>
      </c>
      <c r="X1626" s="8">
        <v>0</v>
      </c>
      <c r="Y1626" s="8">
        <v>0</v>
      </c>
      <c r="Z1626" s="8">
        <v>0</v>
      </c>
      <c r="AA1626" s="8">
        <v>0</v>
      </c>
      <c r="AB1626" s="8">
        <v>0</v>
      </c>
      <c r="AC1626" s="8">
        <v>0</v>
      </c>
      <c r="AD1626" s="8">
        <v>0</v>
      </c>
      <c r="AE1626" s="8">
        <v>0</v>
      </c>
      <c r="AF1626" s="8">
        <v>0</v>
      </c>
      <c r="AG1626" s="9">
        <v>0</v>
      </c>
      <c r="AI1626" s="7" t="s">
        <v>244</v>
      </c>
      <c r="AJ1626" s="7"/>
      <c r="AK1626" s="7" t="s">
        <v>212</v>
      </c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  <c r="AW1626" s="8"/>
      <c r="AX1626" s="9"/>
    </row>
    <row r="1627" spans="1:50">
      <c r="A1627" s="30" t="s">
        <v>244</v>
      </c>
      <c r="B1627" s="30"/>
      <c r="C1627" s="30" t="s">
        <v>213</v>
      </c>
      <c r="D1627" s="34">
        <v>-9586.67</v>
      </c>
      <c r="E1627" s="34">
        <v>-7667.73</v>
      </c>
      <c r="F1627" s="34">
        <v>-7494.43</v>
      </c>
      <c r="G1627" s="34">
        <v>-5641.91</v>
      </c>
      <c r="H1627" s="34">
        <v>-5635.19</v>
      </c>
      <c r="I1627" s="17"/>
      <c r="J1627" s="17"/>
      <c r="K1627" s="17"/>
      <c r="L1627" s="17"/>
      <c r="M1627" s="17"/>
      <c r="N1627" s="17"/>
      <c r="O1627" s="17"/>
      <c r="P1627" s="41">
        <v>-36025.93</v>
      </c>
      <c r="Q1627" s="24"/>
      <c r="R1627" s="7" t="s">
        <v>244</v>
      </c>
      <c r="S1627" s="7"/>
      <c r="T1627" s="7" t="s">
        <v>213</v>
      </c>
      <c r="U1627" s="17">
        <v>-7099.42</v>
      </c>
      <c r="V1627" s="17">
        <v>-5823.53</v>
      </c>
      <c r="W1627" s="17">
        <v>-7356.63</v>
      </c>
      <c r="X1627" s="17">
        <v>-6926.4</v>
      </c>
      <c r="Y1627" s="17">
        <v>-7753.14</v>
      </c>
      <c r="Z1627" s="17">
        <v>-8622.02</v>
      </c>
      <c r="AA1627" s="17">
        <v>-11559.52</v>
      </c>
      <c r="AB1627" s="17">
        <v>-11518.75</v>
      </c>
      <c r="AC1627" s="17">
        <v>-9072.75</v>
      </c>
      <c r="AD1627" s="17">
        <v>-10996.59</v>
      </c>
      <c r="AE1627" s="17">
        <v>-7689.84</v>
      </c>
      <c r="AF1627" s="17">
        <v>-9730.61</v>
      </c>
      <c r="AG1627" s="18">
        <v>-104149.2</v>
      </c>
      <c r="AI1627" s="7" t="s">
        <v>244</v>
      </c>
      <c r="AJ1627" s="7"/>
      <c r="AK1627" s="7" t="s">
        <v>213</v>
      </c>
      <c r="AL1627" s="17"/>
      <c r="AM1627" s="17"/>
      <c r="AN1627" s="17"/>
      <c r="AO1627" s="17"/>
      <c r="AP1627" s="17"/>
      <c r="AQ1627" s="17"/>
      <c r="AR1627" s="17"/>
      <c r="AS1627" s="17"/>
      <c r="AT1627" s="17"/>
      <c r="AU1627" s="17"/>
      <c r="AV1627" s="17"/>
      <c r="AW1627" s="17"/>
      <c r="AX1627" s="18"/>
    </row>
    <row r="1628" spans="1:50">
      <c r="A1628" s="30" t="s">
        <v>244</v>
      </c>
      <c r="B1628" s="30"/>
      <c r="C1628" s="30" t="s">
        <v>214</v>
      </c>
      <c r="D1628" s="32">
        <v>-9586.67</v>
      </c>
      <c r="E1628" s="32">
        <v>-7667.73</v>
      </c>
      <c r="F1628" s="32">
        <v>-7494.43</v>
      </c>
      <c r="G1628" s="32">
        <v>-5641.91</v>
      </c>
      <c r="H1628" s="32">
        <v>-5635.19</v>
      </c>
      <c r="I1628" s="10"/>
      <c r="J1628" s="10"/>
      <c r="K1628" s="10"/>
      <c r="L1628" s="10"/>
      <c r="M1628" s="10"/>
      <c r="N1628" s="10"/>
      <c r="O1628" s="10"/>
      <c r="P1628" s="39">
        <v>-36025.93</v>
      </c>
      <c r="Q1628" s="24"/>
      <c r="R1628" s="7" t="s">
        <v>244</v>
      </c>
      <c r="S1628" s="7"/>
      <c r="T1628" s="7" t="s">
        <v>214</v>
      </c>
      <c r="U1628" s="10">
        <v>-7099.42</v>
      </c>
      <c r="V1628" s="10">
        <v>-5823.53</v>
      </c>
      <c r="W1628" s="10">
        <v>-7356.63</v>
      </c>
      <c r="X1628" s="10">
        <v>-6926.4</v>
      </c>
      <c r="Y1628" s="10">
        <v>-7753.14</v>
      </c>
      <c r="Z1628" s="10">
        <v>-8622.02</v>
      </c>
      <c r="AA1628" s="10">
        <v>-11559.52</v>
      </c>
      <c r="AB1628" s="10">
        <v>-11518.75</v>
      </c>
      <c r="AC1628" s="10">
        <v>-9072.75</v>
      </c>
      <c r="AD1628" s="10">
        <v>-10996.59</v>
      </c>
      <c r="AE1628" s="10">
        <v>-7689.84</v>
      </c>
      <c r="AF1628" s="10">
        <v>-9730.61</v>
      </c>
      <c r="AG1628" s="9">
        <v>-104149.2</v>
      </c>
      <c r="AI1628" s="7" t="s">
        <v>244</v>
      </c>
      <c r="AJ1628" s="7"/>
      <c r="AK1628" s="7" t="s">
        <v>214</v>
      </c>
      <c r="AL1628" s="10"/>
      <c r="AM1628" s="10"/>
      <c r="AN1628" s="10"/>
      <c r="AO1628" s="10"/>
      <c r="AP1628" s="10"/>
      <c r="AQ1628" s="10"/>
      <c r="AR1628" s="10"/>
      <c r="AS1628" s="10"/>
      <c r="AT1628" s="10"/>
      <c r="AU1628" s="10"/>
      <c r="AV1628" s="10"/>
      <c r="AW1628" s="10"/>
      <c r="AX1628" s="9"/>
    </row>
    <row r="1629" spans="1:50">
      <c r="A1629" s="30" t="s">
        <v>244</v>
      </c>
      <c r="B1629" s="30"/>
      <c r="C1629" s="30" t="s">
        <v>215</v>
      </c>
      <c r="D1629" s="31">
        <v>0</v>
      </c>
      <c r="E1629" s="31">
        <v>0</v>
      </c>
      <c r="F1629" s="31">
        <v>0</v>
      </c>
      <c r="G1629" s="31">
        <v>0</v>
      </c>
      <c r="H1629" s="31">
        <v>0</v>
      </c>
      <c r="I1629" s="8"/>
      <c r="J1629" s="8"/>
      <c r="K1629" s="8"/>
      <c r="L1629" s="8"/>
      <c r="M1629" s="8"/>
      <c r="N1629" s="8"/>
      <c r="O1629" s="8"/>
      <c r="P1629" s="39">
        <v>0</v>
      </c>
      <c r="Q1629" s="24"/>
      <c r="R1629" s="7" t="s">
        <v>244</v>
      </c>
      <c r="S1629" s="7"/>
      <c r="T1629" s="7" t="s">
        <v>215</v>
      </c>
      <c r="U1629" s="8">
        <v>0</v>
      </c>
      <c r="V1629" s="8">
        <v>0</v>
      </c>
      <c r="W1629" s="8">
        <v>0</v>
      </c>
      <c r="X1629" s="8">
        <v>0</v>
      </c>
      <c r="Y1629" s="8">
        <v>0</v>
      </c>
      <c r="Z1629" s="8">
        <v>0</v>
      </c>
      <c r="AA1629" s="8">
        <v>0</v>
      </c>
      <c r="AB1629" s="8">
        <v>0</v>
      </c>
      <c r="AC1629" s="8">
        <v>0</v>
      </c>
      <c r="AD1629" s="8">
        <v>0</v>
      </c>
      <c r="AE1629" s="8">
        <v>0</v>
      </c>
      <c r="AF1629" s="8">
        <v>0</v>
      </c>
      <c r="AG1629" s="9">
        <v>0</v>
      </c>
      <c r="AI1629" s="7" t="s">
        <v>244</v>
      </c>
      <c r="AJ1629" s="7"/>
      <c r="AK1629" s="7" t="s">
        <v>215</v>
      </c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9"/>
    </row>
    <row r="1630" spans="1:50">
      <c r="A1630" s="30" t="s">
        <v>244</v>
      </c>
      <c r="B1630" s="30"/>
      <c r="C1630" s="30" t="s">
        <v>216</v>
      </c>
      <c r="D1630" s="31">
        <v>0</v>
      </c>
      <c r="E1630" s="31">
        <v>0</v>
      </c>
      <c r="F1630" s="31">
        <v>0</v>
      </c>
      <c r="G1630" s="31">
        <v>0</v>
      </c>
      <c r="H1630" s="31">
        <v>0</v>
      </c>
      <c r="I1630" s="8"/>
      <c r="J1630" s="8"/>
      <c r="K1630" s="8"/>
      <c r="L1630" s="8"/>
      <c r="M1630" s="8"/>
      <c r="N1630" s="8"/>
      <c r="O1630" s="8"/>
      <c r="P1630" s="39">
        <v>0</v>
      </c>
      <c r="Q1630" s="24"/>
      <c r="R1630" s="7" t="s">
        <v>244</v>
      </c>
      <c r="S1630" s="7"/>
      <c r="T1630" s="7" t="s">
        <v>216</v>
      </c>
      <c r="U1630" s="8">
        <v>0</v>
      </c>
      <c r="V1630" s="8">
        <v>0</v>
      </c>
      <c r="W1630" s="8">
        <v>0</v>
      </c>
      <c r="X1630" s="8">
        <v>0</v>
      </c>
      <c r="Y1630" s="8">
        <v>0</v>
      </c>
      <c r="Z1630" s="8">
        <v>0</v>
      </c>
      <c r="AA1630" s="8">
        <v>0</v>
      </c>
      <c r="AB1630" s="8">
        <v>0</v>
      </c>
      <c r="AC1630" s="8">
        <v>0</v>
      </c>
      <c r="AD1630" s="8">
        <v>0</v>
      </c>
      <c r="AE1630" s="8">
        <v>0</v>
      </c>
      <c r="AF1630" s="8">
        <v>0</v>
      </c>
      <c r="AG1630" s="9">
        <v>0</v>
      </c>
      <c r="AI1630" s="7" t="s">
        <v>244</v>
      </c>
      <c r="AJ1630" s="7"/>
      <c r="AK1630" s="7" t="s">
        <v>216</v>
      </c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9"/>
    </row>
    <row r="1631" spans="1:50">
      <c r="A1631" s="30" t="s">
        <v>244</v>
      </c>
      <c r="B1631" s="30"/>
      <c r="C1631" s="30" t="s">
        <v>217</v>
      </c>
      <c r="D1631" s="35">
        <v>16033.47</v>
      </c>
      <c r="E1631" s="35">
        <v>16883.77</v>
      </c>
      <c r="F1631" s="35">
        <v>16313.1</v>
      </c>
      <c r="G1631" s="35">
        <v>9208.35</v>
      </c>
      <c r="H1631" s="35">
        <v>3696.58</v>
      </c>
      <c r="I1631" s="19"/>
      <c r="J1631" s="19"/>
      <c r="K1631" s="19"/>
      <c r="L1631" s="19"/>
      <c r="M1631" s="19"/>
      <c r="N1631" s="19"/>
      <c r="O1631" s="19"/>
      <c r="P1631" s="42">
        <v>62135.27</v>
      </c>
      <c r="Q1631" s="24"/>
      <c r="R1631" s="7" t="s">
        <v>244</v>
      </c>
      <c r="S1631" s="7"/>
      <c r="T1631" s="7" t="s">
        <v>217</v>
      </c>
      <c r="U1631" s="19">
        <v>11352.82</v>
      </c>
      <c r="V1631" s="19">
        <v>10792.87</v>
      </c>
      <c r="W1631" s="19">
        <v>27652.38</v>
      </c>
      <c r="X1631" s="19">
        <v>9370.3109999999997</v>
      </c>
      <c r="Y1631" s="19">
        <v>26301.1</v>
      </c>
      <c r="Z1631" s="19">
        <v>17523.91</v>
      </c>
      <c r="AA1631" s="19">
        <v>21055.37</v>
      </c>
      <c r="AB1631" s="19">
        <v>38832.51</v>
      </c>
      <c r="AC1631" s="19">
        <v>18619.98</v>
      </c>
      <c r="AD1631" s="19">
        <v>38126.94</v>
      </c>
      <c r="AE1631" s="19">
        <v>31180.79</v>
      </c>
      <c r="AF1631" s="19">
        <v>43443.89</v>
      </c>
      <c r="AG1631" s="20">
        <v>294252.87099999998</v>
      </c>
      <c r="AI1631" s="7" t="s">
        <v>244</v>
      </c>
      <c r="AJ1631" s="7"/>
      <c r="AK1631" s="7" t="s">
        <v>217</v>
      </c>
      <c r="AL1631" s="19"/>
      <c r="AM1631" s="19"/>
      <c r="AN1631" s="19"/>
      <c r="AO1631" s="19"/>
      <c r="AP1631" s="19"/>
      <c r="AQ1631" s="19"/>
      <c r="AR1631" s="19"/>
      <c r="AS1631" s="19"/>
      <c r="AT1631" s="19"/>
      <c r="AU1631" s="19"/>
      <c r="AV1631" s="19"/>
      <c r="AW1631" s="19"/>
      <c r="AX1631" s="20"/>
    </row>
    <row r="1632" spans="1:50">
      <c r="A1632" s="30" t="s">
        <v>244</v>
      </c>
      <c r="B1632" s="30"/>
      <c r="C1632" s="30" t="s">
        <v>218</v>
      </c>
      <c r="D1632" s="37">
        <v>0.3952</v>
      </c>
      <c r="E1632" s="37">
        <v>0.43380000000000002</v>
      </c>
      <c r="F1632" s="37">
        <v>0.40329999999999999</v>
      </c>
      <c r="G1632" s="37">
        <v>0.3256</v>
      </c>
      <c r="H1632" s="37">
        <v>0.1447</v>
      </c>
      <c r="I1632" s="21"/>
      <c r="J1632" s="21"/>
      <c r="K1632" s="21"/>
      <c r="L1632" s="21"/>
      <c r="M1632" s="21"/>
      <c r="N1632" s="21"/>
      <c r="O1632" s="21"/>
      <c r="P1632" s="44">
        <v>0.35759999999999997</v>
      </c>
      <c r="Q1632" s="24"/>
      <c r="R1632" s="7" t="s">
        <v>244</v>
      </c>
      <c r="S1632" s="7"/>
      <c r="T1632" s="7" t="s">
        <v>218</v>
      </c>
      <c r="U1632" s="21">
        <v>0.32690000000000002</v>
      </c>
      <c r="V1632" s="21">
        <v>0.33579999999999999</v>
      </c>
      <c r="W1632" s="21">
        <v>0.54800000000000004</v>
      </c>
      <c r="X1632" s="21">
        <v>0.27350000000000002</v>
      </c>
      <c r="Y1632" s="21">
        <v>0.52080000000000004</v>
      </c>
      <c r="Z1632" s="21">
        <v>0.39600000000000002</v>
      </c>
      <c r="AA1632" s="21">
        <v>0.35809999999999997</v>
      </c>
      <c r="AB1632" s="21">
        <v>0.68179999999999996</v>
      </c>
      <c r="AC1632" s="21">
        <v>0.40379999999999999</v>
      </c>
      <c r="AD1632" s="21">
        <v>0.58740000000000003</v>
      </c>
      <c r="AE1632" s="21">
        <v>0.50170000000000003</v>
      </c>
      <c r="AF1632" s="21">
        <v>0.66920000000000002</v>
      </c>
      <c r="AG1632" s="22">
        <v>0.49030000000000001</v>
      </c>
      <c r="AI1632" s="7" t="s">
        <v>244</v>
      </c>
      <c r="AJ1632" s="7"/>
      <c r="AK1632" s="7" t="s">
        <v>218</v>
      </c>
      <c r="AL1632" s="21"/>
      <c r="AM1632" s="21"/>
      <c r="AN1632" s="21"/>
      <c r="AO1632" s="21"/>
      <c r="AP1632" s="21"/>
      <c r="AQ1632" s="21"/>
      <c r="AR1632" s="21"/>
      <c r="AS1632" s="21"/>
      <c r="AT1632" s="21"/>
      <c r="AU1632" s="21"/>
      <c r="AV1632" s="21"/>
      <c r="AW1632" s="21"/>
      <c r="AX1632" s="22"/>
    </row>
    <row r="1633" spans="1:50">
      <c r="A1633" s="30" t="s">
        <v>244</v>
      </c>
      <c r="B1633" s="30"/>
      <c r="C1633" s="30" t="s">
        <v>219</v>
      </c>
      <c r="D1633" s="32">
        <v>0</v>
      </c>
      <c r="E1633" s="32">
        <v>0</v>
      </c>
      <c r="F1633" s="32">
        <v>0</v>
      </c>
      <c r="G1633" s="32">
        <v>0</v>
      </c>
      <c r="H1633" s="32">
        <v>0</v>
      </c>
      <c r="I1633" s="10"/>
      <c r="J1633" s="10"/>
      <c r="K1633" s="10"/>
      <c r="L1633" s="10"/>
      <c r="M1633" s="10"/>
      <c r="N1633" s="10"/>
      <c r="O1633" s="10"/>
      <c r="P1633" s="39">
        <v>0</v>
      </c>
      <c r="Q1633" s="24"/>
      <c r="R1633" s="7" t="s">
        <v>244</v>
      </c>
      <c r="S1633" s="7"/>
      <c r="T1633" s="7" t="s">
        <v>219</v>
      </c>
      <c r="U1633" s="10">
        <v>0</v>
      </c>
      <c r="V1633" s="10">
        <v>0</v>
      </c>
      <c r="W1633" s="10">
        <v>0</v>
      </c>
      <c r="X1633" s="10">
        <v>0</v>
      </c>
      <c r="Y1633" s="10">
        <v>0</v>
      </c>
      <c r="Z1633" s="10">
        <v>0</v>
      </c>
      <c r="AA1633" s="10">
        <v>0</v>
      </c>
      <c r="AB1633" s="10">
        <v>0</v>
      </c>
      <c r="AC1633" s="10">
        <v>0</v>
      </c>
      <c r="AD1633" s="10">
        <v>0</v>
      </c>
      <c r="AE1633" s="10">
        <v>0</v>
      </c>
      <c r="AF1633" s="10">
        <v>0</v>
      </c>
      <c r="AG1633" s="9">
        <v>0</v>
      </c>
      <c r="AI1633" s="7" t="s">
        <v>244</v>
      </c>
      <c r="AJ1633" s="7"/>
      <c r="AK1633" s="7" t="s">
        <v>219</v>
      </c>
      <c r="AL1633" s="10"/>
      <c r="AM1633" s="10"/>
      <c r="AN1633" s="10"/>
      <c r="AO1633" s="10"/>
      <c r="AP1633" s="10"/>
      <c r="AQ1633" s="10"/>
      <c r="AR1633" s="10"/>
      <c r="AS1633" s="10"/>
      <c r="AT1633" s="10"/>
      <c r="AU1633" s="10"/>
      <c r="AV1633" s="10"/>
      <c r="AW1633" s="10"/>
      <c r="AX1633" s="9"/>
    </row>
    <row r="1634" spans="1:50">
      <c r="A1634" s="30" t="s">
        <v>244</v>
      </c>
      <c r="B1634" s="30"/>
      <c r="C1634" s="30" t="s">
        <v>220</v>
      </c>
      <c r="D1634" s="35">
        <v>16033.47</v>
      </c>
      <c r="E1634" s="35">
        <v>16883.77</v>
      </c>
      <c r="F1634" s="35">
        <v>16313.1</v>
      </c>
      <c r="G1634" s="35">
        <v>9208.35</v>
      </c>
      <c r="H1634" s="35">
        <v>3696.58</v>
      </c>
      <c r="I1634" s="19"/>
      <c r="J1634" s="19"/>
      <c r="K1634" s="19"/>
      <c r="L1634" s="19"/>
      <c r="M1634" s="19"/>
      <c r="N1634" s="19"/>
      <c r="O1634" s="19"/>
      <c r="P1634" s="42">
        <v>62135.27</v>
      </c>
      <c r="Q1634" s="24"/>
      <c r="R1634" s="7" t="s">
        <v>244</v>
      </c>
      <c r="S1634" s="7"/>
      <c r="T1634" s="7" t="s">
        <v>220</v>
      </c>
      <c r="U1634" s="19">
        <v>11352.82</v>
      </c>
      <c r="V1634" s="19">
        <v>10792.87</v>
      </c>
      <c r="W1634" s="19">
        <v>27652.38</v>
      </c>
      <c r="X1634" s="19">
        <v>9370.3109999999997</v>
      </c>
      <c r="Y1634" s="19">
        <v>26301.1</v>
      </c>
      <c r="Z1634" s="19">
        <v>17523.91</v>
      </c>
      <c r="AA1634" s="19">
        <v>21055.37</v>
      </c>
      <c r="AB1634" s="19">
        <v>38832.51</v>
      </c>
      <c r="AC1634" s="19">
        <v>18619.98</v>
      </c>
      <c r="AD1634" s="19">
        <v>38126.94</v>
      </c>
      <c r="AE1634" s="19">
        <v>31180.79</v>
      </c>
      <c r="AF1634" s="19">
        <v>43443.89</v>
      </c>
      <c r="AG1634" s="20">
        <v>294252.87099999998</v>
      </c>
      <c r="AI1634" s="7" t="s">
        <v>244</v>
      </c>
      <c r="AJ1634" s="7"/>
      <c r="AK1634" s="7" t="s">
        <v>220</v>
      </c>
      <c r="AL1634" s="19"/>
      <c r="AM1634" s="19"/>
      <c r="AN1634" s="19"/>
      <c r="AO1634" s="19"/>
      <c r="AP1634" s="19"/>
      <c r="AQ1634" s="19"/>
      <c r="AR1634" s="19"/>
      <c r="AS1634" s="19"/>
      <c r="AT1634" s="19"/>
      <c r="AU1634" s="19"/>
      <c r="AV1634" s="19"/>
      <c r="AW1634" s="19"/>
      <c r="AX1634" s="20"/>
    </row>
    <row r="1635" spans="1:50">
      <c r="A1635" s="30" t="s">
        <v>244</v>
      </c>
      <c r="B1635" s="30"/>
      <c r="C1635" s="30" t="s">
        <v>221</v>
      </c>
      <c r="D1635" s="31">
        <v>911850.21</v>
      </c>
      <c r="E1635" s="31">
        <v>624248.86</v>
      </c>
      <c r="F1635" s="31">
        <v>452166.43</v>
      </c>
      <c r="G1635" s="31">
        <v>417027.45</v>
      </c>
      <c r="H1635" s="31">
        <v>417545.25</v>
      </c>
      <c r="I1635" s="8"/>
      <c r="J1635" s="8"/>
      <c r="K1635" s="8"/>
      <c r="L1635" s="8"/>
      <c r="M1635" s="8"/>
      <c r="N1635" s="8"/>
      <c r="O1635" s="8"/>
      <c r="P1635" s="39" t="s">
        <v>222</v>
      </c>
      <c r="Q1635" s="24"/>
      <c r="R1635" s="7" t="s">
        <v>244</v>
      </c>
      <c r="S1635" s="7"/>
      <c r="T1635" s="7" t="s">
        <v>221</v>
      </c>
      <c r="U1635" s="8">
        <v>524031.93</v>
      </c>
      <c r="V1635" s="8">
        <v>413246.22</v>
      </c>
      <c r="W1635" s="8">
        <v>425221.28</v>
      </c>
      <c r="X1635" s="8">
        <v>444626.77</v>
      </c>
      <c r="Y1635" s="8">
        <v>502960.28</v>
      </c>
      <c r="Z1635" s="8">
        <v>579839.78</v>
      </c>
      <c r="AA1635" s="8">
        <v>727029.14</v>
      </c>
      <c r="AB1635" s="8">
        <v>888660.78</v>
      </c>
      <c r="AC1635" s="8">
        <v>823150.72</v>
      </c>
      <c r="AD1635" s="8">
        <v>751970.87</v>
      </c>
      <c r="AE1635" s="8">
        <v>636504.72</v>
      </c>
      <c r="AF1635" s="8">
        <v>598943.56999999995</v>
      </c>
      <c r="AG1635" s="9" t="s">
        <v>222</v>
      </c>
      <c r="AI1635" s="7" t="s">
        <v>244</v>
      </c>
      <c r="AJ1635" s="7"/>
      <c r="AK1635" s="7" t="s">
        <v>221</v>
      </c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  <c r="AW1635" s="8"/>
      <c r="AX1635" s="9"/>
    </row>
    <row r="1636" spans="1:50">
      <c r="A1636" s="30" t="s">
        <v>244</v>
      </c>
      <c r="B1636" s="30"/>
      <c r="C1636" s="30" t="s">
        <v>223</v>
      </c>
      <c r="D1636" s="31">
        <v>2499.35</v>
      </c>
      <c r="E1636" s="31">
        <v>2907.69</v>
      </c>
      <c r="F1636" s="31">
        <v>5197.26</v>
      </c>
      <c r="G1636" s="31">
        <v>2609.77</v>
      </c>
      <c r="H1636" s="31">
        <v>6847.35</v>
      </c>
      <c r="I1636" s="8"/>
      <c r="J1636" s="8"/>
      <c r="K1636" s="8"/>
      <c r="L1636" s="8"/>
      <c r="M1636" s="8"/>
      <c r="N1636" s="8"/>
      <c r="O1636" s="8"/>
      <c r="P1636" s="39" t="s">
        <v>222</v>
      </c>
      <c r="Q1636" s="24"/>
      <c r="R1636" s="7" t="s">
        <v>244</v>
      </c>
      <c r="S1636" s="7"/>
      <c r="T1636" s="7" t="s">
        <v>223</v>
      </c>
      <c r="U1636" s="8">
        <v>3198.03</v>
      </c>
      <c r="V1636" s="8">
        <v>3229.7</v>
      </c>
      <c r="W1636" s="8">
        <v>3179.42</v>
      </c>
      <c r="X1636" s="8">
        <v>1016.4</v>
      </c>
      <c r="Y1636" s="8">
        <v>1016.4</v>
      </c>
      <c r="Z1636" s="8">
        <v>1016.4</v>
      </c>
      <c r="AA1636" s="8">
        <v>9044.44</v>
      </c>
      <c r="AB1636" s="8">
        <v>1169.24</v>
      </c>
      <c r="AC1636" s="8">
        <v>1839.19</v>
      </c>
      <c r="AD1636" s="8">
        <v>1664.19</v>
      </c>
      <c r="AE1636" s="8">
        <v>7538.33</v>
      </c>
      <c r="AF1636" s="8">
        <v>4127.8500000000004</v>
      </c>
      <c r="AG1636" s="9" t="s">
        <v>222</v>
      </c>
      <c r="AI1636" s="7" t="s">
        <v>244</v>
      </c>
      <c r="AJ1636" s="7"/>
      <c r="AK1636" s="7" t="s">
        <v>223</v>
      </c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9"/>
    </row>
    <row r="1637" spans="1:50">
      <c r="A1637" s="30" t="s">
        <v>244</v>
      </c>
      <c r="B1637" s="30"/>
      <c r="C1637" s="30" t="s">
        <v>224</v>
      </c>
      <c r="D1637" s="32">
        <v>-2499.35</v>
      </c>
      <c r="E1637" s="32">
        <v>-2907.69</v>
      </c>
      <c r="F1637" s="32">
        <v>-5197.26</v>
      </c>
      <c r="G1637" s="32">
        <v>-2609.77</v>
      </c>
      <c r="H1637" s="32">
        <v>-6847.35</v>
      </c>
      <c r="I1637" s="10"/>
      <c r="J1637" s="10"/>
      <c r="K1637" s="10"/>
      <c r="L1637" s="10"/>
      <c r="M1637" s="10"/>
      <c r="N1637" s="10"/>
      <c r="O1637" s="10"/>
      <c r="P1637" s="39" t="s">
        <v>222</v>
      </c>
      <c r="Q1637" s="24"/>
      <c r="R1637" s="7" t="s">
        <v>244</v>
      </c>
      <c r="S1637" s="7"/>
      <c r="T1637" s="7" t="s">
        <v>224</v>
      </c>
      <c r="U1637" s="10">
        <v>-3198.03</v>
      </c>
      <c r="V1637" s="10">
        <v>-3229.7</v>
      </c>
      <c r="W1637" s="10">
        <v>-3179.42</v>
      </c>
      <c r="X1637" s="10">
        <v>-1016.4</v>
      </c>
      <c r="Y1637" s="10">
        <v>-1016.4</v>
      </c>
      <c r="Z1637" s="10">
        <v>-1016.4</v>
      </c>
      <c r="AA1637" s="10">
        <v>-9044.44</v>
      </c>
      <c r="AB1637" s="10">
        <v>-1169.24</v>
      </c>
      <c r="AC1637" s="10">
        <v>-1839.19</v>
      </c>
      <c r="AD1637" s="10">
        <v>-1664.19</v>
      </c>
      <c r="AE1637" s="10">
        <v>-7538.33</v>
      </c>
      <c r="AF1637" s="10">
        <v>-4127.8500000000004</v>
      </c>
      <c r="AG1637" s="9" t="s">
        <v>222</v>
      </c>
      <c r="AI1637" s="7" t="s">
        <v>244</v>
      </c>
      <c r="AJ1637" s="7"/>
      <c r="AK1637" s="7" t="s">
        <v>224</v>
      </c>
      <c r="AL1637" s="10"/>
      <c r="AM1637" s="10"/>
      <c r="AN1637" s="10"/>
      <c r="AO1637" s="10"/>
      <c r="AP1637" s="10"/>
      <c r="AQ1637" s="10"/>
      <c r="AR1637" s="10"/>
      <c r="AS1637" s="10"/>
      <c r="AT1637" s="10"/>
      <c r="AU1637" s="10"/>
      <c r="AV1637" s="10"/>
      <c r="AW1637" s="10"/>
      <c r="AX1637" s="9"/>
    </row>
    <row r="1638" spans="1:50">
      <c r="A1638" s="30" t="s">
        <v>244</v>
      </c>
      <c r="B1638" s="30"/>
      <c r="C1638" s="30" t="s">
        <v>225</v>
      </c>
      <c r="D1638" s="32">
        <v>-3109</v>
      </c>
      <c r="E1638" s="32">
        <v>-7508</v>
      </c>
      <c r="F1638" s="32">
        <v>-5329</v>
      </c>
      <c r="G1638" s="32">
        <v>0</v>
      </c>
      <c r="H1638" s="32">
        <v>0</v>
      </c>
      <c r="I1638" s="10"/>
      <c r="J1638" s="10"/>
      <c r="K1638" s="10"/>
      <c r="L1638" s="10"/>
      <c r="M1638" s="10"/>
      <c r="N1638" s="10"/>
      <c r="O1638" s="10"/>
      <c r="P1638" s="39" t="s">
        <v>222</v>
      </c>
      <c r="Q1638" s="24"/>
      <c r="R1638" s="7" t="s">
        <v>244</v>
      </c>
      <c r="S1638" s="7"/>
      <c r="T1638" s="7" t="s">
        <v>225</v>
      </c>
      <c r="U1638" s="10">
        <v>211.32</v>
      </c>
      <c r="V1638" s="10">
        <v>393.44</v>
      </c>
      <c r="W1638" s="10">
        <v>3865</v>
      </c>
      <c r="X1638" s="10">
        <v>3886.25</v>
      </c>
      <c r="Y1638" s="10">
        <v>7482</v>
      </c>
      <c r="Z1638" s="10">
        <v>2596.3200000000002</v>
      </c>
      <c r="AA1638" s="10">
        <v>258.56</v>
      </c>
      <c r="AB1638" s="10">
        <v>0</v>
      </c>
      <c r="AC1638" s="10">
        <v>8062.58</v>
      </c>
      <c r="AD1638" s="10">
        <v>403.31</v>
      </c>
      <c r="AE1638" s="10">
        <v>24190.880000000001</v>
      </c>
      <c r="AF1638" s="10">
        <v>2320.8000000000002</v>
      </c>
      <c r="AG1638" s="9" t="s">
        <v>222</v>
      </c>
      <c r="AI1638" s="7" t="s">
        <v>244</v>
      </c>
      <c r="AJ1638" s="7"/>
      <c r="AK1638" s="7" t="s">
        <v>225</v>
      </c>
      <c r="AL1638" s="10"/>
      <c r="AM1638" s="10"/>
      <c r="AN1638" s="10"/>
      <c r="AO1638" s="10"/>
      <c r="AP1638" s="10"/>
      <c r="AQ1638" s="10"/>
      <c r="AR1638" s="10"/>
      <c r="AS1638" s="10"/>
      <c r="AT1638" s="10"/>
      <c r="AU1638" s="10"/>
      <c r="AV1638" s="10"/>
      <c r="AW1638" s="10"/>
      <c r="AX1638" s="9"/>
    </row>
    <row r="1639" spans="1:50">
      <c r="A1639" s="30" t="s">
        <v>244</v>
      </c>
      <c r="B1639" s="30"/>
      <c r="C1639" s="30" t="s">
        <v>226</v>
      </c>
      <c r="D1639" s="31">
        <v>2320.8000000000002</v>
      </c>
      <c r="E1639" s="31">
        <v>-3109</v>
      </c>
      <c r="F1639" s="31">
        <v>-7508</v>
      </c>
      <c r="G1639" s="31">
        <v>-5329</v>
      </c>
      <c r="H1639" s="31">
        <v>0</v>
      </c>
      <c r="I1639" s="8"/>
      <c r="J1639" s="8"/>
      <c r="K1639" s="8"/>
      <c r="L1639" s="8"/>
      <c r="M1639" s="8"/>
      <c r="N1639" s="8"/>
      <c r="O1639" s="8"/>
      <c r="P1639" s="39">
        <v>-13625.2</v>
      </c>
      <c r="Q1639" s="24"/>
      <c r="R1639" s="7" t="s">
        <v>244</v>
      </c>
      <c r="S1639" s="7"/>
      <c r="T1639" s="7" t="s">
        <v>226</v>
      </c>
      <c r="U1639" s="8">
        <v>1390.5</v>
      </c>
      <c r="V1639" s="8">
        <v>211.32</v>
      </c>
      <c r="W1639" s="8">
        <v>393.44</v>
      </c>
      <c r="X1639" s="8">
        <v>3865</v>
      </c>
      <c r="Y1639" s="8">
        <v>3886.25</v>
      </c>
      <c r="Z1639" s="8">
        <v>7482</v>
      </c>
      <c r="AA1639" s="8">
        <v>2596.3200000000002</v>
      </c>
      <c r="AB1639" s="8">
        <v>258.56</v>
      </c>
      <c r="AC1639" s="8">
        <v>0</v>
      </c>
      <c r="AD1639" s="8">
        <v>8062.58</v>
      </c>
      <c r="AE1639" s="8">
        <v>403.31</v>
      </c>
      <c r="AF1639" s="8">
        <v>24190.880000000001</v>
      </c>
      <c r="AG1639" s="9">
        <v>52740.160000000003</v>
      </c>
      <c r="AI1639" s="7" t="s">
        <v>244</v>
      </c>
      <c r="AJ1639" s="7"/>
      <c r="AK1639" s="7" t="s">
        <v>226</v>
      </c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9"/>
    </row>
    <row r="1640" spans="1:50">
      <c r="A1640" s="30" t="s">
        <v>244</v>
      </c>
      <c r="B1640" s="30"/>
      <c r="C1640" s="30" t="s">
        <v>227</v>
      </c>
      <c r="D1640" s="32">
        <v>-457.77</v>
      </c>
      <c r="E1640" s="32">
        <v>1378.53</v>
      </c>
      <c r="F1640" s="32">
        <v>1050.3599999999999</v>
      </c>
      <c r="G1640" s="32">
        <v>553.89</v>
      </c>
      <c r="H1640" s="32">
        <v>-376.66</v>
      </c>
      <c r="I1640" s="10"/>
      <c r="J1640" s="10"/>
      <c r="K1640" s="10"/>
      <c r="L1640" s="10"/>
      <c r="M1640" s="10"/>
      <c r="N1640" s="10"/>
      <c r="O1640" s="10"/>
      <c r="P1640" s="39">
        <v>2148.35</v>
      </c>
      <c r="Q1640" s="24"/>
      <c r="R1640" s="7" t="s">
        <v>244</v>
      </c>
      <c r="S1640" s="7"/>
      <c r="T1640" s="7" t="s">
        <v>227</v>
      </c>
      <c r="U1640" s="10">
        <v>119.18</v>
      </c>
      <c r="V1640" s="10">
        <v>1888.89</v>
      </c>
      <c r="W1640" s="10">
        <v>-371.11</v>
      </c>
      <c r="X1640" s="10">
        <v>-967.78</v>
      </c>
      <c r="Y1640" s="10">
        <v>-1109.6400000000001</v>
      </c>
      <c r="Z1640" s="10">
        <v>447.22</v>
      </c>
      <c r="AA1640" s="10">
        <v>-806.74</v>
      </c>
      <c r="AB1640" s="10">
        <v>76.930000000000007</v>
      </c>
      <c r="AC1640" s="10">
        <v>515.95000000000005</v>
      </c>
      <c r="AD1640" s="10">
        <v>-2048.19</v>
      </c>
      <c r="AE1640" s="10">
        <v>581.75</v>
      </c>
      <c r="AF1640" s="10">
        <v>1289.21</v>
      </c>
      <c r="AG1640" s="9">
        <v>-384.33</v>
      </c>
      <c r="AI1640" s="7" t="s">
        <v>244</v>
      </c>
      <c r="AJ1640" s="7"/>
      <c r="AK1640" s="7" t="s">
        <v>227</v>
      </c>
      <c r="AL1640" s="10"/>
      <c r="AM1640" s="10"/>
      <c r="AN1640" s="10"/>
      <c r="AO1640" s="10"/>
      <c r="AP1640" s="10"/>
      <c r="AQ1640" s="10"/>
      <c r="AR1640" s="10"/>
      <c r="AS1640" s="10"/>
      <c r="AT1640" s="10"/>
      <c r="AU1640" s="10"/>
      <c r="AV1640" s="10"/>
      <c r="AW1640" s="10"/>
      <c r="AX1640" s="9"/>
    </row>
    <row r="1641" spans="1:50">
      <c r="A1641" s="30" t="s">
        <v>244</v>
      </c>
      <c r="B1641" s="30"/>
      <c r="C1641" s="30" t="s">
        <v>228</v>
      </c>
      <c r="D1641" s="31">
        <v>386453.24</v>
      </c>
      <c r="E1641" s="31">
        <v>311427.01</v>
      </c>
      <c r="F1641" s="31">
        <v>300443.55</v>
      </c>
      <c r="G1641" s="31">
        <v>228332.39</v>
      </c>
      <c r="H1641" s="31">
        <v>229097.33</v>
      </c>
      <c r="I1641" s="8"/>
      <c r="J1641" s="8"/>
      <c r="K1641" s="8"/>
      <c r="L1641" s="8"/>
      <c r="M1641" s="8"/>
      <c r="N1641" s="8"/>
      <c r="O1641" s="8"/>
      <c r="P1641" s="39" t="s">
        <v>222</v>
      </c>
      <c r="Q1641" s="24"/>
      <c r="R1641" s="7" t="s">
        <v>244</v>
      </c>
      <c r="S1641" s="7"/>
      <c r="T1641" s="7" t="s">
        <v>228</v>
      </c>
      <c r="U1641" s="8">
        <v>287453.02</v>
      </c>
      <c r="V1641" s="8">
        <v>234717.58</v>
      </c>
      <c r="W1641" s="8">
        <v>295816.03999999998</v>
      </c>
      <c r="X1641" s="8">
        <v>279364.32</v>
      </c>
      <c r="Y1641" s="8">
        <v>312227.65000000002</v>
      </c>
      <c r="Z1641" s="8">
        <v>345858.62</v>
      </c>
      <c r="AA1641" s="8">
        <v>464108.05</v>
      </c>
      <c r="AB1641" s="8">
        <v>464734.9</v>
      </c>
      <c r="AC1641" s="8">
        <v>368510.01</v>
      </c>
      <c r="AD1641" s="8">
        <v>435592.52</v>
      </c>
      <c r="AE1641" s="8">
        <v>308759.09000000003</v>
      </c>
      <c r="AF1641" s="8">
        <v>382424.45</v>
      </c>
      <c r="AG1641" s="9" t="s">
        <v>222</v>
      </c>
      <c r="AI1641" s="7" t="s">
        <v>244</v>
      </c>
      <c r="AJ1641" s="7"/>
      <c r="AK1641" s="7" t="s">
        <v>228</v>
      </c>
      <c r="AL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8"/>
      <c r="AW1641" s="8"/>
      <c r="AX1641" s="9"/>
    </row>
    <row r="1642" spans="1:50">
      <c r="A1642" s="30" t="s">
        <v>244</v>
      </c>
      <c r="B1642" s="30"/>
      <c r="C1642" s="30" t="s">
        <v>229</v>
      </c>
      <c r="D1642" s="31">
        <v>628326.66</v>
      </c>
      <c r="E1642" s="31">
        <v>386453.24</v>
      </c>
      <c r="F1642" s="31">
        <v>311427.01</v>
      </c>
      <c r="G1642" s="31">
        <v>300443.55</v>
      </c>
      <c r="H1642" s="31">
        <v>228332.39</v>
      </c>
      <c r="I1642" s="8"/>
      <c r="J1642" s="8"/>
      <c r="K1642" s="8"/>
      <c r="L1642" s="8"/>
      <c r="M1642" s="8"/>
      <c r="N1642" s="8"/>
      <c r="O1642" s="8"/>
      <c r="P1642" s="39" t="s">
        <v>222</v>
      </c>
      <c r="Q1642" s="24"/>
      <c r="R1642" s="7" t="s">
        <v>244</v>
      </c>
      <c r="S1642" s="7"/>
      <c r="T1642" s="7" t="s">
        <v>229</v>
      </c>
      <c r="U1642" s="8">
        <v>415761.01</v>
      </c>
      <c r="V1642" s="8">
        <v>287453.02</v>
      </c>
      <c r="W1642" s="8">
        <v>234717.58</v>
      </c>
      <c r="X1642" s="8">
        <v>530533.62</v>
      </c>
      <c r="Y1642" s="8">
        <v>279364.32</v>
      </c>
      <c r="Z1642" s="8">
        <v>312227.65000000002</v>
      </c>
      <c r="AA1642" s="8">
        <v>345858.62</v>
      </c>
      <c r="AB1642" s="8">
        <v>464108.05</v>
      </c>
      <c r="AC1642" s="8">
        <v>464734.9</v>
      </c>
      <c r="AD1642" s="8">
        <v>368510.01</v>
      </c>
      <c r="AE1642" s="8">
        <v>435592.52</v>
      </c>
      <c r="AF1642" s="8">
        <v>308759.09000000003</v>
      </c>
      <c r="AG1642" s="9" t="s">
        <v>222</v>
      </c>
      <c r="AI1642" s="7" t="s">
        <v>244</v>
      </c>
      <c r="AJ1642" s="7"/>
      <c r="AK1642" s="7" t="s">
        <v>229</v>
      </c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9"/>
    </row>
    <row r="1643" spans="1:50">
      <c r="A1643" s="30" t="s">
        <v>244</v>
      </c>
      <c r="B1643" s="30"/>
      <c r="C1643" s="30" t="s">
        <v>230</v>
      </c>
      <c r="D1643" s="31">
        <v>480453.08</v>
      </c>
      <c r="E1643" s="31">
        <v>628326.66</v>
      </c>
      <c r="F1643" s="31">
        <v>386453.24</v>
      </c>
      <c r="G1643" s="31">
        <v>311427.01</v>
      </c>
      <c r="H1643" s="31">
        <v>300443.55</v>
      </c>
      <c r="I1643" s="8"/>
      <c r="J1643" s="8"/>
      <c r="K1643" s="8"/>
      <c r="L1643" s="8"/>
      <c r="M1643" s="8"/>
      <c r="N1643" s="8"/>
      <c r="O1643" s="8"/>
      <c r="P1643" s="39" t="s">
        <v>222</v>
      </c>
      <c r="Q1643" s="24"/>
      <c r="R1643" s="7" t="s">
        <v>244</v>
      </c>
      <c r="S1643" s="7"/>
      <c r="T1643" s="7" t="s">
        <v>230</v>
      </c>
      <c r="U1643" s="8">
        <v>418518.86</v>
      </c>
      <c r="V1643" s="8">
        <v>415761.01</v>
      </c>
      <c r="W1643" s="8">
        <v>287453.02</v>
      </c>
      <c r="X1643" s="8">
        <v>0</v>
      </c>
      <c r="Y1643" s="8">
        <v>295816.03999999998</v>
      </c>
      <c r="Z1643" s="8">
        <v>279364.32</v>
      </c>
      <c r="AA1643" s="8">
        <v>312227.65000000002</v>
      </c>
      <c r="AB1643" s="8">
        <v>345858.62</v>
      </c>
      <c r="AC1643" s="8">
        <v>464108.05</v>
      </c>
      <c r="AD1643" s="8">
        <v>464734.9</v>
      </c>
      <c r="AE1643" s="8">
        <v>368510.01</v>
      </c>
      <c r="AF1643" s="8">
        <v>435592.52</v>
      </c>
      <c r="AG1643" s="9" t="s">
        <v>222</v>
      </c>
      <c r="AI1643" s="7" t="s">
        <v>244</v>
      </c>
      <c r="AJ1643" s="7"/>
      <c r="AK1643" s="7" t="s">
        <v>230</v>
      </c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9"/>
    </row>
    <row r="1644" spans="1:50">
      <c r="A1644" s="30" t="s">
        <v>244</v>
      </c>
      <c r="B1644" s="30"/>
      <c r="C1644" s="30" t="s">
        <v>231</v>
      </c>
      <c r="D1644" s="31">
        <v>1016.11</v>
      </c>
      <c r="E1644" s="31">
        <v>1016.11</v>
      </c>
      <c r="F1644" s="31">
        <v>1016.11</v>
      </c>
      <c r="G1644" s="31">
        <v>1016.11</v>
      </c>
      <c r="H1644" s="31">
        <v>1016.11</v>
      </c>
      <c r="I1644" s="8"/>
      <c r="J1644" s="8"/>
      <c r="K1644" s="8"/>
      <c r="L1644" s="8"/>
      <c r="M1644" s="8"/>
      <c r="N1644" s="8"/>
      <c r="O1644" s="8"/>
      <c r="P1644" s="39" t="s">
        <v>222</v>
      </c>
      <c r="Q1644" s="24"/>
      <c r="R1644" s="7" t="s">
        <v>244</v>
      </c>
      <c r="S1644" s="7"/>
      <c r="T1644" s="7" t="s">
        <v>231</v>
      </c>
      <c r="U1644" s="8">
        <v>0</v>
      </c>
      <c r="V1644" s="8">
        <v>0</v>
      </c>
      <c r="W1644" s="8">
        <v>0</v>
      </c>
      <c r="X1644" s="8">
        <v>0</v>
      </c>
      <c r="Y1644" s="8">
        <v>0</v>
      </c>
      <c r="Z1644" s="8">
        <v>0</v>
      </c>
      <c r="AA1644" s="8">
        <v>0</v>
      </c>
      <c r="AB1644" s="8">
        <v>1016.4</v>
      </c>
      <c r="AC1644" s="8">
        <v>1016.4</v>
      </c>
      <c r="AD1644" s="8">
        <v>1016.4</v>
      </c>
      <c r="AE1644" s="8">
        <v>1016.4</v>
      </c>
      <c r="AF1644" s="8">
        <v>1016.11</v>
      </c>
      <c r="AG1644" s="9" t="s">
        <v>222</v>
      </c>
      <c r="AI1644" s="7" t="s">
        <v>244</v>
      </c>
      <c r="AJ1644" s="7"/>
      <c r="AK1644" s="7" t="s">
        <v>231</v>
      </c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9"/>
    </row>
    <row r="1645" spans="1:50">
      <c r="A1645" s="30" t="s">
        <v>244</v>
      </c>
      <c r="B1645" s="30"/>
      <c r="C1645" s="30" t="s">
        <v>232</v>
      </c>
      <c r="D1645" s="31">
        <v>489926.78</v>
      </c>
      <c r="E1645" s="31">
        <v>584515.80000000005</v>
      </c>
      <c r="F1645" s="31">
        <v>470236.41</v>
      </c>
      <c r="G1645" s="31">
        <v>266058.86</v>
      </c>
      <c r="H1645" s="31">
        <v>223516</v>
      </c>
      <c r="I1645" s="8"/>
      <c r="J1645" s="8"/>
      <c r="K1645" s="8"/>
      <c r="L1645" s="8"/>
      <c r="M1645" s="8"/>
      <c r="N1645" s="8"/>
      <c r="O1645" s="8"/>
      <c r="P1645" s="39">
        <v>2034253.85</v>
      </c>
      <c r="Q1645" s="24"/>
      <c r="R1645" s="7" t="s">
        <v>244</v>
      </c>
      <c r="S1645" s="7"/>
      <c r="T1645" s="7" t="s">
        <v>232</v>
      </c>
      <c r="U1645" s="8">
        <v>516532.9</v>
      </c>
      <c r="V1645" s="8">
        <v>345222.17</v>
      </c>
      <c r="W1645" s="8">
        <v>281646.59999999998</v>
      </c>
      <c r="X1645" s="8">
        <v>260364.93</v>
      </c>
      <c r="Y1645" s="8">
        <v>252376.8</v>
      </c>
      <c r="Z1645" s="8">
        <v>268236.57</v>
      </c>
      <c r="AA1645" s="8">
        <v>308437.03000000003</v>
      </c>
      <c r="AB1645" s="8">
        <v>311375.65999999997</v>
      </c>
      <c r="AC1645" s="8">
        <v>411081.7</v>
      </c>
      <c r="AD1645" s="8">
        <v>506947.37</v>
      </c>
      <c r="AE1645" s="8">
        <v>418351.1</v>
      </c>
      <c r="AF1645" s="8">
        <v>388451.72</v>
      </c>
      <c r="AG1645" s="9">
        <v>4269024.55</v>
      </c>
      <c r="AI1645" s="7" t="s">
        <v>244</v>
      </c>
      <c r="AJ1645" s="7"/>
      <c r="AK1645" s="7" t="s">
        <v>232</v>
      </c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9"/>
    </row>
    <row r="1646" spans="1:50">
      <c r="A1646" s="30" t="s">
        <v>244</v>
      </c>
      <c r="B1646" s="30"/>
      <c r="C1646" s="30" t="s">
        <v>233</v>
      </c>
      <c r="D1646" s="31">
        <v>4.26</v>
      </c>
      <c r="E1646" s="31">
        <v>4.26</v>
      </c>
      <c r="F1646" s="31">
        <v>4.26</v>
      </c>
      <c r="G1646" s="31">
        <v>4.26</v>
      </c>
      <c r="H1646" s="31">
        <v>3.26</v>
      </c>
      <c r="I1646" s="8"/>
      <c r="J1646" s="8"/>
      <c r="K1646" s="8"/>
      <c r="L1646" s="8"/>
      <c r="M1646" s="8"/>
      <c r="N1646" s="8"/>
      <c r="O1646" s="8"/>
      <c r="P1646" s="39">
        <v>4.0599999999999996</v>
      </c>
      <c r="Q1646" s="24"/>
      <c r="R1646" s="7" t="s">
        <v>244</v>
      </c>
      <c r="S1646" s="7"/>
      <c r="T1646" s="7" t="s">
        <v>233</v>
      </c>
      <c r="U1646" s="8">
        <v>5.0599999999999996</v>
      </c>
      <c r="V1646" s="8">
        <v>5</v>
      </c>
      <c r="W1646" s="8">
        <v>5</v>
      </c>
      <c r="X1646" s="8">
        <v>5</v>
      </c>
      <c r="Y1646" s="8">
        <v>5</v>
      </c>
      <c r="Z1646" s="8">
        <v>5</v>
      </c>
      <c r="AA1646" s="8">
        <v>4.59</v>
      </c>
      <c r="AB1646" s="8">
        <v>4</v>
      </c>
      <c r="AC1646" s="8">
        <v>4.4000000000000004</v>
      </c>
      <c r="AD1646" s="8">
        <v>4.4000000000000004</v>
      </c>
      <c r="AE1646" s="8">
        <v>4.26</v>
      </c>
      <c r="AF1646" s="8">
        <v>4.26</v>
      </c>
      <c r="AG1646" s="9">
        <v>4.6641666666666701</v>
      </c>
      <c r="AI1646" s="7" t="s">
        <v>244</v>
      </c>
      <c r="AJ1646" s="7"/>
      <c r="AK1646" s="7" t="s">
        <v>233</v>
      </c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9"/>
    </row>
    <row r="1647" spans="1:50">
      <c r="A1647" s="30" t="s">
        <v>244</v>
      </c>
      <c r="B1647" s="30"/>
      <c r="C1647" s="30" t="s">
        <v>234</v>
      </c>
      <c r="D1647" s="31">
        <v>4.01</v>
      </c>
      <c r="E1647" s="31">
        <v>4.01</v>
      </c>
      <c r="F1647" s="31">
        <v>4.01</v>
      </c>
      <c r="G1647" s="31">
        <v>4.01</v>
      </c>
      <c r="H1647" s="31">
        <v>3.13</v>
      </c>
      <c r="I1647" s="8"/>
      <c r="J1647" s="8"/>
      <c r="K1647" s="8"/>
      <c r="L1647" s="8"/>
      <c r="M1647" s="8"/>
      <c r="N1647" s="8"/>
      <c r="O1647" s="8"/>
      <c r="P1647" s="39">
        <v>3.8340000000000001</v>
      </c>
      <c r="Q1647" s="24"/>
      <c r="R1647" s="7" t="s">
        <v>244</v>
      </c>
      <c r="S1647" s="7"/>
      <c r="T1647" s="7" t="s">
        <v>234</v>
      </c>
      <c r="U1647" s="8">
        <v>4.7</v>
      </c>
      <c r="V1647" s="8">
        <v>4.76</v>
      </c>
      <c r="W1647" s="8">
        <v>4.76</v>
      </c>
      <c r="X1647" s="8">
        <v>4.76</v>
      </c>
      <c r="Y1647" s="8">
        <v>4.76</v>
      </c>
      <c r="Z1647" s="8">
        <v>4.75</v>
      </c>
      <c r="AA1647" s="8">
        <v>4.34</v>
      </c>
      <c r="AB1647" s="8">
        <v>3.75</v>
      </c>
      <c r="AC1647" s="8">
        <v>4.1500000000000004</v>
      </c>
      <c r="AD1647" s="8">
        <v>4.1500000000000004</v>
      </c>
      <c r="AE1647" s="8">
        <v>4.01</v>
      </c>
      <c r="AF1647" s="8">
        <v>4.01</v>
      </c>
      <c r="AG1647" s="9">
        <v>4.4083333333333297</v>
      </c>
      <c r="AI1647" s="7" t="s">
        <v>244</v>
      </c>
      <c r="AJ1647" s="7"/>
      <c r="AK1647" s="7" t="s">
        <v>234</v>
      </c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9"/>
    </row>
    <row r="1648" spans="1:50">
      <c r="A1648" s="30" t="s">
        <v>244</v>
      </c>
      <c r="B1648" s="30"/>
      <c r="C1648" s="30" t="s">
        <v>235</v>
      </c>
      <c r="D1648" s="31">
        <v>1</v>
      </c>
      <c r="E1648" s="31">
        <v>1</v>
      </c>
      <c r="F1648" s="31">
        <v>1</v>
      </c>
      <c r="G1648" s="31">
        <v>1</v>
      </c>
      <c r="H1648" s="31">
        <v>1</v>
      </c>
      <c r="I1648" s="8"/>
      <c r="J1648" s="8"/>
      <c r="K1648" s="8"/>
      <c r="L1648" s="8"/>
      <c r="M1648" s="8"/>
      <c r="N1648" s="8"/>
      <c r="O1648" s="8"/>
      <c r="P1648" s="31">
        <v>0</v>
      </c>
      <c r="Q1648" s="24"/>
      <c r="R1648" s="7" t="s">
        <v>244</v>
      </c>
      <c r="S1648" s="7"/>
      <c r="T1648" s="7" t="s">
        <v>235</v>
      </c>
      <c r="U1648" s="8">
        <v>0.39</v>
      </c>
      <c r="V1648" s="8">
        <v>0.56999999999999995</v>
      </c>
      <c r="W1648" s="8">
        <v>0.67</v>
      </c>
      <c r="X1648" s="8">
        <v>0.67</v>
      </c>
      <c r="Y1648" s="8">
        <v>0.67</v>
      </c>
      <c r="Z1648" s="8">
        <v>0.67</v>
      </c>
      <c r="AA1648" s="8">
        <v>0.67</v>
      </c>
      <c r="AB1648" s="8">
        <v>0.92</v>
      </c>
      <c r="AC1648" s="8">
        <v>0.94</v>
      </c>
      <c r="AD1648" s="8">
        <v>1</v>
      </c>
      <c r="AE1648" s="8">
        <v>1</v>
      </c>
      <c r="AF1648" s="8">
        <v>1</v>
      </c>
      <c r="AG1648" s="9">
        <v>0.76416666666666699</v>
      </c>
      <c r="AI1648" s="7" t="s">
        <v>244</v>
      </c>
      <c r="AJ1648" s="7"/>
      <c r="AK1648" s="7" t="s">
        <v>235</v>
      </c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  <c r="AW1648" s="8"/>
      <c r="AX1648" s="9"/>
    </row>
    <row r="1649" spans="1:50">
      <c r="A1649" s="30" t="s">
        <v>244</v>
      </c>
      <c r="B1649" s="30"/>
      <c r="C1649" s="30" t="s">
        <v>236</v>
      </c>
      <c r="D1649" s="31">
        <v>1</v>
      </c>
      <c r="E1649" s="31">
        <v>1</v>
      </c>
      <c r="F1649" s="31">
        <v>1</v>
      </c>
      <c r="G1649" s="31">
        <v>1</v>
      </c>
      <c r="H1649" s="31">
        <v>1</v>
      </c>
      <c r="I1649" s="8"/>
      <c r="J1649" s="8"/>
      <c r="K1649" s="8"/>
      <c r="L1649" s="8"/>
      <c r="M1649" s="8"/>
      <c r="N1649" s="8"/>
      <c r="O1649" s="8"/>
      <c r="P1649" s="31">
        <v>0</v>
      </c>
      <c r="Q1649" s="24"/>
      <c r="R1649" s="7" t="s">
        <v>244</v>
      </c>
      <c r="S1649" s="7"/>
      <c r="T1649" s="7" t="s">
        <v>236</v>
      </c>
      <c r="U1649" s="8">
        <v>1</v>
      </c>
      <c r="V1649" s="8">
        <v>1</v>
      </c>
      <c r="W1649" s="8">
        <v>1</v>
      </c>
      <c r="X1649" s="8">
        <v>1</v>
      </c>
      <c r="Y1649" s="8">
        <v>1</v>
      </c>
      <c r="Z1649" s="8">
        <v>1</v>
      </c>
      <c r="AA1649" s="8">
        <v>1</v>
      </c>
      <c r="AB1649" s="8">
        <v>1</v>
      </c>
      <c r="AC1649" s="8">
        <v>1</v>
      </c>
      <c r="AD1649" s="8">
        <v>1</v>
      </c>
      <c r="AE1649" s="8">
        <v>1</v>
      </c>
      <c r="AF1649" s="8">
        <v>1</v>
      </c>
      <c r="AG1649" s="9">
        <v>1</v>
      </c>
      <c r="AI1649" s="7" t="s">
        <v>244</v>
      </c>
      <c r="AJ1649" s="7"/>
      <c r="AK1649" s="7" t="s">
        <v>236</v>
      </c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  <c r="AW1649" s="8"/>
      <c r="AX1649" s="9"/>
    </row>
    <row r="1650" spans="1:50">
      <c r="A1650" s="30" t="s">
        <v>244</v>
      </c>
      <c r="B1650" s="30"/>
      <c r="C1650" s="30" t="s">
        <v>237</v>
      </c>
      <c r="D1650" s="31">
        <v>1</v>
      </c>
      <c r="E1650" s="31">
        <v>1</v>
      </c>
      <c r="F1650" s="31">
        <v>1</v>
      </c>
      <c r="G1650" s="31">
        <v>1</v>
      </c>
      <c r="H1650" s="31">
        <v>1</v>
      </c>
      <c r="I1650" s="8"/>
      <c r="J1650" s="8"/>
      <c r="K1650" s="8"/>
      <c r="L1650" s="8"/>
      <c r="M1650" s="8"/>
      <c r="N1650" s="8"/>
      <c r="O1650" s="8"/>
      <c r="P1650" s="31">
        <v>0</v>
      </c>
      <c r="Q1650" s="24"/>
      <c r="R1650" s="7" t="s">
        <v>244</v>
      </c>
      <c r="S1650" s="7"/>
      <c r="T1650" s="7" t="s">
        <v>237</v>
      </c>
      <c r="U1650" s="8">
        <v>2</v>
      </c>
      <c r="V1650" s="8">
        <v>2</v>
      </c>
      <c r="W1650" s="8">
        <v>2</v>
      </c>
      <c r="X1650" s="8">
        <v>2</v>
      </c>
      <c r="Y1650" s="8">
        <v>2</v>
      </c>
      <c r="Z1650" s="8">
        <v>2</v>
      </c>
      <c r="AA1650" s="8">
        <v>2</v>
      </c>
      <c r="AB1650" s="8">
        <v>2</v>
      </c>
      <c r="AC1650" s="8">
        <v>2</v>
      </c>
      <c r="AD1650" s="8">
        <v>2</v>
      </c>
      <c r="AE1650" s="8">
        <v>2</v>
      </c>
      <c r="AF1650" s="8">
        <v>2</v>
      </c>
      <c r="AG1650" s="9">
        <v>2</v>
      </c>
      <c r="AI1650" s="7" t="s">
        <v>244</v>
      </c>
      <c r="AJ1650" s="7"/>
      <c r="AK1650" s="7" t="s">
        <v>237</v>
      </c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9"/>
    </row>
    <row r="1651" spans="1:50">
      <c r="A1651" s="30" t="s">
        <v>245</v>
      </c>
      <c r="B1651" s="30"/>
      <c r="C1651" s="30" t="s">
        <v>27</v>
      </c>
      <c r="D1651" s="31">
        <v>1506.57</v>
      </c>
      <c r="E1651" s="31">
        <v>659.97</v>
      </c>
      <c r="F1651" s="31">
        <v>483.6</v>
      </c>
      <c r="G1651" s="31">
        <v>638.6</v>
      </c>
      <c r="H1651" s="31">
        <v>972.62</v>
      </c>
      <c r="I1651" s="8"/>
      <c r="J1651" s="8"/>
      <c r="K1651" s="8"/>
      <c r="L1651" s="8"/>
      <c r="M1651" s="8"/>
      <c r="N1651" s="8"/>
      <c r="O1651" s="8"/>
      <c r="P1651" s="39">
        <v>4261.3599999999997</v>
      </c>
      <c r="Q1651" s="24"/>
      <c r="R1651" s="7" t="s">
        <v>245</v>
      </c>
      <c r="S1651" s="7"/>
      <c r="T1651" s="7" t="s">
        <v>27</v>
      </c>
      <c r="U1651" s="8">
        <v>1749.37</v>
      </c>
      <c r="V1651" s="8">
        <v>3211.81</v>
      </c>
      <c r="W1651" s="8">
        <v>1677.76</v>
      </c>
      <c r="X1651" s="8">
        <v>1800.25</v>
      </c>
      <c r="Y1651" s="8">
        <v>2730.3</v>
      </c>
      <c r="Z1651" s="8">
        <v>1648.99</v>
      </c>
      <c r="AA1651" s="8">
        <v>5448.08</v>
      </c>
      <c r="AB1651" s="8">
        <v>3986.48</v>
      </c>
      <c r="AC1651" s="8">
        <v>4123.4799999999996</v>
      </c>
      <c r="AD1651" s="8">
        <v>2274.16</v>
      </c>
      <c r="AE1651" s="8">
        <v>2221.0100000000002</v>
      </c>
      <c r="AF1651" s="8">
        <v>1000.1</v>
      </c>
      <c r="AG1651" s="9">
        <v>31871.79</v>
      </c>
      <c r="AI1651" s="7" t="s">
        <v>245</v>
      </c>
      <c r="AJ1651" s="7"/>
      <c r="AK1651" s="7" t="s">
        <v>27</v>
      </c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  <c r="AW1651" s="8"/>
      <c r="AX1651" s="9"/>
    </row>
    <row r="1652" spans="1:50">
      <c r="A1652" s="30" t="s">
        <v>245</v>
      </c>
      <c r="B1652" s="30"/>
      <c r="C1652" s="30" t="s">
        <v>28</v>
      </c>
      <c r="D1652" s="32">
        <v>11.08</v>
      </c>
      <c r="E1652" s="32">
        <v>6.1</v>
      </c>
      <c r="F1652" s="32">
        <v>7.09</v>
      </c>
      <c r="G1652" s="32">
        <v>7.26</v>
      </c>
      <c r="H1652" s="32">
        <v>8.93</v>
      </c>
      <c r="I1652" s="10"/>
      <c r="J1652" s="10"/>
      <c r="K1652" s="10"/>
      <c r="L1652" s="10"/>
      <c r="M1652" s="10"/>
      <c r="N1652" s="10"/>
      <c r="O1652" s="10"/>
      <c r="P1652" s="32">
        <v>0</v>
      </c>
      <c r="Q1652" s="28">
        <v>0</v>
      </c>
      <c r="R1652" s="7" t="s">
        <v>245</v>
      </c>
      <c r="S1652" s="7"/>
      <c r="T1652" s="7" t="s">
        <v>28</v>
      </c>
      <c r="U1652" s="10">
        <v>11.8</v>
      </c>
      <c r="V1652" s="10">
        <v>13.53</v>
      </c>
      <c r="W1652" s="10">
        <v>12.51</v>
      </c>
      <c r="X1652" s="10">
        <v>13.31</v>
      </c>
      <c r="Y1652" s="10">
        <v>19.64</v>
      </c>
      <c r="Z1652" s="10">
        <v>12.38</v>
      </c>
      <c r="AA1652" s="10">
        <v>35.270000000000003</v>
      </c>
      <c r="AB1652" s="10">
        <v>25.03</v>
      </c>
      <c r="AC1652" s="10">
        <v>28.53</v>
      </c>
      <c r="AD1652" s="10">
        <v>15.33</v>
      </c>
      <c r="AE1652" s="10">
        <v>15.72</v>
      </c>
      <c r="AF1652" s="10">
        <v>9.42</v>
      </c>
      <c r="AG1652" s="9">
        <v>12.664999999999999</v>
      </c>
      <c r="AI1652" s="7" t="s">
        <v>245</v>
      </c>
      <c r="AJ1652" s="7"/>
      <c r="AK1652" s="7" t="s">
        <v>28</v>
      </c>
      <c r="AL1652" s="10"/>
      <c r="AM1652" s="10"/>
      <c r="AN1652" s="10"/>
      <c r="AO1652" s="10"/>
      <c r="AP1652" s="10"/>
      <c r="AQ1652" s="10"/>
      <c r="AR1652" s="10"/>
      <c r="AS1652" s="10"/>
      <c r="AT1652" s="10"/>
      <c r="AU1652" s="10"/>
      <c r="AV1652" s="10"/>
      <c r="AW1652" s="10"/>
      <c r="AX1652" s="9"/>
    </row>
    <row r="1653" spans="1:50">
      <c r="A1653" s="30" t="s">
        <v>245</v>
      </c>
      <c r="B1653" s="30"/>
      <c r="C1653" s="30" t="s">
        <v>29</v>
      </c>
      <c r="D1653" s="36">
        <v>62</v>
      </c>
      <c r="E1653" s="36">
        <v>76</v>
      </c>
      <c r="F1653" s="36">
        <v>64</v>
      </c>
      <c r="G1653" s="36">
        <v>61</v>
      </c>
      <c r="H1653" s="36">
        <v>61</v>
      </c>
      <c r="I1653" s="11"/>
      <c r="J1653" s="11"/>
      <c r="K1653" s="11"/>
      <c r="L1653" s="11"/>
      <c r="M1653" s="11"/>
      <c r="N1653" s="11"/>
      <c r="O1653" s="11"/>
      <c r="P1653" s="43">
        <v>65</v>
      </c>
      <c r="Q1653" s="24"/>
      <c r="R1653" s="7" t="s">
        <v>245</v>
      </c>
      <c r="S1653" s="7"/>
      <c r="T1653" s="7" t="s">
        <v>29</v>
      </c>
      <c r="U1653" s="11">
        <v>82</v>
      </c>
      <c r="V1653" s="11">
        <v>59</v>
      </c>
      <c r="W1653" s="11">
        <v>60</v>
      </c>
      <c r="X1653" s="11">
        <v>69</v>
      </c>
      <c r="Y1653" s="11">
        <v>61</v>
      </c>
      <c r="Z1653" s="11">
        <v>61</v>
      </c>
      <c r="AA1653" s="11">
        <v>61</v>
      </c>
      <c r="AB1653" s="11">
        <v>56</v>
      </c>
      <c r="AC1653" s="11">
        <v>61</v>
      </c>
      <c r="AD1653" s="11">
        <v>73</v>
      </c>
      <c r="AE1653" s="11">
        <v>61</v>
      </c>
      <c r="AF1653" s="11">
        <v>73</v>
      </c>
      <c r="AG1653" s="12">
        <v>65</v>
      </c>
      <c r="AI1653" s="7" t="s">
        <v>245</v>
      </c>
      <c r="AJ1653" s="7"/>
      <c r="AK1653" s="7" t="s">
        <v>29</v>
      </c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2"/>
    </row>
    <row r="1654" spans="1:50">
      <c r="A1654" s="30" t="s">
        <v>245</v>
      </c>
      <c r="B1654" s="30"/>
      <c r="C1654" s="30" t="s">
        <v>30</v>
      </c>
      <c r="D1654" s="33">
        <v>45656.33</v>
      </c>
      <c r="E1654" s="33">
        <v>18004.900000000001</v>
      </c>
      <c r="F1654" s="33">
        <v>14729.51</v>
      </c>
      <c r="G1654" s="33">
        <v>20836.28</v>
      </c>
      <c r="H1654" s="33">
        <v>30765.79</v>
      </c>
      <c r="I1654" s="13"/>
      <c r="J1654" s="13"/>
      <c r="K1654" s="13"/>
      <c r="L1654" s="13"/>
      <c r="M1654" s="13"/>
      <c r="N1654" s="13"/>
      <c r="O1654" s="13"/>
      <c r="P1654" s="40">
        <v>129992.81</v>
      </c>
      <c r="Q1654" s="24"/>
      <c r="R1654" s="7" t="s">
        <v>245</v>
      </c>
      <c r="S1654" s="7"/>
      <c r="T1654" s="7" t="s">
        <v>30</v>
      </c>
      <c r="U1654" s="13">
        <v>46382.6</v>
      </c>
      <c r="V1654" s="13">
        <v>65172.01</v>
      </c>
      <c r="W1654" s="13">
        <v>46465.61</v>
      </c>
      <c r="X1654" s="13">
        <v>45078.85</v>
      </c>
      <c r="Y1654" s="13">
        <v>69996.149999999994</v>
      </c>
      <c r="Z1654" s="13">
        <v>46931.05</v>
      </c>
      <c r="AA1654" s="13">
        <v>144378.21</v>
      </c>
      <c r="AB1654" s="13">
        <v>107619.31</v>
      </c>
      <c r="AC1654" s="13">
        <v>97614.77</v>
      </c>
      <c r="AD1654" s="13">
        <v>57551.18</v>
      </c>
      <c r="AE1654" s="13">
        <v>53110.94</v>
      </c>
      <c r="AF1654" s="13">
        <v>27950.3</v>
      </c>
      <c r="AG1654" s="14">
        <v>808250.98</v>
      </c>
      <c r="AI1654" s="7" t="s">
        <v>245</v>
      </c>
      <c r="AJ1654" s="7"/>
      <c r="AK1654" s="7" t="s">
        <v>30</v>
      </c>
      <c r="AL1654" s="13"/>
      <c r="AM1654" s="13"/>
      <c r="AN1654" s="13"/>
      <c r="AO1654" s="13"/>
      <c r="AP1654" s="13"/>
      <c r="AQ1654" s="13"/>
      <c r="AR1654" s="13"/>
      <c r="AS1654" s="13"/>
      <c r="AT1654" s="13"/>
      <c r="AU1654" s="13"/>
      <c r="AV1654" s="13"/>
      <c r="AW1654" s="13"/>
      <c r="AX1654" s="14"/>
    </row>
    <row r="1655" spans="1:50">
      <c r="A1655" s="30" t="s">
        <v>245</v>
      </c>
      <c r="B1655" s="30"/>
      <c r="C1655" s="30" t="s">
        <v>31</v>
      </c>
      <c r="D1655" s="32">
        <v>45656.33</v>
      </c>
      <c r="E1655" s="32">
        <v>18004.900000000001</v>
      </c>
      <c r="F1655" s="32">
        <v>14729.51</v>
      </c>
      <c r="G1655" s="32">
        <v>20836.28</v>
      </c>
      <c r="H1655" s="32">
        <v>30765.79</v>
      </c>
      <c r="I1655" s="10"/>
      <c r="J1655" s="10"/>
      <c r="K1655" s="10"/>
      <c r="L1655" s="10"/>
      <c r="M1655" s="10"/>
      <c r="N1655" s="10"/>
      <c r="O1655" s="10"/>
      <c r="P1655" s="39">
        <v>129992.81</v>
      </c>
      <c r="Q1655" s="24"/>
      <c r="R1655" s="7" t="s">
        <v>245</v>
      </c>
      <c r="S1655" s="7"/>
      <c r="T1655" s="7" t="s">
        <v>31</v>
      </c>
      <c r="U1655" s="10">
        <v>46382.6</v>
      </c>
      <c r="V1655" s="10">
        <v>87478.55</v>
      </c>
      <c r="W1655" s="10">
        <v>24159.07</v>
      </c>
      <c r="X1655" s="10">
        <v>45078.85</v>
      </c>
      <c r="Y1655" s="10">
        <v>69996.149999999994</v>
      </c>
      <c r="Z1655" s="10">
        <v>46931.05</v>
      </c>
      <c r="AA1655" s="10">
        <v>144378.21</v>
      </c>
      <c r="AB1655" s="10">
        <v>107619.31</v>
      </c>
      <c r="AC1655" s="10">
        <v>97614.77</v>
      </c>
      <c r="AD1655" s="10">
        <v>57551.18</v>
      </c>
      <c r="AE1655" s="10">
        <v>53110.94</v>
      </c>
      <c r="AF1655" s="10">
        <v>27950.3</v>
      </c>
      <c r="AG1655" s="9">
        <v>808250.98</v>
      </c>
      <c r="AI1655" s="7" t="s">
        <v>245</v>
      </c>
      <c r="AJ1655" s="7"/>
      <c r="AK1655" s="7" t="s">
        <v>31</v>
      </c>
      <c r="AL1655" s="10"/>
      <c r="AM1655" s="10"/>
      <c r="AN1655" s="10"/>
      <c r="AO1655" s="10"/>
      <c r="AP1655" s="10"/>
      <c r="AQ1655" s="10"/>
      <c r="AR1655" s="10"/>
      <c r="AS1655" s="10"/>
      <c r="AT1655" s="10"/>
      <c r="AU1655" s="10"/>
      <c r="AV1655" s="10"/>
      <c r="AW1655" s="10"/>
      <c r="AX1655" s="9"/>
    </row>
    <row r="1656" spans="1:50">
      <c r="A1656" s="30" t="s">
        <v>245</v>
      </c>
      <c r="B1656" s="30"/>
      <c r="C1656" s="30" t="s">
        <v>32</v>
      </c>
      <c r="D1656" s="32">
        <v>0</v>
      </c>
      <c r="E1656" s="32">
        <v>0</v>
      </c>
      <c r="F1656" s="32">
        <v>0</v>
      </c>
      <c r="G1656" s="32">
        <v>0</v>
      </c>
      <c r="H1656" s="32">
        <v>0</v>
      </c>
      <c r="I1656" s="10"/>
      <c r="J1656" s="10"/>
      <c r="K1656" s="10"/>
      <c r="L1656" s="10"/>
      <c r="M1656" s="10"/>
      <c r="N1656" s="10"/>
      <c r="O1656" s="10"/>
      <c r="P1656" s="39">
        <v>0</v>
      </c>
      <c r="Q1656" s="24"/>
      <c r="R1656" s="7" t="s">
        <v>245</v>
      </c>
      <c r="S1656" s="7"/>
      <c r="T1656" s="7" t="s">
        <v>32</v>
      </c>
      <c r="U1656" s="10">
        <v>0</v>
      </c>
      <c r="V1656" s="10">
        <v>0</v>
      </c>
      <c r="W1656" s="10">
        <v>0</v>
      </c>
      <c r="X1656" s="10">
        <v>0</v>
      </c>
      <c r="Y1656" s="10">
        <v>0</v>
      </c>
      <c r="Z1656" s="10">
        <v>0</v>
      </c>
      <c r="AA1656" s="10">
        <v>0</v>
      </c>
      <c r="AB1656" s="10">
        <v>0</v>
      </c>
      <c r="AC1656" s="10">
        <v>0</v>
      </c>
      <c r="AD1656" s="10">
        <v>0</v>
      </c>
      <c r="AE1656" s="10">
        <v>0</v>
      </c>
      <c r="AF1656" s="10">
        <v>0</v>
      </c>
      <c r="AG1656" s="9">
        <v>0</v>
      </c>
      <c r="AI1656" s="7" t="s">
        <v>245</v>
      </c>
      <c r="AJ1656" s="7"/>
      <c r="AK1656" s="7" t="s">
        <v>32</v>
      </c>
      <c r="AL1656" s="10"/>
      <c r="AM1656" s="10"/>
      <c r="AN1656" s="10"/>
      <c r="AO1656" s="10"/>
      <c r="AP1656" s="10"/>
      <c r="AQ1656" s="10"/>
      <c r="AR1656" s="10"/>
      <c r="AS1656" s="10"/>
      <c r="AT1656" s="10"/>
      <c r="AU1656" s="10"/>
      <c r="AV1656" s="10"/>
      <c r="AW1656" s="10"/>
      <c r="AX1656" s="9"/>
    </row>
    <row r="1657" spans="1:50">
      <c r="A1657" s="30" t="s">
        <v>245</v>
      </c>
      <c r="B1657" s="30"/>
      <c r="C1657" s="30" t="s">
        <v>33</v>
      </c>
      <c r="D1657" s="32">
        <v>0</v>
      </c>
      <c r="E1657" s="32">
        <v>0</v>
      </c>
      <c r="F1657" s="32">
        <v>0</v>
      </c>
      <c r="G1657" s="32">
        <v>0</v>
      </c>
      <c r="H1657" s="32">
        <v>0</v>
      </c>
      <c r="I1657" s="10"/>
      <c r="J1657" s="10"/>
      <c r="K1657" s="10"/>
      <c r="L1657" s="10"/>
      <c r="M1657" s="10"/>
      <c r="N1657" s="10"/>
      <c r="O1657" s="10"/>
      <c r="P1657" s="39">
        <v>0</v>
      </c>
      <c r="Q1657" s="24"/>
      <c r="R1657" s="7" t="s">
        <v>245</v>
      </c>
      <c r="S1657" s="7"/>
      <c r="T1657" s="7" t="s">
        <v>33</v>
      </c>
      <c r="U1657" s="10">
        <v>0</v>
      </c>
      <c r="V1657" s="10">
        <v>-22306.54</v>
      </c>
      <c r="W1657" s="10">
        <v>22306.54</v>
      </c>
      <c r="X1657" s="10">
        <v>0</v>
      </c>
      <c r="Y1657" s="10">
        <v>0</v>
      </c>
      <c r="Z1657" s="10">
        <v>0</v>
      </c>
      <c r="AA1657" s="10">
        <v>0</v>
      </c>
      <c r="AB1657" s="10">
        <v>0</v>
      </c>
      <c r="AC1657" s="10">
        <v>0</v>
      </c>
      <c r="AD1657" s="10">
        <v>0</v>
      </c>
      <c r="AE1657" s="10">
        <v>0</v>
      </c>
      <c r="AF1657" s="10">
        <v>0</v>
      </c>
      <c r="AG1657" s="9">
        <v>0</v>
      </c>
      <c r="AI1657" s="7" t="s">
        <v>245</v>
      </c>
      <c r="AJ1657" s="7"/>
      <c r="AK1657" s="7" t="s">
        <v>33</v>
      </c>
      <c r="AL1657" s="10"/>
      <c r="AM1657" s="10"/>
      <c r="AN1657" s="10"/>
      <c r="AO1657" s="10"/>
      <c r="AP1657" s="10"/>
      <c r="AQ1657" s="10"/>
      <c r="AR1657" s="10"/>
      <c r="AS1657" s="10"/>
      <c r="AT1657" s="10"/>
      <c r="AU1657" s="10"/>
      <c r="AV1657" s="10"/>
      <c r="AW1657" s="10"/>
      <c r="AX1657" s="9"/>
    </row>
    <row r="1658" spans="1:50">
      <c r="A1658" s="30" t="s">
        <v>245</v>
      </c>
      <c r="B1658" s="30"/>
      <c r="C1658" s="30" t="s">
        <v>34</v>
      </c>
      <c r="D1658" s="33">
        <v>-39159.839999999997</v>
      </c>
      <c r="E1658" s="33">
        <v>-15360.32</v>
      </c>
      <c r="F1658" s="33">
        <v>-12662.6</v>
      </c>
      <c r="G1658" s="33">
        <v>-17687.59</v>
      </c>
      <c r="H1658" s="33">
        <v>-29472.44</v>
      </c>
      <c r="I1658" s="13"/>
      <c r="J1658" s="13"/>
      <c r="K1658" s="13"/>
      <c r="L1658" s="13"/>
      <c r="M1658" s="13"/>
      <c r="N1658" s="13"/>
      <c r="O1658" s="13"/>
      <c r="P1658" s="40">
        <v>-114342.79</v>
      </c>
      <c r="Q1658" s="24"/>
      <c r="R1658" s="7" t="s">
        <v>245</v>
      </c>
      <c r="S1658" s="7"/>
      <c r="T1658" s="7" t="s">
        <v>34</v>
      </c>
      <c r="U1658" s="13">
        <v>-40797.042999999998</v>
      </c>
      <c r="V1658" s="13">
        <v>-59409.14</v>
      </c>
      <c r="W1658" s="13">
        <v>-40781.671000000002</v>
      </c>
      <c r="X1658" s="13">
        <v>-39918.355000000003</v>
      </c>
      <c r="Y1658" s="13">
        <v>-60941.75</v>
      </c>
      <c r="Z1658" s="13">
        <v>-41896.410000000003</v>
      </c>
      <c r="AA1658" s="13">
        <v>-124617.59</v>
      </c>
      <c r="AB1658" s="13">
        <v>-92536.05</v>
      </c>
      <c r="AC1658" s="13">
        <v>-85061.95</v>
      </c>
      <c r="AD1658" s="13">
        <v>-50764.63</v>
      </c>
      <c r="AE1658" s="13">
        <v>-45965.07</v>
      </c>
      <c r="AF1658" s="13">
        <v>-26645.19</v>
      </c>
      <c r="AG1658" s="14">
        <v>-709334.84900000005</v>
      </c>
      <c r="AI1658" s="7" t="s">
        <v>245</v>
      </c>
      <c r="AJ1658" s="7"/>
      <c r="AK1658" s="7" t="s">
        <v>34</v>
      </c>
      <c r="AL1658" s="13"/>
      <c r="AM1658" s="13"/>
      <c r="AN1658" s="13"/>
      <c r="AO1658" s="13"/>
      <c r="AP1658" s="13"/>
      <c r="AQ1658" s="13"/>
      <c r="AR1658" s="13"/>
      <c r="AS1658" s="13"/>
      <c r="AT1658" s="13"/>
      <c r="AU1658" s="13"/>
      <c r="AV1658" s="13"/>
      <c r="AW1658" s="13"/>
      <c r="AX1658" s="14"/>
    </row>
    <row r="1659" spans="1:50">
      <c r="A1659" s="30" t="s">
        <v>245</v>
      </c>
      <c r="B1659" s="30"/>
      <c r="C1659" s="30" t="s">
        <v>35</v>
      </c>
      <c r="D1659" s="31">
        <v>-27648.05</v>
      </c>
      <c r="E1659" s="31">
        <v>-10071.52</v>
      </c>
      <c r="F1659" s="31">
        <v>-8407.2099999999991</v>
      </c>
      <c r="G1659" s="31">
        <v>-11894.4</v>
      </c>
      <c r="H1659" s="31">
        <v>-17988.259999999998</v>
      </c>
      <c r="I1659" s="8"/>
      <c r="J1659" s="8"/>
      <c r="K1659" s="8"/>
      <c r="L1659" s="8"/>
      <c r="M1659" s="8"/>
      <c r="N1659" s="8"/>
      <c r="O1659" s="8"/>
      <c r="P1659" s="39">
        <v>-76009.440000000002</v>
      </c>
      <c r="Q1659" s="24"/>
      <c r="R1659" s="7" t="s">
        <v>245</v>
      </c>
      <c r="S1659" s="7"/>
      <c r="T1659" s="7" t="s">
        <v>35</v>
      </c>
      <c r="U1659" s="8">
        <v>-28131.439999999999</v>
      </c>
      <c r="V1659" s="8">
        <v>-26176.67</v>
      </c>
      <c r="W1659" s="8">
        <v>-28040.82</v>
      </c>
      <c r="X1659" s="8">
        <v>-26917.99</v>
      </c>
      <c r="Y1659" s="8">
        <v>-42686.559999999998</v>
      </c>
      <c r="Z1659" s="8">
        <v>-29086.7</v>
      </c>
      <c r="AA1659" s="8">
        <v>-89504.06</v>
      </c>
      <c r="AB1659" s="8">
        <v>-65965.83</v>
      </c>
      <c r="AC1659" s="8">
        <v>-60386.83</v>
      </c>
      <c r="AD1659" s="8">
        <v>-34895.56</v>
      </c>
      <c r="AE1659" s="8">
        <v>-32151.31</v>
      </c>
      <c r="AF1659" s="8">
        <v>-16780.84</v>
      </c>
      <c r="AG1659" s="9">
        <v>-480724.61</v>
      </c>
      <c r="AI1659" s="7" t="s">
        <v>245</v>
      </c>
      <c r="AJ1659" s="7"/>
      <c r="AK1659" s="7" t="s">
        <v>35</v>
      </c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  <c r="AW1659" s="8"/>
      <c r="AX1659" s="9"/>
    </row>
    <row r="1660" spans="1:50">
      <c r="A1660" s="30" t="s">
        <v>245</v>
      </c>
      <c r="B1660" s="30"/>
      <c r="C1660" s="30" t="s">
        <v>36</v>
      </c>
      <c r="D1660" s="31">
        <v>-9949.8799999999992</v>
      </c>
      <c r="E1660" s="31">
        <v>-4128.32</v>
      </c>
      <c r="F1660" s="31">
        <v>-3331.98</v>
      </c>
      <c r="G1660" s="31">
        <v>-4906.04</v>
      </c>
      <c r="H1660" s="31">
        <v>-6552.9</v>
      </c>
      <c r="I1660" s="8"/>
      <c r="J1660" s="8"/>
      <c r="K1660" s="8"/>
      <c r="L1660" s="8"/>
      <c r="M1660" s="8"/>
      <c r="N1660" s="8"/>
      <c r="O1660" s="8"/>
      <c r="P1660" s="39">
        <v>-28869.119999999999</v>
      </c>
      <c r="Q1660" s="24"/>
      <c r="R1660" s="7" t="s">
        <v>245</v>
      </c>
      <c r="S1660" s="7"/>
      <c r="T1660" s="7" t="s">
        <v>36</v>
      </c>
      <c r="U1660" s="8">
        <v>-10045.323</v>
      </c>
      <c r="V1660" s="8">
        <v>-31181.21</v>
      </c>
      <c r="W1660" s="8">
        <v>-10381.161</v>
      </c>
      <c r="X1660" s="8">
        <v>-10631.875</v>
      </c>
      <c r="Y1660" s="8">
        <v>-15384.29</v>
      </c>
      <c r="Z1660" s="8">
        <v>-9898.7999999999993</v>
      </c>
      <c r="AA1660" s="8">
        <v>-30488.07</v>
      </c>
      <c r="AB1660" s="8">
        <v>-22291.78</v>
      </c>
      <c r="AC1660" s="8">
        <v>-20488.240000000002</v>
      </c>
      <c r="AD1660" s="8">
        <v>-12847.76</v>
      </c>
      <c r="AE1660" s="8">
        <v>-11733</v>
      </c>
      <c r="AF1660" s="8">
        <v>-5974.27</v>
      </c>
      <c r="AG1660" s="9">
        <v>-191345.77900000001</v>
      </c>
      <c r="AI1660" s="7" t="s">
        <v>245</v>
      </c>
      <c r="AJ1660" s="7"/>
      <c r="AK1660" s="7" t="s">
        <v>36</v>
      </c>
      <c r="AL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8"/>
      <c r="AW1660" s="8"/>
      <c r="AX1660" s="9"/>
    </row>
    <row r="1661" spans="1:50">
      <c r="A1661" s="30" t="s">
        <v>245</v>
      </c>
      <c r="B1661" s="30"/>
      <c r="C1661" s="30" t="s">
        <v>37</v>
      </c>
      <c r="D1661" s="31">
        <v>0</v>
      </c>
      <c r="E1661" s="31">
        <v>0</v>
      </c>
      <c r="F1661" s="31">
        <v>0</v>
      </c>
      <c r="G1661" s="31">
        <v>0</v>
      </c>
      <c r="H1661" s="31">
        <v>0</v>
      </c>
      <c r="I1661" s="8"/>
      <c r="J1661" s="8"/>
      <c r="K1661" s="8"/>
      <c r="L1661" s="8"/>
      <c r="M1661" s="8"/>
      <c r="N1661" s="8"/>
      <c r="O1661" s="8"/>
      <c r="P1661" s="39">
        <v>0</v>
      </c>
      <c r="Q1661" s="24"/>
      <c r="R1661" s="7" t="s">
        <v>245</v>
      </c>
      <c r="S1661" s="7"/>
      <c r="T1661" s="7" t="s">
        <v>37</v>
      </c>
      <c r="U1661" s="8">
        <v>0</v>
      </c>
      <c r="V1661" s="8">
        <v>0</v>
      </c>
      <c r="W1661" s="8">
        <v>0</v>
      </c>
      <c r="X1661" s="8">
        <v>0</v>
      </c>
      <c r="Y1661" s="8">
        <v>0</v>
      </c>
      <c r="Z1661" s="8">
        <v>0</v>
      </c>
      <c r="AA1661" s="8">
        <v>0</v>
      </c>
      <c r="AB1661" s="8">
        <v>0</v>
      </c>
      <c r="AC1661" s="8">
        <v>0</v>
      </c>
      <c r="AD1661" s="8">
        <v>0</v>
      </c>
      <c r="AE1661" s="8">
        <v>0</v>
      </c>
      <c r="AF1661" s="8">
        <v>0</v>
      </c>
      <c r="AG1661" s="9">
        <v>0</v>
      </c>
      <c r="AI1661" s="7" t="s">
        <v>245</v>
      </c>
      <c r="AJ1661" s="7"/>
      <c r="AK1661" s="7" t="s">
        <v>37</v>
      </c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9"/>
    </row>
    <row r="1662" spans="1:50">
      <c r="A1662" s="30" t="s">
        <v>245</v>
      </c>
      <c r="B1662" s="30"/>
      <c r="C1662" s="30" t="s">
        <v>38</v>
      </c>
      <c r="D1662" s="32">
        <v>-907.58</v>
      </c>
      <c r="E1662" s="32">
        <v>-330.63</v>
      </c>
      <c r="F1662" s="32">
        <v>-275.95999999999998</v>
      </c>
      <c r="G1662" s="32">
        <v>-390.34</v>
      </c>
      <c r="H1662" s="32">
        <v>-590.35</v>
      </c>
      <c r="I1662" s="10"/>
      <c r="J1662" s="10"/>
      <c r="K1662" s="10"/>
      <c r="L1662" s="10"/>
      <c r="M1662" s="10"/>
      <c r="N1662" s="10"/>
      <c r="O1662" s="10"/>
      <c r="P1662" s="39">
        <v>-2494.86</v>
      </c>
      <c r="Q1662" s="24"/>
      <c r="R1662" s="7" t="s">
        <v>245</v>
      </c>
      <c r="S1662" s="7"/>
      <c r="T1662" s="7" t="s">
        <v>38</v>
      </c>
      <c r="U1662" s="10">
        <v>-923.37</v>
      </c>
      <c r="V1662" s="10">
        <v>-858.85</v>
      </c>
      <c r="W1662" s="10">
        <v>-920.39</v>
      </c>
      <c r="X1662" s="10">
        <v>-883.56</v>
      </c>
      <c r="Y1662" s="10">
        <v>-1401.22</v>
      </c>
      <c r="Z1662" s="10">
        <v>-954.8</v>
      </c>
      <c r="AA1662" s="10">
        <v>-2938.13</v>
      </c>
      <c r="AB1662" s="10">
        <v>-2165.25</v>
      </c>
      <c r="AC1662" s="10">
        <v>-1982.21</v>
      </c>
      <c r="AD1662" s="10">
        <v>-1145.46</v>
      </c>
      <c r="AE1662" s="10">
        <v>-1055.3699999999999</v>
      </c>
      <c r="AF1662" s="10">
        <v>-550.79999999999995</v>
      </c>
      <c r="AG1662" s="9">
        <v>-15779.41</v>
      </c>
      <c r="AI1662" s="7" t="s">
        <v>245</v>
      </c>
      <c r="AJ1662" s="7"/>
      <c r="AK1662" s="7" t="s">
        <v>38</v>
      </c>
      <c r="AL1662" s="10"/>
      <c r="AM1662" s="10"/>
      <c r="AN1662" s="10"/>
      <c r="AO1662" s="10"/>
      <c r="AP1662" s="10"/>
      <c r="AQ1662" s="10"/>
      <c r="AR1662" s="10"/>
      <c r="AS1662" s="10"/>
      <c r="AT1662" s="10"/>
      <c r="AU1662" s="10"/>
      <c r="AV1662" s="10"/>
      <c r="AW1662" s="10"/>
      <c r="AX1662" s="9"/>
    </row>
    <row r="1663" spans="1:50">
      <c r="A1663" s="30" t="s">
        <v>245</v>
      </c>
      <c r="B1663" s="30"/>
      <c r="C1663" s="30" t="s">
        <v>39</v>
      </c>
      <c r="D1663" s="31">
        <v>0</v>
      </c>
      <c r="E1663" s="31">
        <v>0</v>
      </c>
      <c r="F1663" s="31">
        <v>0</v>
      </c>
      <c r="G1663" s="31">
        <v>0</v>
      </c>
      <c r="H1663" s="31">
        <v>0</v>
      </c>
      <c r="I1663" s="8"/>
      <c r="J1663" s="8"/>
      <c r="K1663" s="8"/>
      <c r="L1663" s="8"/>
      <c r="M1663" s="8"/>
      <c r="N1663" s="8"/>
      <c r="O1663" s="8"/>
      <c r="P1663" s="39">
        <v>0</v>
      </c>
      <c r="Q1663" s="24"/>
      <c r="R1663" s="7" t="s">
        <v>245</v>
      </c>
      <c r="S1663" s="7"/>
      <c r="T1663" s="7" t="s">
        <v>39</v>
      </c>
      <c r="U1663" s="8">
        <v>0</v>
      </c>
      <c r="V1663" s="8">
        <v>0</v>
      </c>
      <c r="W1663" s="8">
        <v>0</v>
      </c>
      <c r="X1663" s="8">
        <v>0</v>
      </c>
      <c r="Y1663" s="8">
        <v>0</v>
      </c>
      <c r="Z1663" s="8">
        <v>0</v>
      </c>
      <c r="AA1663" s="8">
        <v>0</v>
      </c>
      <c r="AB1663" s="8">
        <v>0</v>
      </c>
      <c r="AC1663" s="8">
        <v>0</v>
      </c>
      <c r="AD1663" s="8">
        <v>0</v>
      </c>
      <c r="AE1663" s="8">
        <v>0</v>
      </c>
      <c r="AF1663" s="8">
        <v>0</v>
      </c>
      <c r="AG1663" s="9">
        <v>0</v>
      </c>
      <c r="AI1663" s="7" t="s">
        <v>245</v>
      </c>
      <c r="AJ1663" s="7"/>
      <c r="AK1663" s="7" t="s">
        <v>39</v>
      </c>
      <c r="AL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8"/>
      <c r="AW1663" s="8"/>
      <c r="AX1663" s="9"/>
    </row>
    <row r="1664" spans="1:50">
      <c r="A1664" s="30" t="s">
        <v>245</v>
      </c>
      <c r="B1664" s="30"/>
      <c r="C1664" s="30" t="s">
        <v>40</v>
      </c>
      <c r="D1664" s="31">
        <v>-359.42</v>
      </c>
      <c r="E1664" s="31">
        <v>-130.97999999999999</v>
      </c>
      <c r="F1664" s="31">
        <v>-86.11</v>
      </c>
      <c r="G1664" s="31">
        <v>-148.63999999999999</v>
      </c>
      <c r="H1664" s="31">
        <v>-224.85</v>
      </c>
      <c r="I1664" s="8"/>
      <c r="J1664" s="8"/>
      <c r="K1664" s="8"/>
      <c r="L1664" s="8"/>
      <c r="M1664" s="8"/>
      <c r="N1664" s="8"/>
      <c r="O1664" s="8"/>
      <c r="P1664" s="39">
        <v>-950</v>
      </c>
      <c r="Q1664" s="24"/>
      <c r="R1664" s="7" t="s">
        <v>245</v>
      </c>
      <c r="S1664" s="7"/>
      <c r="T1664" s="7" t="s">
        <v>40</v>
      </c>
      <c r="U1664" s="8">
        <v>-365.89</v>
      </c>
      <c r="V1664" s="8">
        <v>-340.34</v>
      </c>
      <c r="W1664" s="8">
        <v>-364.56</v>
      </c>
      <c r="X1664" s="8">
        <v>-349.97</v>
      </c>
      <c r="Y1664" s="8">
        <v>-554.96</v>
      </c>
      <c r="Z1664" s="8">
        <v>-378.16</v>
      </c>
      <c r="AA1664" s="8">
        <v>-1163.5999999999999</v>
      </c>
      <c r="AB1664" s="8">
        <v>-857.64</v>
      </c>
      <c r="AC1664" s="8">
        <v>-785.05</v>
      </c>
      <c r="AD1664" s="8">
        <v>-453.74</v>
      </c>
      <c r="AE1664" s="8">
        <v>-418.04</v>
      </c>
      <c r="AF1664" s="8">
        <v>-218.17</v>
      </c>
      <c r="AG1664" s="9">
        <v>-6250.12</v>
      </c>
      <c r="AI1664" s="7" t="s">
        <v>245</v>
      </c>
      <c r="AJ1664" s="7"/>
      <c r="AK1664" s="7" t="s">
        <v>40</v>
      </c>
      <c r="AL1664" s="8"/>
      <c r="AM1664" s="8"/>
      <c r="AN1664" s="8"/>
      <c r="AO1664" s="8"/>
      <c r="AP1664" s="8"/>
      <c r="AQ1664" s="8"/>
      <c r="AR1664" s="8"/>
      <c r="AS1664" s="8"/>
      <c r="AT1664" s="8"/>
      <c r="AU1664" s="8"/>
      <c r="AV1664" s="8"/>
      <c r="AW1664" s="8"/>
      <c r="AX1664" s="9"/>
    </row>
    <row r="1665" spans="1:50">
      <c r="A1665" s="30" t="s">
        <v>245</v>
      </c>
      <c r="B1665" s="30"/>
      <c r="C1665" s="30" t="s">
        <v>41</v>
      </c>
      <c r="D1665" s="31">
        <v>-4.55</v>
      </c>
      <c r="E1665" s="31">
        <v>-1.97</v>
      </c>
      <c r="F1665" s="31">
        <v>-1.48</v>
      </c>
      <c r="G1665" s="31">
        <v>-1.97</v>
      </c>
      <c r="H1665" s="31">
        <v>-2.87</v>
      </c>
      <c r="I1665" s="8"/>
      <c r="J1665" s="8"/>
      <c r="K1665" s="8"/>
      <c r="L1665" s="8"/>
      <c r="M1665" s="8"/>
      <c r="N1665" s="8"/>
      <c r="O1665" s="8"/>
      <c r="P1665" s="39">
        <v>-12.84</v>
      </c>
      <c r="Q1665" s="24"/>
      <c r="R1665" s="7" t="s">
        <v>245</v>
      </c>
      <c r="S1665" s="7"/>
      <c r="T1665" s="7" t="s">
        <v>41</v>
      </c>
      <c r="U1665" s="8">
        <v>-4.91</v>
      </c>
      <c r="V1665" s="8">
        <v>-7.09</v>
      </c>
      <c r="W1665" s="8">
        <v>-4.79</v>
      </c>
      <c r="X1665" s="8">
        <v>-5.05</v>
      </c>
      <c r="Y1665" s="8">
        <v>-7.77</v>
      </c>
      <c r="Z1665" s="8">
        <v>-4.59</v>
      </c>
      <c r="AA1665" s="8">
        <v>-14.61</v>
      </c>
      <c r="AB1665" s="8">
        <v>-10.67</v>
      </c>
      <c r="AC1665" s="8">
        <v>-10.5</v>
      </c>
      <c r="AD1665" s="8">
        <v>-6.36</v>
      </c>
      <c r="AE1665" s="8">
        <v>-6.09</v>
      </c>
      <c r="AF1665" s="8">
        <v>-2.99</v>
      </c>
      <c r="AG1665" s="9">
        <v>-85.42</v>
      </c>
      <c r="AI1665" s="7" t="s">
        <v>245</v>
      </c>
      <c r="AJ1665" s="7"/>
      <c r="AK1665" s="7" t="s">
        <v>41</v>
      </c>
      <c r="AL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8"/>
      <c r="AW1665" s="8"/>
      <c r="AX1665" s="9"/>
    </row>
    <row r="1666" spans="1:50">
      <c r="A1666" s="30" t="s">
        <v>245</v>
      </c>
      <c r="B1666" s="30"/>
      <c r="C1666" s="30" t="s">
        <v>42</v>
      </c>
      <c r="D1666" s="31">
        <v>-11.44</v>
      </c>
      <c r="E1666" s="31">
        <v>-4.51</v>
      </c>
      <c r="F1666" s="31">
        <v>-3.68</v>
      </c>
      <c r="G1666" s="31">
        <v>-5.22</v>
      </c>
      <c r="H1666" s="31">
        <v>-7.7</v>
      </c>
      <c r="I1666" s="8"/>
      <c r="J1666" s="8"/>
      <c r="K1666" s="8"/>
      <c r="L1666" s="8"/>
      <c r="M1666" s="8"/>
      <c r="N1666" s="8"/>
      <c r="O1666" s="8"/>
      <c r="P1666" s="39">
        <v>-32.549999999999997</v>
      </c>
      <c r="Q1666" s="24"/>
      <c r="R1666" s="7" t="s">
        <v>245</v>
      </c>
      <c r="S1666" s="7"/>
      <c r="T1666" s="7" t="s">
        <v>42</v>
      </c>
      <c r="U1666" s="8">
        <v>-11.59</v>
      </c>
      <c r="V1666" s="8">
        <v>-21.88</v>
      </c>
      <c r="W1666" s="8">
        <v>-6.05</v>
      </c>
      <c r="X1666" s="8">
        <v>-11.26</v>
      </c>
      <c r="Y1666" s="8">
        <v>-17.510000000000002</v>
      </c>
      <c r="Z1666" s="8">
        <v>-11.72</v>
      </c>
      <c r="AA1666" s="8">
        <v>-36.090000000000003</v>
      </c>
      <c r="AB1666" s="8">
        <v>-26.9</v>
      </c>
      <c r="AC1666" s="8">
        <v>-24.4</v>
      </c>
      <c r="AD1666" s="8">
        <v>-14.4</v>
      </c>
      <c r="AE1666" s="8">
        <v>-13.27</v>
      </c>
      <c r="AF1666" s="8">
        <v>-6.98</v>
      </c>
      <c r="AG1666" s="9">
        <v>-202.05</v>
      </c>
      <c r="AI1666" s="7" t="s">
        <v>245</v>
      </c>
      <c r="AJ1666" s="7"/>
      <c r="AK1666" s="7" t="s">
        <v>42</v>
      </c>
      <c r="AL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8"/>
      <c r="AW1666" s="8"/>
      <c r="AX1666" s="9"/>
    </row>
    <row r="1667" spans="1:50">
      <c r="A1667" s="30" t="s">
        <v>245</v>
      </c>
      <c r="B1667" s="30"/>
      <c r="C1667" s="30" t="s">
        <v>43</v>
      </c>
      <c r="D1667" s="31">
        <v>0</v>
      </c>
      <c r="E1667" s="31">
        <v>0</v>
      </c>
      <c r="F1667" s="31">
        <v>0</v>
      </c>
      <c r="G1667" s="31">
        <v>0</v>
      </c>
      <c r="H1667" s="31">
        <v>-1028.8900000000001</v>
      </c>
      <c r="I1667" s="8"/>
      <c r="J1667" s="8"/>
      <c r="K1667" s="8"/>
      <c r="L1667" s="8"/>
      <c r="M1667" s="8"/>
      <c r="N1667" s="8"/>
      <c r="O1667" s="8"/>
      <c r="P1667" s="39">
        <v>-1028.8900000000001</v>
      </c>
      <c r="Q1667" s="24"/>
      <c r="R1667" s="7" t="s">
        <v>245</v>
      </c>
      <c r="S1667" s="7"/>
      <c r="T1667" s="7" t="s">
        <v>43</v>
      </c>
      <c r="U1667" s="8">
        <v>-354.71</v>
      </c>
      <c r="V1667" s="8">
        <v>-354.68</v>
      </c>
      <c r="W1667" s="8">
        <v>-354.68</v>
      </c>
      <c r="X1667" s="8">
        <v>-484.75</v>
      </c>
      <c r="Y1667" s="8">
        <v>-435.08</v>
      </c>
      <c r="Z1667" s="8">
        <v>-856.13</v>
      </c>
      <c r="AA1667" s="8">
        <v>0</v>
      </c>
      <c r="AB1667" s="8">
        <v>-58.62</v>
      </c>
      <c r="AC1667" s="8">
        <v>0</v>
      </c>
      <c r="AD1667" s="8">
        <v>0</v>
      </c>
      <c r="AE1667" s="8">
        <v>0</v>
      </c>
      <c r="AF1667" s="8">
        <v>0</v>
      </c>
      <c r="AG1667" s="9">
        <v>-2898.65</v>
      </c>
      <c r="AI1667" s="7" t="s">
        <v>245</v>
      </c>
      <c r="AJ1667" s="7"/>
      <c r="AK1667" s="7" t="s">
        <v>43</v>
      </c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9"/>
    </row>
    <row r="1668" spans="1:50">
      <c r="A1668" s="30" t="s">
        <v>245</v>
      </c>
      <c r="B1668" s="30"/>
      <c r="C1668" s="30" t="s">
        <v>44</v>
      </c>
      <c r="D1668" s="31">
        <v>-278.92</v>
      </c>
      <c r="E1668" s="31">
        <v>-592.39</v>
      </c>
      <c r="F1668" s="31">
        <v>-256.18</v>
      </c>
      <c r="G1668" s="31">
        <v>-140.97999999999999</v>
      </c>
      <c r="H1668" s="31">
        <v>-201.62</v>
      </c>
      <c r="I1668" s="8"/>
      <c r="J1668" s="8"/>
      <c r="K1668" s="8"/>
      <c r="L1668" s="8"/>
      <c r="M1668" s="8"/>
      <c r="N1668" s="8"/>
      <c r="O1668" s="8"/>
      <c r="P1668" s="39">
        <v>-1470.09</v>
      </c>
      <c r="Q1668" s="24"/>
      <c r="R1668" s="7" t="s">
        <v>245</v>
      </c>
      <c r="S1668" s="7"/>
      <c r="T1668" s="7" t="s">
        <v>44</v>
      </c>
      <c r="U1668" s="8">
        <v>-959.81</v>
      </c>
      <c r="V1668" s="8">
        <v>-468.42</v>
      </c>
      <c r="W1668" s="8">
        <v>-709.22</v>
      </c>
      <c r="X1668" s="8">
        <v>-633.9</v>
      </c>
      <c r="Y1668" s="8">
        <v>-454.36</v>
      </c>
      <c r="Z1668" s="8">
        <v>-705.51</v>
      </c>
      <c r="AA1668" s="8">
        <v>-473.03</v>
      </c>
      <c r="AB1668" s="8">
        <v>-1159.3599999999999</v>
      </c>
      <c r="AC1668" s="8">
        <v>-1084.72</v>
      </c>
      <c r="AD1668" s="8">
        <v>-1401.35</v>
      </c>
      <c r="AE1668" s="8">
        <v>-587.99</v>
      </c>
      <c r="AF1668" s="8">
        <v>-748.14</v>
      </c>
      <c r="AG1668" s="9">
        <v>-9385.81</v>
      </c>
      <c r="AI1668" s="7" t="s">
        <v>245</v>
      </c>
      <c r="AJ1668" s="7"/>
      <c r="AK1668" s="7" t="s">
        <v>44</v>
      </c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9"/>
    </row>
    <row r="1669" spans="1:50">
      <c r="A1669" s="30" t="s">
        <v>245</v>
      </c>
      <c r="B1669" s="30"/>
      <c r="C1669" s="30" t="s">
        <v>45</v>
      </c>
      <c r="D1669" s="31">
        <v>0</v>
      </c>
      <c r="E1669" s="31">
        <v>-100</v>
      </c>
      <c r="F1669" s="31">
        <v>-300</v>
      </c>
      <c r="G1669" s="31">
        <v>-200</v>
      </c>
      <c r="H1669" s="31">
        <v>-2875</v>
      </c>
      <c r="I1669" s="8"/>
      <c r="J1669" s="8"/>
      <c r="K1669" s="8"/>
      <c r="L1669" s="8"/>
      <c r="M1669" s="8"/>
      <c r="N1669" s="8"/>
      <c r="O1669" s="8"/>
      <c r="P1669" s="39">
        <v>-3475</v>
      </c>
      <c r="Q1669" s="24"/>
      <c r="R1669" s="7" t="s">
        <v>245</v>
      </c>
      <c r="S1669" s="7"/>
      <c r="T1669" s="7" t="s">
        <v>45</v>
      </c>
      <c r="U1669" s="8">
        <v>0</v>
      </c>
      <c r="V1669" s="8">
        <v>0</v>
      </c>
      <c r="W1669" s="8">
        <v>0</v>
      </c>
      <c r="X1669" s="8">
        <v>0</v>
      </c>
      <c r="Y1669" s="8">
        <v>0</v>
      </c>
      <c r="Z1669" s="8">
        <v>0</v>
      </c>
      <c r="AA1669" s="8">
        <v>0</v>
      </c>
      <c r="AB1669" s="8">
        <v>0</v>
      </c>
      <c r="AC1669" s="8">
        <v>-300</v>
      </c>
      <c r="AD1669" s="8">
        <v>0</v>
      </c>
      <c r="AE1669" s="8">
        <v>0</v>
      </c>
      <c r="AF1669" s="8">
        <v>-2363</v>
      </c>
      <c r="AG1669" s="9">
        <v>-2663</v>
      </c>
      <c r="AI1669" s="7" t="s">
        <v>245</v>
      </c>
      <c r="AJ1669" s="7"/>
      <c r="AK1669" s="7" t="s">
        <v>45</v>
      </c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  <c r="AW1669" s="8"/>
      <c r="AX1669" s="9"/>
    </row>
    <row r="1670" spans="1:50">
      <c r="A1670" s="30" t="s">
        <v>245</v>
      </c>
      <c r="B1670" s="30"/>
      <c r="C1670" s="30" t="s">
        <v>46</v>
      </c>
      <c r="D1670" s="31">
        <v>0</v>
      </c>
      <c r="E1670" s="31">
        <v>0</v>
      </c>
      <c r="F1670" s="31">
        <v>0</v>
      </c>
      <c r="G1670" s="31">
        <v>0</v>
      </c>
      <c r="H1670" s="31">
        <v>0</v>
      </c>
      <c r="I1670" s="8"/>
      <c r="J1670" s="8"/>
      <c r="K1670" s="8"/>
      <c r="L1670" s="8"/>
      <c r="M1670" s="8"/>
      <c r="N1670" s="8"/>
      <c r="O1670" s="8"/>
      <c r="P1670" s="39">
        <v>0</v>
      </c>
      <c r="Q1670" s="24"/>
      <c r="R1670" s="7" t="s">
        <v>245</v>
      </c>
      <c r="S1670" s="7"/>
      <c r="T1670" s="7" t="s">
        <v>46</v>
      </c>
      <c r="U1670" s="8">
        <v>0</v>
      </c>
      <c r="V1670" s="8">
        <v>0</v>
      </c>
      <c r="W1670" s="8">
        <v>0</v>
      </c>
      <c r="X1670" s="8">
        <v>0</v>
      </c>
      <c r="Y1670" s="8">
        <v>0</v>
      </c>
      <c r="Z1670" s="8">
        <v>0</v>
      </c>
      <c r="AA1670" s="8">
        <v>0</v>
      </c>
      <c r="AB1670" s="8">
        <v>0</v>
      </c>
      <c r="AC1670" s="8">
        <v>0</v>
      </c>
      <c r="AD1670" s="8">
        <v>0</v>
      </c>
      <c r="AE1670" s="8">
        <v>0</v>
      </c>
      <c r="AF1670" s="8">
        <v>0</v>
      </c>
      <c r="AG1670" s="9">
        <v>0</v>
      </c>
      <c r="AI1670" s="7" t="s">
        <v>245</v>
      </c>
      <c r="AJ1670" s="7"/>
      <c r="AK1670" s="7" t="s">
        <v>46</v>
      </c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9"/>
    </row>
    <row r="1671" spans="1:50">
      <c r="A1671" s="30" t="s">
        <v>245</v>
      </c>
      <c r="B1671" s="30"/>
      <c r="C1671" s="30" t="s">
        <v>47</v>
      </c>
      <c r="D1671" s="33">
        <v>6496.49</v>
      </c>
      <c r="E1671" s="33">
        <v>2644.58</v>
      </c>
      <c r="F1671" s="33">
        <v>2066.91</v>
      </c>
      <c r="G1671" s="33">
        <v>3148.69</v>
      </c>
      <c r="H1671" s="33">
        <v>1293.3499999999999</v>
      </c>
      <c r="I1671" s="13"/>
      <c r="J1671" s="13"/>
      <c r="K1671" s="13"/>
      <c r="L1671" s="13"/>
      <c r="M1671" s="13"/>
      <c r="N1671" s="13"/>
      <c r="O1671" s="13"/>
      <c r="P1671" s="40">
        <v>15650.02</v>
      </c>
      <c r="Q1671" s="24"/>
      <c r="R1671" s="7" t="s">
        <v>245</v>
      </c>
      <c r="S1671" s="7"/>
      <c r="T1671" s="7" t="s">
        <v>47</v>
      </c>
      <c r="U1671" s="13">
        <v>5585.5569999999998</v>
      </c>
      <c r="V1671" s="13">
        <v>5762.87</v>
      </c>
      <c r="W1671" s="13">
        <v>5683.9390000000003</v>
      </c>
      <c r="X1671" s="13">
        <v>5160.4949999999999</v>
      </c>
      <c r="Y1671" s="13">
        <v>9054.4</v>
      </c>
      <c r="Z1671" s="13">
        <v>5034.6400000000003</v>
      </c>
      <c r="AA1671" s="13">
        <v>19760.62</v>
      </c>
      <c r="AB1671" s="13">
        <v>15083.26</v>
      </c>
      <c r="AC1671" s="13">
        <v>12552.82</v>
      </c>
      <c r="AD1671" s="13">
        <v>6786.55</v>
      </c>
      <c r="AE1671" s="13">
        <v>7145.87</v>
      </c>
      <c r="AF1671" s="13">
        <v>1305.1099999999999</v>
      </c>
      <c r="AG1671" s="14">
        <v>98916.130999999994</v>
      </c>
      <c r="AI1671" s="7" t="s">
        <v>245</v>
      </c>
      <c r="AJ1671" s="7"/>
      <c r="AK1671" s="7" t="s">
        <v>47</v>
      </c>
      <c r="AL1671" s="13"/>
      <c r="AM1671" s="13"/>
      <c r="AN1671" s="13"/>
      <c r="AO1671" s="13"/>
      <c r="AP1671" s="13"/>
      <c r="AQ1671" s="13"/>
      <c r="AR1671" s="13"/>
      <c r="AS1671" s="13"/>
      <c r="AT1671" s="13"/>
      <c r="AU1671" s="13"/>
      <c r="AV1671" s="13"/>
      <c r="AW1671" s="13"/>
      <c r="AX1671" s="14"/>
    </row>
    <row r="1672" spans="1:50">
      <c r="A1672" s="30" t="s">
        <v>245</v>
      </c>
      <c r="B1672" s="30"/>
      <c r="C1672" s="30" t="s">
        <v>48</v>
      </c>
      <c r="D1672" s="38">
        <v>0.14230000000000001</v>
      </c>
      <c r="E1672" s="38">
        <v>0.1469</v>
      </c>
      <c r="F1672" s="38">
        <v>0.14030000000000001</v>
      </c>
      <c r="G1672" s="38">
        <v>0.15110000000000001</v>
      </c>
      <c r="H1672" s="38">
        <v>4.2000000000000003E-2</v>
      </c>
      <c r="I1672" s="15"/>
      <c r="J1672" s="15"/>
      <c r="K1672" s="15"/>
      <c r="L1672" s="15"/>
      <c r="M1672" s="15"/>
      <c r="N1672" s="15"/>
      <c r="O1672" s="15"/>
      <c r="P1672" s="45">
        <v>0.12039999999999999</v>
      </c>
      <c r="Q1672" s="24"/>
      <c r="R1672" s="7" t="s">
        <v>245</v>
      </c>
      <c r="S1672" s="7"/>
      <c r="T1672" s="7" t="s">
        <v>48</v>
      </c>
      <c r="U1672" s="15">
        <v>0.12039999999999999</v>
      </c>
      <c r="V1672" s="15">
        <v>8.8400000000000006E-2</v>
      </c>
      <c r="W1672" s="15">
        <v>0.12230000000000001</v>
      </c>
      <c r="X1672" s="15">
        <v>0.1145</v>
      </c>
      <c r="Y1672" s="15">
        <v>0.12939999999999999</v>
      </c>
      <c r="Z1672" s="15">
        <v>0.10730000000000001</v>
      </c>
      <c r="AA1672" s="15">
        <v>0.13689999999999999</v>
      </c>
      <c r="AB1672" s="15">
        <v>0.14019999999999999</v>
      </c>
      <c r="AC1672" s="15">
        <v>0.12859999999999999</v>
      </c>
      <c r="AD1672" s="15">
        <v>0.1179</v>
      </c>
      <c r="AE1672" s="15">
        <v>0.13450000000000001</v>
      </c>
      <c r="AF1672" s="15">
        <v>4.6699999999999998E-2</v>
      </c>
      <c r="AG1672" s="16">
        <v>0.12239999999999999</v>
      </c>
      <c r="AI1672" s="7" t="s">
        <v>245</v>
      </c>
      <c r="AJ1672" s="7"/>
      <c r="AK1672" s="7" t="s">
        <v>48</v>
      </c>
      <c r="AL1672" s="15"/>
      <c r="AM1672" s="15"/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/>
      <c r="AX1672" s="16"/>
    </row>
    <row r="1673" spans="1:50">
      <c r="A1673" s="30" t="s">
        <v>245</v>
      </c>
      <c r="B1673" s="30"/>
      <c r="C1673" s="30" t="s">
        <v>49</v>
      </c>
      <c r="D1673" s="33">
        <v>0</v>
      </c>
      <c r="E1673" s="33">
        <v>0</v>
      </c>
      <c r="F1673" s="33">
        <v>0</v>
      </c>
      <c r="G1673" s="33">
        <v>0</v>
      </c>
      <c r="H1673" s="33">
        <v>0</v>
      </c>
      <c r="I1673" s="13"/>
      <c r="J1673" s="13"/>
      <c r="K1673" s="13"/>
      <c r="L1673" s="13"/>
      <c r="M1673" s="13"/>
      <c r="N1673" s="13"/>
      <c r="O1673" s="13"/>
      <c r="P1673" s="40">
        <v>0</v>
      </c>
      <c r="Q1673" s="24"/>
      <c r="R1673" s="7" t="s">
        <v>245</v>
      </c>
      <c r="S1673" s="7"/>
      <c r="T1673" s="7" t="s">
        <v>49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0</v>
      </c>
      <c r="AD1673" s="13">
        <v>0</v>
      </c>
      <c r="AE1673" s="13">
        <v>0</v>
      </c>
      <c r="AF1673" s="13">
        <v>0</v>
      </c>
      <c r="AG1673" s="14">
        <v>0</v>
      </c>
      <c r="AI1673" s="7" t="s">
        <v>245</v>
      </c>
      <c r="AJ1673" s="7"/>
      <c r="AK1673" s="7" t="s">
        <v>49</v>
      </c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4"/>
    </row>
    <row r="1674" spans="1:50">
      <c r="A1674" s="30" t="s">
        <v>245</v>
      </c>
      <c r="B1674" s="30"/>
      <c r="C1674" s="30" t="s">
        <v>50</v>
      </c>
      <c r="D1674" s="32">
        <v>0</v>
      </c>
      <c r="E1674" s="32">
        <v>0</v>
      </c>
      <c r="F1674" s="32">
        <v>0</v>
      </c>
      <c r="G1674" s="32">
        <v>0</v>
      </c>
      <c r="H1674" s="32">
        <v>0</v>
      </c>
      <c r="I1674" s="10"/>
      <c r="J1674" s="10"/>
      <c r="K1674" s="10"/>
      <c r="L1674" s="10"/>
      <c r="M1674" s="10"/>
      <c r="N1674" s="10"/>
      <c r="O1674" s="10"/>
      <c r="P1674" s="39">
        <v>0</v>
      </c>
      <c r="Q1674" s="24"/>
      <c r="R1674" s="7" t="s">
        <v>245</v>
      </c>
      <c r="S1674" s="7"/>
      <c r="T1674" s="7" t="s">
        <v>50</v>
      </c>
      <c r="U1674" s="10">
        <v>0</v>
      </c>
      <c r="V1674" s="10">
        <v>0</v>
      </c>
      <c r="W1674" s="10">
        <v>0</v>
      </c>
      <c r="X1674" s="10">
        <v>0</v>
      </c>
      <c r="Y1674" s="10">
        <v>0</v>
      </c>
      <c r="Z1674" s="10">
        <v>0</v>
      </c>
      <c r="AA1674" s="10">
        <v>0</v>
      </c>
      <c r="AB1674" s="10">
        <v>0</v>
      </c>
      <c r="AC1674" s="10">
        <v>0</v>
      </c>
      <c r="AD1674" s="10">
        <v>0</v>
      </c>
      <c r="AE1674" s="10">
        <v>0</v>
      </c>
      <c r="AF1674" s="10">
        <v>0</v>
      </c>
      <c r="AG1674" s="9">
        <v>0</v>
      </c>
      <c r="AI1674" s="7" t="s">
        <v>245</v>
      </c>
      <c r="AJ1674" s="7"/>
      <c r="AK1674" s="7" t="s">
        <v>50</v>
      </c>
      <c r="AL1674" s="10"/>
      <c r="AM1674" s="10"/>
      <c r="AN1674" s="10"/>
      <c r="AO1674" s="10"/>
      <c r="AP1674" s="10"/>
      <c r="AQ1674" s="10"/>
      <c r="AR1674" s="10"/>
      <c r="AS1674" s="10"/>
      <c r="AT1674" s="10"/>
      <c r="AU1674" s="10"/>
      <c r="AV1674" s="10"/>
      <c r="AW1674" s="10"/>
      <c r="AX1674" s="9"/>
    </row>
    <row r="1675" spans="1:50">
      <c r="A1675" s="30" t="s">
        <v>245</v>
      </c>
      <c r="B1675" s="30"/>
      <c r="C1675" s="30" t="s">
        <v>51</v>
      </c>
      <c r="D1675" s="32">
        <v>0</v>
      </c>
      <c r="E1675" s="32">
        <v>0</v>
      </c>
      <c r="F1675" s="32">
        <v>0</v>
      </c>
      <c r="G1675" s="32">
        <v>0</v>
      </c>
      <c r="H1675" s="32">
        <v>0</v>
      </c>
      <c r="I1675" s="10"/>
      <c r="J1675" s="10"/>
      <c r="K1675" s="10"/>
      <c r="L1675" s="10"/>
      <c r="M1675" s="10"/>
      <c r="N1675" s="10"/>
      <c r="O1675" s="10"/>
      <c r="P1675" s="39">
        <v>0</v>
      </c>
      <c r="Q1675" s="24"/>
      <c r="R1675" s="7" t="s">
        <v>245</v>
      </c>
      <c r="S1675" s="7"/>
      <c r="T1675" s="7" t="s">
        <v>51</v>
      </c>
      <c r="U1675" s="10">
        <v>0</v>
      </c>
      <c r="V1675" s="10">
        <v>0</v>
      </c>
      <c r="W1675" s="10">
        <v>0</v>
      </c>
      <c r="X1675" s="10">
        <v>0</v>
      </c>
      <c r="Y1675" s="10">
        <v>0</v>
      </c>
      <c r="Z1675" s="10">
        <v>0</v>
      </c>
      <c r="AA1675" s="10">
        <v>0</v>
      </c>
      <c r="AB1675" s="10">
        <v>0</v>
      </c>
      <c r="AC1675" s="10">
        <v>0</v>
      </c>
      <c r="AD1675" s="10">
        <v>0</v>
      </c>
      <c r="AE1675" s="10">
        <v>0</v>
      </c>
      <c r="AF1675" s="10">
        <v>0</v>
      </c>
      <c r="AG1675" s="9">
        <v>0</v>
      </c>
      <c r="AI1675" s="7" t="s">
        <v>245</v>
      </c>
      <c r="AJ1675" s="7"/>
      <c r="AK1675" s="7" t="s">
        <v>51</v>
      </c>
      <c r="AL1675" s="10"/>
      <c r="AM1675" s="10"/>
      <c r="AN1675" s="10"/>
      <c r="AO1675" s="10"/>
      <c r="AP1675" s="10"/>
      <c r="AQ1675" s="10"/>
      <c r="AR1675" s="10"/>
      <c r="AS1675" s="10"/>
      <c r="AT1675" s="10"/>
      <c r="AU1675" s="10"/>
      <c r="AV1675" s="10"/>
      <c r="AW1675" s="10"/>
      <c r="AX1675" s="9"/>
    </row>
    <row r="1676" spans="1:50">
      <c r="A1676" s="30" t="s">
        <v>245</v>
      </c>
      <c r="B1676" s="30"/>
      <c r="C1676" s="30" t="s">
        <v>52</v>
      </c>
      <c r="D1676" s="31">
        <v>0</v>
      </c>
      <c r="E1676" s="31">
        <v>0</v>
      </c>
      <c r="F1676" s="31">
        <v>0</v>
      </c>
      <c r="G1676" s="31">
        <v>0</v>
      </c>
      <c r="H1676" s="31">
        <v>0</v>
      </c>
      <c r="I1676" s="8"/>
      <c r="J1676" s="8"/>
      <c r="K1676" s="8"/>
      <c r="L1676" s="8"/>
      <c r="M1676" s="8"/>
      <c r="N1676" s="8"/>
      <c r="O1676" s="8"/>
      <c r="P1676" s="39">
        <v>0</v>
      </c>
      <c r="Q1676" s="24"/>
      <c r="R1676" s="7" t="s">
        <v>245</v>
      </c>
      <c r="S1676" s="7"/>
      <c r="T1676" s="7" t="s">
        <v>52</v>
      </c>
      <c r="U1676" s="8">
        <v>0</v>
      </c>
      <c r="V1676" s="8">
        <v>0</v>
      </c>
      <c r="W1676" s="8">
        <v>0</v>
      </c>
      <c r="X1676" s="8">
        <v>0</v>
      </c>
      <c r="Y1676" s="8">
        <v>0</v>
      </c>
      <c r="Z1676" s="8">
        <v>0</v>
      </c>
      <c r="AA1676" s="8">
        <v>0</v>
      </c>
      <c r="AB1676" s="8">
        <v>0</v>
      </c>
      <c r="AC1676" s="8">
        <v>0</v>
      </c>
      <c r="AD1676" s="8">
        <v>0</v>
      </c>
      <c r="AE1676" s="8">
        <v>0</v>
      </c>
      <c r="AF1676" s="8">
        <v>0</v>
      </c>
      <c r="AG1676" s="9">
        <v>0</v>
      </c>
      <c r="AI1676" s="7" t="s">
        <v>245</v>
      </c>
      <c r="AJ1676" s="7"/>
      <c r="AK1676" s="7" t="s">
        <v>52</v>
      </c>
      <c r="AL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8"/>
      <c r="AW1676" s="8"/>
      <c r="AX1676" s="9"/>
    </row>
    <row r="1677" spans="1:50">
      <c r="A1677" s="30" t="s">
        <v>245</v>
      </c>
      <c r="B1677" s="30"/>
      <c r="C1677" s="30" t="s">
        <v>53</v>
      </c>
      <c r="D1677" s="33">
        <v>0</v>
      </c>
      <c r="E1677" s="33">
        <v>0</v>
      </c>
      <c r="F1677" s="33">
        <v>0</v>
      </c>
      <c r="G1677" s="33">
        <v>0</v>
      </c>
      <c r="H1677" s="33">
        <v>0</v>
      </c>
      <c r="I1677" s="13"/>
      <c r="J1677" s="13"/>
      <c r="K1677" s="13"/>
      <c r="L1677" s="13"/>
      <c r="M1677" s="13"/>
      <c r="N1677" s="13"/>
      <c r="O1677" s="13"/>
      <c r="P1677" s="40">
        <v>0</v>
      </c>
      <c r="Q1677" s="24"/>
      <c r="R1677" s="7" t="s">
        <v>245</v>
      </c>
      <c r="S1677" s="7"/>
      <c r="T1677" s="7" t="s">
        <v>53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-279</v>
      </c>
      <c r="AD1677" s="13">
        <v>0</v>
      </c>
      <c r="AE1677" s="13">
        <v>0</v>
      </c>
      <c r="AF1677" s="13">
        <v>0</v>
      </c>
      <c r="AG1677" s="14">
        <v>-279</v>
      </c>
      <c r="AI1677" s="7" t="s">
        <v>245</v>
      </c>
      <c r="AJ1677" s="7"/>
      <c r="AK1677" s="7" t="s">
        <v>53</v>
      </c>
      <c r="AL1677" s="13"/>
      <c r="AM1677" s="13"/>
      <c r="AN1677" s="13"/>
      <c r="AO1677" s="13"/>
      <c r="AP1677" s="13"/>
      <c r="AQ1677" s="13"/>
      <c r="AR1677" s="13"/>
      <c r="AS1677" s="13"/>
      <c r="AT1677" s="13"/>
      <c r="AU1677" s="13"/>
      <c r="AV1677" s="13"/>
      <c r="AW1677" s="13"/>
      <c r="AX1677" s="14"/>
    </row>
    <row r="1678" spans="1:50">
      <c r="A1678" s="30" t="s">
        <v>245</v>
      </c>
      <c r="B1678" s="30"/>
      <c r="C1678" s="30" t="s">
        <v>54</v>
      </c>
      <c r="D1678" s="31">
        <v>0</v>
      </c>
      <c r="E1678" s="31">
        <v>0</v>
      </c>
      <c r="F1678" s="31">
        <v>0</v>
      </c>
      <c r="G1678" s="31">
        <v>0</v>
      </c>
      <c r="H1678" s="31">
        <v>0</v>
      </c>
      <c r="I1678" s="8"/>
      <c r="J1678" s="8"/>
      <c r="K1678" s="8"/>
      <c r="L1678" s="8"/>
      <c r="M1678" s="8"/>
      <c r="N1678" s="8"/>
      <c r="O1678" s="8"/>
      <c r="P1678" s="39">
        <v>0</v>
      </c>
      <c r="Q1678" s="24"/>
      <c r="R1678" s="7" t="s">
        <v>245</v>
      </c>
      <c r="S1678" s="7"/>
      <c r="T1678" s="7" t="s">
        <v>54</v>
      </c>
      <c r="U1678" s="8">
        <v>0</v>
      </c>
      <c r="V1678" s="8">
        <v>0</v>
      </c>
      <c r="W1678" s="8">
        <v>0</v>
      </c>
      <c r="X1678" s="8">
        <v>0</v>
      </c>
      <c r="Y1678" s="8">
        <v>0</v>
      </c>
      <c r="Z1678" s="8">
        <v>0</v>
      </c>
      <c r="AA1678" s="8">
        <v>0</v>
      </c>
      <c r="AB1678" s="8">
        <v>0</v>
      </c>
      <c r="AC1678" s="8">
        <v>0</v>
      </c>
      <c r="AD1678" s="8">
        <v>0</v>
      </c>
      <c r="AE1678" s="8">
        <v>0</v>
      </c>
      <c r="AF1678" s="8">
        <v>0</v>
      </c>
      <c r="AG1678" s="9">
        <v>0</v>
      </c>
      <c r="AI1678" s="7" t="s">
        <v>245</v>
      </c>
      <c r="AJ1678" s="7"/>
      <c r="AK1678" s="7" t="s">
        <v>54</v>
      </c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  <c r="AW1678" s="8"/>
      <c r="AX1678" s="9"/>
    </row>
    <row r="1679" spans="1:50">
      <c r="A1679" s="30" t="s">
        <v>245</v>
      </c>
      <c r="B1679" s="30"/>
      <c r="C1679" s="30" t="s">
        <v>55</v>
      </c>
      <c r="D1679" s="31">
        <v>0</v>
      </c>
      <c r="E1679" s="31">
        <v>0</v>
      </c>
      <c r="F1679" s="31">
        <v>0</v>
      </c>
      <c r="G1679" s="31">
        <v>0</v>
      </c>
      <c r="H1679" s="31">
        <v>0</v>
      </c>
      <c r="I1679" s="8"/>
      <c r="J1679" s="8"/>
      <c r="K1679" s="8"/>
      <c r="L1679" s="8"/>
      <c r="M1679" s="8"/>
      <c r="N1679" s="8"/>
      <c r="O1679" s="8"/>
      <c r="P1679" s="39">
        <v>0</v>
      </c>
      <c r="Q1679" s="24"/>
      <c r="R1679" s="7" t="s">
        <v>245</v>
      </c>
      <c r="S1679" s="7"/>
      <c r="T1679" s="7" t="s">
        <v>55</v>
      </c>
      <c r="U1679" s="8">
        <v>0</v>
      </c>
      <c r="V1679" s="8">
        <v>0</v>
      </c>
      <c r="W1679" s="8">
        <v>0</v>
      </c>
      <c r="X1679" s="8">
        <v>0</v>
      </c>
      <c r="Y1679" s="8">
        <v>0</v>
      </c>
      <c r="Z1679" s="8">
        <v>0</v>
      </c>
      <c r="AA1679" s="8">
        <v>0</v>
      </c>
      <c r="AB1679" s="8">
        <v>0</v>
      </c>
      <c r="AC1679" s="8">
        <v>0</v>
      </c>
      <c r="AD1679" s="8">
        <v>0</v>
      </c>
      <c r="AE1679" s="8">
        <v>0</v>
      </c>
      <c r="AF1679" s="8">
        <v>0</v>
      </c>
      <c r="AG1679" s="9">
        <v>0</v>
      </c>
      <c r="AI1679" s="7" t="s">
        <v>245</v>
      </c>
      <c r="AJ1679" s="7"/>
      <c r="AK1679" s="7" t="s">
        <v>55</v>
      </c>
      <c r="AL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8"/>
      <c r="AW1679" s="8"/>
      <c r="AX1679" s="9"/>
    </row>
    <row r="1680" spans="1:50">
      <c r="A1680" s="30" t="s">
        <v>245</v>
      </c>
      <c r="B1680" s="30"/>
      <c r="C1680" s="30" t="s">
        <v>56</v>
      </c>
      <c r="D1680" s="31">
        <v>0</v>
      </c>
      <c r="E1680" s="31">
        <v>0</v>
      </c>
      <c r="F1680" s="31">
        <v>0</v>
      </c>
      <c r="G1680" s="31">
        <v>0</v>
      </c>
      <c r="H1680" s="31">
        <v>0</v>
      </c>
      <c r="I1680" s="8"/>
      <c r="J1680" s="8"/>
      <c r="K1680" s="8"/>
      <c r="L1680" s="8"/>
      <c r="M1680" s="8"/>
      <c r="N1680" s="8"/>
      <c r="O1680" s="8"/>
      <c r="P1680" s="39">
        <v>0</v>
      </c>
      <c r="Q1680" s="24"/>
      <c r="R1680" s="7" t="s">
        <v>245</v>
      </c>
      <c r="S1680" s="7"/>
      <c r="T1680" s="7" t="s">
        <v>56</v>
      </c>
      <c r="U1680" s="8">
        <v>0</v>
      </c>
      <c r="V1680" s="8">
        <v>0</v>
      </c>
      <c r="W1680" s="8">
        <v>0</v>
      </c>
      <c r="X1680" s="8">
        <v>0</v>
      </c>
      <c r="Y1680" s="8">
        <v>0</v>
      </c>
      <c r="Z1680" s="8">
        <v>0</v>
      </c>
      <c r="AA1680" s="8">
        <v>0</v>
      </c>
      <c r="AB1680" s="8">
        <v>0</v>
      </c>
      <c r="AC1680" s="8">
        <v>-279</v>
      </c>
      <c r="AD1680" s="8">
        <v>0</v>
      </c>
      <c r="AE1680" s="8">
        <v>0</v>
      </c>
      <c r="AF1680" s="8">
        <v>0</v>
      </c>
      <c r="AG1680" s="9">
        <v>-279</v>
      </c>
      <c r="AI1680" s="7" t="s">
        <v>245</v>
      </c>
      <c r="AJ1680" s="7"/>
      <c r="AK1680" s="7" t="s">
        <v>56</v>
      </c>
      <c r="AL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8"/>
      <c r="AW1680" s="8"/>
      <c r="AX1680" s="9"/>
    </row>
    <row r="1681" spans="1:50">
      <c r="A1681" s="30" t="s">
        <v>245</v>
      </c>
      <c r="B1681" s="30"/>
      <c r="C1681" s="30" t="s">
        <v>57</v>
      </c>
      <c r="D1681" s="33">
        <v>0</v>
      </c>
      <c r="E1681" s="33">
        <v>0</v>
      </c>
      <c r="F1681" s="33">
        <v>0</v>
      </c>
      <c r="G1681" s="33">
        <v>0</v>
      </c>
      <c r="H1681" s="33">
        <v>0</v>
      </c>
      <c r="I1681" s="13"/>
      <c r="J1681" s="13"/>
      <c r="K1681" s="13"/>
      <c r="L1681" s="13"/>
      <c r="M1681" s="13"/>
      <c r="N1681" s="13"/>
      <c r="O1681" s="13"/>
      <c r="P1681" s="40">
        <v>0</v>
      </c>
      <c r="Q1681" s="24"/>
      <c r="R1681" s="7" t="s">
        <v>245</v>
      </c>
      <c r="S1681" s="7"/>
      <c r="T1681" s="7" t="s">
        <v>57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-279</v>
      </c>
      <c r="AD1681" s="13">
        <v>0</v>
      </c>
      <c r="AE1681" s="13">
        <v>0</v>
      </c>
      <c r="AF1681" s="13">
        <v>0</v>
      </c>
      <c r="AG1681" s="14">
        <v>-279</v>
      </c>
      <c r="AI1681" s="7" t="s">
        <v>245</v>
      </c>
      <c r="AJ1681" s="7"/>
      <c r="AK1681" s="7" t="s">
        <v>57</v>
      </c>
      <c r="AL1681" s="13"/>
      <c r="AM1681" s="13"/>
      <c r="AN1681" s="13"/>
      <c r="AO1681" s="13"/>
      <c r="AP1681" s="13"/>
      <c r="AQ1681" s="13"/>
      <c r="AR1681" s="13"/>
      <c r="AS1681" s="13"/>
      <c r="AT1681" s="13"/>
      <c r="AU1681" s="13"/>
      <c r="AV1681" s="13"/>
      <c r="AW1681" s="13"/>
      <c r="AX1681" s="14"/>
    </row>
    <row r="1682" spans="1:50">
      <c r="A1682" s="30" t="s">
        <v>245</v>
      </c>
      <c r="B1682" s="30"/>
      <c r="C1682" s="30" t="s">
        <v>58</v>
      </c>
      <c r="D1682" s="38">
        <v>0</v>
      </c>
      <c r="E1682" s="38">
        <v>0</v>
      </c>
      <c r="F1682" s="38">
        <v>0</v>
      </c>
      <c r="G1682" s="38">
        <v>0</v>
      </c>
      <c r="H1682" s="38">
        <v>0</v>
      </c>
      <c r="I1682" s="15"/>
      <c r="J1682" s="15"/>
      <c r="K1682" s="15"/>
      <c r="L1682" s="15"/>
      <c r="M1682" s="15"/>
      <c r="N1682" s="15"/>
      <c r="O1682" s="15"/>
      <c r="P1682" s="45">
        <v>0</v>
      </c>
      <c r="Q1682" s="24"/>
      <c r="R1682" s="7" t="s">
        <v>245</v>
      </c>
      <c r="S1682" s="7"/>
      <c r="T1682" s="7" t="s">
        <v>58</v>
      </c>
      <c r="U1682" s="15">
        <v>0</v>
      </c>
      <c r="V1682" s="15">
        <v>0</v>
      </c>
      <c r="W1682" s="15">
        <v>0</v>
      </c>
      <c r="X1682" s="15">
        <v>0</v>
      </c>
      <c r="Y1682" s="15">
        <v>0</v>
      </c>
      <c r="Z1682" s="15">
        <v>0</v>
      </c>
      <c r="AA1682" s="15">
        <v>0</v>
      </c>
      <c r="AB1682" s="15">
        <v>0</v>
      </c>
      <c r="AC1682" s="15">
        <v>0</v>
      </c>
      <c r="AD1682" s="15">
        <v>0</v>
      </c>
      <c r="AE1682" s="15">
        <v>0</v>
      </c>
      <c r="AF1682" s="15">
        <v>0</v>
      </c>
      <c r="AG1682" s="16">
        <v>0</v>
      </c>
      <c r="AI1682" s="7" t="s">
        <v>245</v>
      </c>
      <c r="AJ1682" s="7"/>
      <c r="AK1682" s="7" t="s">
        <v>58</v>
      </c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6"/>
    </row>
    <row r="1683" spans="1:50">
      <c r="A1683" s="30" t="s">
        <v>245</v>
      </c>
      <c r="B1683" s="30"/>
      <c r="C1683" s="30" t="s">
        <v>59</v>
      </c>
      <c r="D1683" s="33">
        <v>0</v>
      </c>
      <c r="E1683" s="33">
        <v>0</v>
      </c>
      <c r="F1683" s="33">
        <v>0</v>
      </c>
      <c r="G1683" s="33">
        <v>0</v>
      </c>
      <c r="H1683" s="33">
        <v>0</v>
      </c>
      <c r="I1683" s="13"/>
      <c r="J1683" s="13"/>
      <c r="K1683" s="13"/>
      <c r="L1683" s="13"/>
      <c r="M1683" s="13"/>
      <c r="N1683" s="13"/>
      <c r="O1683" s="13"/>
      <c r="P1683" s="40">
        <v>0</v>
      </c>
      <c r="Q1683" s="24"/>
      <c r="R1683" s="7" t="s">
        <v>245</v>
      </c>
      <c r="S1683" s="7"/>
      <c r="T1683" s="7" t="s">
        <v>59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0</v>
      </c>
      <c r="AE1683" s="13">
        <v>0</v>
      </c>
      <c r="AF1683" s="13">
        <v>0</v>
      </c>
      <c r="AG1683" s="14">
        <v>0</v>
      </c>
      <c r="AI1683" s="7" t="s">
        <v>245</v>
      </c>
      <c r="AJ1683" s="7"/>
      <c r="AK1683" s="7" t="s">
        <v>59</v>
      </c>
      <c r="AL1683" s="13"/>
      <c r="AM1683" s="13"/>
      <c r="AN1683" s="13"/>
      <c r="AO1683" s="13"/>
      <c r="AP1683" s="13"/>
      <c r="AQ1683" s="13"/>
      <c r="AR1683" s="13"/>
      <c r="AS1683" s="13"/>
      <c r="AT1683" s="13"/>
      <c r="AU1683" s="13"/>
      <c r="AV1683" s="13"/>
      <c r="AW1683" s="13"/>
      <c r="AX1683" s="14"/>
    </row>
    <row r="1684" spans="1:50">
      <c r="A1684" s="30" t="s">
        <v>245</v>
      </c>
      <c r="B1684" s="30"/>
      <c r="C1684" s="30" t="s">
        <v>60</v>
      </c>
      <c r="D1684" s="32">
        <v>0</v>
      </c>
      <c r="E1684" s="32">
        <v>0</v>
      </c>
      <c r="F1684" s="32">
        <v>0</v>
      </c>
      <c r="G1684" s="32">
        <v>0</v>
      </c>
      <c r="H1684" s="32">
        <v>0</v>
      </c>
      <c r="I1684" s="10"/>
      <c r="J1684" s="10"/>
      <c r="K1684" s="10"/>
      <c r="L1684" s="10"/>
      <c r="M1684" s="10"/>
      <c r="N1684" s="10"/>
      <c r="O1684" s="10"/>
      <c r="P1684" s="39">
        <v>0</v>
      </c>
      <c r="Q1684" s="24"/>
      <c r="R1684" s="7" t="s">
        <v>245</v>
      </c>
      <c r="S1684" s="7"/>
      <c r="T1684" s="7" t="s">
        <v>60</v>
      </c>
      <c r="U1684" s="10">
        <v>0</v>
      </c>
      <c r="V1684" s="10">
        <v>0</v>
      </c>
      <c r="W1684" s="10">
        <v>0</v>
      </c>
      <c r="X1684" s="10">
        <v>0</v>
      </c>
      <c r="Y1684" s="10">
        <v>0</v>
      </c>
      <c r="Z1684" s="10">
        <v>0</v>
      </c>
      <c r="AA1684" s="10">
        <v>0</v>
      </c>
      <c r="AB1684" s="10">
        <v>0</v>
      </c>
      <c r="AC1684" s="10">
        <v>0</v>
      </c>
      <c r="AD1684" s="10">
        <v>0</v>
      </c>
      <c r="AE1684" s="10">
        <v>0</v>
      </c>
      <c r="AF1684" s="10">
        <v>0</v>
      </c>
      <c r="AG1684" s="9">
        <v>0</v>
      </c>
      <c r="AI1684" s="7" t="s">
        <v>245</v>
      </c>
      <c r="AJ1684" s="7"/>
      <c r="AK1684" s="7" t="s">
        <v>60</v>
      </c>
      <c r="AL1684" s="10"/>
      <c r="AM1684" s="10"/>
      <c r="AN1684" s="10"/>
      <c r="AO1684" s="10"/>
      <c r="AP1684" s="10"/>
      <c r="AQ1684" s="10"/>
      <c r="AR1684" s="10"/>
      <c r="AS1684" s="10"/>
      <c r="AT1684" s="10"/>
      <c r="AU1684" s="10"/>
      <c r="AV1684" s="10"/>
      <c r="AW1684" s="10"/>
      <c r="AX1684" s="9"/>
    </row>
    <row r="1685" spans="1:50">
      <c r="A1685" s="30" t="s">
        <v>245</v>
      </c>
      <c r="B1685" s="30"/>
      <c r="C1685" s="30" t="s">
        <v>61</v>
      </c>
      <c r="D1685" s="32">
        <v>0</v>
      </c>
      <c r="E1685" s="32">
        <v>0</v>
      </c>
      <c r="F1685" s="32">
        <v>0</v>
      </c>
      <c r="G1685" s="32">
        <v>0</v>
      </c>
      <c r="H1685" s="32">
        <v>0</v>
      </c>
      <c r="I1685" s="10"/>
      <c r="J1685" s="10"/>
      <c r="K1685" s="10"/>
      <c r="L1685" s="10"/>
      <c r="M1685" s="10"/>
      <c r="N1685" s="10"/>
      <c r="O1685" s="10"/>
      <c r="P1685" s="39">
        <v>0</v>
      </c>
      <c r="Q1685" s="24"/>
      <c r="R1685" s="7" t="s">
        <v>245</v>
      </c>
      <c r="S1685" s="7"/>
      <c r="T1685" s="7" t="s">
        <v>61</v>
      </c>
      <c r="U1685" s="10">
        <v>0</v>
      </c>
      <c r="V1685" s="10">
        <v>0</v>
      </c>
      <c r="W1685" s="10">
        <v>0</v>
      </c>
      <c r="X1685" s="10">
        <v>0</v>
      </c>
      <c r="Y1685" s="10">
        <v>0</v>
      </c>
      <c r="Z1685" s="10">
        <v>0</v>
      </c>
      <c r="AA1685" s="10">
        <v>0</v>
      </c>
      <c r="AB1685" s="10">
        <v>0</v>
      </c>
      <c r="AC1685" s="10">
        <v>0</v>
      </c>
      <c r="AD1685" s="10">
        <v>0</v>
      </c>
      <c r="AE1685" s="10">
        <v>0</v>
      </c>
      <c r="AF1685" s="10">
        <v>0</v>
      </c>
      <c r="AG1685" s="9">
        <v>0</v>
      </c>
      <c r="AI1685" s="7" t="s">
        <v>245</v>
      </c>
      <c r="AJ1685" s="7"/>
      <c r="AK1685" s="7" t="s">
        <v>61</v>
      </c>
      <c r="AL1685" s="10"/>
      <c r="AM1685" s="10"/>
      <c r="AN1685" s="10"/>
      <c r="AO1685" s="10"/>
      <c r="AP1685" s="10"/>
      <c r="AQ1685" s="10"/>
      <c r="AR1685" s="10"/>
      <c r="AS1685" s="10"/>
      <c r="AT1685" s="10"/>
      <c r="AU1685" s="10"/>
      <c r="AV1685" s="10"/>
      <c r="AW1685" s="10"/>
      <c r="AX1685" s="9"/>
    </row>
    <row r="1686" spans="1:50">
      <c r="A1686" s="30" t="s">
        <v>245</v>
      </c>
      <c r="B1686" s="30"/>
      <c r="C1686" s="30" t="s">
        <v>62</v>
      </c>
      <c r="D1686" s="31">
        <v>0</v>
      </c>
      <c r="E1686" s="31">
        <v>0</v>
      </c>
      <c r="F1686" s="31">
        <v>0</v>
      </c>
      <c r="G1686" s="31">
        <v>0</v>
      </c>
      <c r="H1686" s="31">
        <v>0</v>
      </c>
      <c r="I1686" s="8"/>
      <c r="J1686" s="8"/>
      <c r="K1686" s="8"/>
      <c r="L1686" s="8"/>
      <c r="M1686" s="8"/>
      <c r="N1686" s="8"/>
      <c r="O1686" s="8"/>
      <c r="P1686" s="39">
        <v>0</v>
      </c>
      <c r="Q1686" s="24"/>
      <c r="R1686" s="7" t="s">
        <v>245</v>
      </c>
      <c r="S1686" s="7"/>
      <c r="T1686" s="7" t="s">
        <v>62</v>
      </c>
      <c r="U1686" s="8">
        <v>0</v>
      </c>
      <c r="V1686" s="8">
        <v>0</v>
      </c>
      <c r="W1686" s="8">
        <v>0</v>
      </c>
      <c r="X1686" s="8">
        <v>0</v>
      </c>
      <c r="Y1686" s="8">
        <v>0</v>
      </c>
      <c r="Z1686" s="8">
        <v>0</v>
      </c>
      <c r="AA1686" s="8">
        <v>0</v>
      </c>
      <c r="AB1686" s="8">
        <v>0</v>
      </c>
      <c r="AC1686" s="8">
        <v>0</v>
      </c>
      <c r="AD1686" s="8">
        <v>0</v>
      </c>
      <c r="AE1686" s="8">
        <v>0</v>
      </c>
      <c r="AF1686" s="8">
        <v>0</v>
      </c>
      <c r="AG1686" s="9">
        <v>0</v>
      </c>
      <c r="AI1686" s="7" t="s">
        <v>245</v>
      </c>
      <c r="AJ1686" s="7"/>
      <c r="AK1686" s="7" t="s">
        <v>62</v>
      </c>
      <c r="AL1686" s="8"/>
      <c r="AM1686" s="8"/>
      <c r="AN1686" s="8"/>
      <c r="AO1686" s="8"/>
      <c r="AP1686" s="8"/>
      <c r="AQ1686" s="8"/>
      <c r="AR1686" s="8"/>
      <c r="AS1686" s="8"/>
      <c r="AT1686" s="8"/>
      <c r="AU1686" s="8"/>
      <c r="AV1686" s="8"/>
      <c r="AW1686" s="8"/>
      <c r="AX1686" s="9"/>
    </row>
    <row r="1687" spans="1:50">
      <c r="A1687" s="30" t="s">
        <v>245</v>
      </c>
      <c r="B1687" s="30"/>
      <c r="C1687" s="30" t="s">
        <v>63</v>
      </c>
      <c r="D1687" s="33">
        <v>0</v>
      </c>
      <c r="E1687" s="33">
        <v>0</v>
      </c>
      <c r="F1687" s="33">
        <v>0</v>
      </c>
      <c r="G1687" s="33">
        <v>0</v>
      </c>
      <c r="H1687" s="33">
        <v>0</v>
      </c>
      <c r="I1687" s="13"/>
      <c r="J1687" s="13"/>
      <c r="K1687" s="13"/>
      <c r="L1687" s="13"/>
      <c r="M1687" s="13"/>
      <c r="N1687" s="13"/>
      <c r="O1687" s="13"/>
      <c r="P1687" s="40">
        <v>0</v>
      </c>
      <c r="Q1687" s="24"/>
      <c r="R1687" s="7" t="s">
        <v>245</v>
      </c>
      <c r="S1687" s="7"/>
      <c r="T1687" s="7" t="s">
        <v>63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  <c r="AE1687" s="13">
        <v>0</v>
      </c>
      <c r="AF1687" s="13">
        <v>-51.72</v>
      </c>
      <c r="AG1687" s="14">
        <v>-51.72</v>
      </c>
      <c r="AI1687" s="7" t="s">
        <v>245</v>
      </c>
      <c r="AJ1687" s="7"/>
      <c r="AK1687" s="7" t="s">
        <v>63</v>
      </c>
      <c r="AL1687" s="13"/>
      <c r="AM1687" s="13"/>
      <c r="AN1687" s="13"/>
      <c r="AO1687" s="13"/>
      <c r="AP1687" s="13"/>
      <c r="AQ1687" s="13"/>
      <c r="AR1687" s="13"/>
      <c r="AS1687" s="13"/>
      <c r="AT1687" s="13"/>
      <c r="AU1687" s="13"/>
      <c r="AV1687" s="13"/>
      <c r="AW1687" s="13"/>
      <c r="AX1687" s="14"/>
    </row>
    <row r="1688" spans="1:50">
      <c r="A1688" s="30" t="s">
        <v>245</v>
      </c>
      <c r="B1688" s="30"/>
      <c r="C1688" s="30" t="s">
        <v>64</v>
      </c>
      <c r="D1688" s="32">
        <v>0</v>
      </c>
      <c r="E1688" s="32">
        <v>0</v>
      </c>
      <c r="F1688" s="32">
        <v>0</v>
      </c>
      <c r="G1688" s="32">
        <v>0</v>
      </c>
      <c r="H1688" s="32">
        <v>0</v>
      </c>
      <c r="I1688" s="10"/>
      <c r="J1688" s="10"/>
      <c r="K1688" s="10"/>
      <c r="L1688" s="10"/>
      <c r="M1688" s="10"/>
      <c r="N1688" s="10"/>
      <c r="O1688" s="10"/>
      <c r="P1688" s="39">
        <v>0</v>
      </c>
      <c r="Q1688" s="24"/>
      <c r="R1688" s="7" t="s">
        <v>245</v>
      </c>
      <c r="S1688" s="7"/>
      <c r="T1688" s="7" t="s">
        <v>64</v>
      </c>
      <c r="U1688" s="10">
        <v>0</v>
      </c>
      <c r="V1688" s="10">
        <v>0</v>
      </c>
      <c r="W1688" s="10">
        <v>0</v>
      </c>
      <c r="X1688" s="10">
        <v>0</v>
      </c>
      <c r="Y1688" s="10">
        <v>0</v>
      </c>
      <c r="Z1688" s="10">
        <v>0</v>
      </c>
      <c r="AA1688" s="10">
        <v>0</v>
      </c>
      <c r="AB1688" s="10">
        <v>0</v>
      </c>
      <c r="AC1688" s="10">
        <v>0</v>
      </c>
      <c r="AD1688" s="10">
        <v>0</v>
      </c>
      <c r="AE1688" s="10">
        <v>0</v>
      </c>
      <c r="AF1688" s="10">
        <v>-35.67</v>
      </c>
      <c r="AG1688" s="9">
        <v>-35.67</v>
      </c>
      <c r="AI1688" s="7" t="s">
        <v>245</v>
      </c>
      <c r="AJ1688" s="7"/>
      <c r="AK1688" s="7" t="s">
        <v>64</v>
      </c>
      <c r="AL1688" s="10"/>
      <c r="AM1688" s="10"/>
      <c r="AN1688" s="10"/>
      <c r="AO1688" s="10"/>
      <c r="AP1688" s="10"/>
      <c r="AQ1688" s="10"/>
      <c r="AR1688" s="10"/>
      <c r="AS1688" s="10"/>
      <c r="AT1688" s="10"/>
      <c r="AU1688" s="10"/>
      <c r="AV1688" s="10"/>
      <c r="AW1688" s="10"/>
      <c r="AX1688" s="9"/>
    </row>
    <row r="1689" spans="1:50">
      <c r="A1689" s="30" t="s">
        <v>245</v>
      </c>
      <c r="B1689" s="30"/>
      <c r="C1689" s="30" t="s">
        <v>65</v>
      </c>
      <c r="D1689" s="31">
        <v>0</v>
      </c>
      <c r="E1689" s="31">
        <v>0</v>
      </c>
      <c r="F1689" s="31">
        <v>0</v>
      </c>
      <c r="G1689" s="31">
        <v>0</v>
      </c>
      <c r="H1689" s="31">
        <v>0</v>
      </c>
      <c r="I1689" s="8"/>
      <c r="J1689" s="8"/>
      <c r="K1689" s="8"/>
      <c r="L1689" s="8"/>
      <c r="M1689" s="8"/>
      <c r="N1689" s="8"/>
      <c r="O1689" s="8"/>
      <c r="P1689" s="39">
        <v>0</v>
      </c>
      <c r="Q1689" s="24"/>
      <c r="R1689" s="7" t="s">
        <v>245</v>
      </c>
      <c r="S1689" s="7"/>
      <c r="T1689" s="7" t="s">
        <v>65</v>
      </c>
      <c r="U1689" s="8">
        <v>0</v>
      </c>
      <c r="V1689" s="8">
        <v>0</v>
      </c>
      <c r="W1689" s="8">
        <v>0</v>
      </c>
      <c r="X1689" s="8">
        <v>0</v>
      </c>
      <c r="Y1689" s="8">
        <v>0</v>
      </c>
      <c r="Z1689" s="8">
        <v>0</v>
      </c>
      <c r="AA1689" s="8">
        <v>0</v>
      </c>
      <c r="AB1689" s="8">
        <v>0</v>
      </c>
      <c r="AC1689" s="8">
        <v>0</v>
      </c>
      <c r="AD1689" s="8">
        <v>0</v>
      </c>
      <c r="AE1689" s="8">
        <v>0</v>
      </c>
      <c r="AF1689" s="8">
        <v>-14.84</v>
      </c>
      <c r="AG1689" s="9">
        <v>-14.84</v>
      </c>
      <c r="AI1689" s="7" t="s">
        <v>245</v>
      </c>
      <c r="AJ1689" s="7"/>
      <c r="AK1689" s="7" t="s">
        <v>65</v>
      </c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9"/>
    </row>
    <row r="1690" spans="1:50">
      <c r="A1690" s="30" t="s">
        <v>245</v>
      </c>
      <c r="B1690" s="30"/>
      <c r="C1690" s="30" t="s">
        <v>66</v>
      </c>
      <c r="D1690" s="31">
        <v>0</v>
      </c>
      <c r="E1690" s="31">
        <v>0</v>
      </c>
      <c r="F1690" s="31">
        <v>0</v>
      </c>
      <c r="G1690" s="31">
        <v>0</v>
      </c>
      <c r="H1690" s="31">
        <v>0</v>
      </c>
      <c r="I1690" s="8"/>
      <c r="J1690" s="8"/>
      <c r="K1690" s="8"/>
      <c r="L1690" s="8"/>
      <c r="M1690" s="8"/>
      <c r="N1690" s="8"/>
      <c r="O1690" s="8"/>
      <c r="P1690" s="39">
        <v>0</v>
      </c>
      <c r="Q1690" s="24"/>
      <c r="R1690" s="7" t="s">
        <v>245</v>
      </c>
      <c r="S1690" s="7"/>
      <c r="T1690" s="7" t="s">
        <v>66</v>
      </c>
      <c r="U1690" s="8">
        <v>0</v>
      </c>
      <c r="V1690" s="8">
        <v>0</v>
      </c>
      <c r="W1690" s="8">
        <v>0</v>
      </c>
      <c r="X1690" s="8">
        <v>0</v>
      </c>
      <c r="Y1690" s="8">
        <v>0</v>
      </c>
      <c r="Z1690" s="8">
        <v>0</v>
      </c>
      <c r="AA1690" s="8">
        <v>0</v>
      </c>
      <c r="AB1690" s="8">
        <v>0</v>
      </c>
      <c r="AC1690" s="8">
        <v>0</v>
      </c>
      <c r="AD1690" s="8">
        <v>0</v>
      </c>
      <c r="AE1690" s="8">
        <v>0</v>
      </c>
      <c r="AF1690" s="8">
        <v>0</v>
      </c>
      <c r="AG1690" s="9">
        <v>0</v>
      </c>
      <c r="AI1690" s="7" t="s">
        <v>245</v>
      </c>
      <c r="AJ1690" s="7"/>
      <c r="AK1690" s="7" t="s">
        <v>66</v>
      </c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9"/>
    </row>
    <row r="1691" spans="1:50">
      <c r="A1691" s="30" t="s">
        <v>245</v>
      </c>
      <c r="B1691" s="30"/>
      <c r="C1691" s="30" t="s">
        <v>67</v>
      </c>
      <c r="D1691" s="31">
        <v>0</v>
      </c>
      <c r="E1691" s="31">
        <v>0</v>
      </c>
      <c r="F1691" s="31">
        <v>0</v>
      </c>
      <c r="G1691" s="31">
        <v>0</v>
      </c>
      <c r="H1691" s="31">
        <v>0</v>
      </c>
      <c r="I1691" s="8"/>
      <c r="J1691" s="8"/>
      <c r="K1691" s="8"/>
      <c r="L1691" s="8"/>
      <c r="M1691" s="8"/>
      <c r="N1691" s="8"/>
      <c r="O1691" s="8"/>
      <c r="P1691" s="39">
        <v>0</v>
      </c>
      <c r="Q1691" s="24"/>
      <c r="R1691" s="7" t="s">
        <v>245</v>
      </c>
      <c r="S1691" s="7"/>
      <c r="T1691" s="7" t="s">
        <v>67</v>
      </c>
      <c r="U1691" s="8">
        <v>0</v>
      </c>
      <c r="V1691" s="8">
        <v>0</v>
      </c>
      <c r="W1691" s="8">
        <v>0</v>
      </c>
      <c r="X1691" s="8">
        <v>0</v>
      </c>
      <c r="Y1691" s="8">
        <v>0</v>
      </c>
      <c r="Z1691" s="8">
        <v>0</v>
      </c>
      <c r="AA1691" s="8">
        <v>0</v>
      </c>
      <c r="AB1691" s="8">
        <v>0</v>
      </c>
      <c r="AC1691" s="8">
        <v>0</v>
      </c>
      <c r="AD1691" s="8">
        <v>0</v>
      </c>
      <c r="AE1691" s="8">
        <v>0</v>
      </c>
      <c r="AF1691" s="8">
        <v>-1.17</v>
      </c>
      <c r="AG1691" s="9">
        <v>-1.17</v>
      </c>
      <c r="AI1691" s="7" t="s">
        <v>245</v>
      </c>
      <c r="AJ1691" s="7"/>
      <c r="AK1691" s="7" t="s">
        <v>67</v>
      </c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9"/>
    </row>
    <row r="1692" spans="1:50">
      <c r="A1692" s="30" t="s">
        <v>245</v>
      </c>
      <c r="B1692" s="30"/>
      <c r="C1692" s="30" t="s">
        <v>68</v>
      </c>
      <c r="D1692" s="32">
        <v>0</v>
      </c>
      <c r="E1692" s="32">
        <v>0</v>
      </c>
      <c r="F1692" s="32">
        <v>0</v>
      </c>
      <c r="G1692" s="32">
        <v>0</v>
      </c>
      <c r="H1692" s="32">
        <v>0</v>
      </c>
      <c r="I1692" s="10"/>
      <c r="J1692" s="10"/>
      <c r="K1692" s="10"/>
      <c r="L1692" s="10"/>
      <c r="M1692" s="10"/>
      <c r="N1692" s="10"/>
      <c r="O1692" s="10"/>
      <c r="P1692" s="39">
        <v>0</v>
      </c>
      <c r="Q1692" s="24"/>
      <c r="R1692" s="7" t="s">
        <v>245</v>
      </c>
      <c r="S1692" s="7"/>
      <c r="T1692" s="7" t="s">
        <v>68</v>
      </c>
      <c r="U1692" s="10">
        <v>0</v>
      </c>
      <c r="V1692" s="10">
        <v>0</v>
      </c>
      <c r="W1692" s="10">
        <v>0</v>
      </c>
      <c r="X1692" s="10">
        <v>0</v>
      </c>
      <c r="Y1692" s="10">
        <v>0</v>
      </c>
      <c r="Z1692" s="10">
        <v>0</v>
      </c>
      <c r="AA1692" s="10">
        <v>0</v>
      </c>
      <c r="AB1692" s="10">
        <v>0</v>
      </c>
      <c r="AC1692" s="10">
        <v>0</v>
      </c>
      <c r="AD1692" s="10">
        <v>0</v>
      </c>
      <c r="AE1692" s="10">
        <v>0</v>
      </c>
      <c r="AF1692" s="10">
        <v>0</v>
      </c>
      <c r="AG1692" s="9">
        <v>0</v>
      </c>
      <c r="AI1692" s="7" t="s">
        <v>245</v>
      </c>
      <c r="AJ1692" s="7"/>
      <c r="AK1692" s="7" t="s">
        <v>68</v>
      </c>
      <c r="AL1692" s="10"/>
      <c r="AM1692" s="10"/>
      <c r="AN1692" s="10"/>
      <c r="AO1692" s="10"/>
      <c r="AP1692" s="10"/>
      <c r="AQ1692" s="10"/>
      <c r="AR1692" s="10"/>
      <c r="AS1692" s="10"/>
      <c r="AT1692" s="10"/>
      <c r="AU1692" s="10"/>
      <c r="AV1692" s="10"/>
      <c r="AW1692" s="10"/>
      <c r="AX1692" s="9"/>
    </row>
    <row r="1693" spans="1:50">
      <c r="A1693" s="30" t="s">
        <v>245</v>
      </c>
      <c r="B1693" s="30"/>
      <c r="C1693" s="30" t="s">
        <v>69</v>
      </c>
      <c r="D1693" s="31">
        <v>0</v>
      </c>
      <c r="E1693" s="31">
        <v>0</v>
      </c>
      <c r="F1693" s="31">
        <v>0</v>
      </c>
      <c r="G1693" s="31">
        <v>0</v>
      </c>
      <c r="H1693" s="31">
        <v>0</v>
      </c>
      <c r="I1693" s="8"/>
      <c r="J1693" s="8"/>
      <c r="K1693" s="8"/>
      <c r="L1693" s="8"/>
      <c r="M1693" s="8"/>
      <c r="N1693" s="8"/>
      <c r="O1693" s="8"/>
      <c r="P1693" s="39">
        <v>0</v>
      </c>
      <c r="Q1693" s="24"/>
      <c r="R1693" s="7" t="s">
        <v>245</v>
      </c>
      <c r="S1693" s="7"/>
      <c r="T1693" s="7" t="s">
        <v>69</v>
      </c>
      <c r="U1693" s="8">
        <v>0</v>
      </c>
      <c r="V1693" s="8">
        <v>0</v>
      </c>
      <c r="W1693" s="8">
        <v>0</v>
      </c>
      <c r="X1693" s="8">
        <v>0</v>
      </c>
      <c r="Y1693" s="8">
        <v>0</v>
      </c>
      <c r="Z1693" s="8">
        <v>0</v>
      </c>
      <c r="AA1693" s="8">
        <v>0</v>
      </c>
      <c r="AB1693" s="8">
        <v>0</v>
      </c>
      <c r="AC1693" s="8">
        <v>0</v>
      </c>
      <c r="AD1693" s="8">
        <v>0</v>
      </c>
      <c r="AE1693" s="8">
        <v>0</v>
      </c>
      <c r="AF1693" s="8">
        <v>0</v>
      </c>
      <c r="AG1693" s="9">
        <v>0</v>
      </c>
      <c r="AI1693" s="7" t="s">
        <v>245</v>
      </c>
      <c r="AJ1693" s="7"/>
      <c r="AK1693" s="7" t="s">
        <v>69</v>
      </c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9"/>
    </row>
    <row r="1694" spans="1:50">
      <c r="A1694" s="30" t="s">
        <v>245</v>
      </c>
      <c r="B1694" s="30"/>
      <c r="C1694" s="30" t="s">
        <v>70</v>
      </c>
      <c r="D1694" s="31">
        <v>0</v>
      </c>
      <c r="E1694" s="31">
        <v>0</v>
      </c>
      <c r="F1694" s="31">
        <v>0</v>
      </c>
      <c r="G1694" s="31">
        <v>0</v>
      </c>
      <c r="H1694" s="31">
        <v>0</v>
      </c>
      <c r="I1694" s="8"/>
      <c r="J1694" s="8"/>
      <c r="K1694" s="8"/>
      <c r="L1694" s="8"/>
      <c r="M1694" s="8"/>
      <c r="N1694" s="8"/>
      <c r="O1694" s="8"/>
      <c r="P1694" s="39">
        <v>0</v>
      </c>
      <c r="Q1694" s="24"/>
      <c r="R1694" s="7" t="s">
        <v>245</v>
      </c>
      <c r="S1694" s="7"/>
      <c r="T1694" s="7" t="s">
        <v>70</v>
      </c>
      <c r="U1694" s="8">
        <v>0</v>
      </c>
      <c r="V1694" s="8">
        <v>0</v>
      </c>
      <c r="W1694" s="8">
        <v>0</v>
      </c>
      <c r="X1694" s="8">
        <v>0</v>
      </c>
      <c r="Y1694" s="8">
        <v>0</v>
      </c>
      <c r="Z1694" s="8">
        <v>0</v>
      </c>
      <c r="AA1694" s="8">
        <v>0</v>
      </c>
      <c r="AB1694" s="8">
        <v>0</v>
      </c>
      <c r="AC1694" s="8">
        <v>0</v>
      </c>
      <c r="AD1694" s="8">
        <v>0</v>
      </c>
      <c r="AE1694" s="8">
        <v>0</v>
      </c>
      <c r="AF1694" s="8">
        <v>-0.04</v>
      </c>
      <c r="AG1694" s="9">
        <v>-0.04</v>
      </c>
      <c r="AI1694" s="7" t="s">
        <v>245</v>
      </c>
      <c r="AJ1694" s="7"/>
      <c r="AK1694" s="7" t="s">
        <v>70</v>
      </c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  <c r="AW1694" s="8"/>
      <c r="AX1694" s="9"/>
    </row>
    <row r="1695" spans="1:50">
      <c r="A1695" s="30" t="s">
        <v>245</v>
      </c>
      <c r="B1695" s="30"/>
      <c r="C1695" s="30" t="s">
        <v>71</v>
      </c>
      <c r="D1695" s="31">
        <v>0</v>
      </c>
      <c r="E1695" s="31">
        <v>0</v>
      </c>
      <c r="F1695" s="31">
        <v>0</v>
      </c>
      <c r="G1695" s="31">
        <v>0</v>
      </c>
      <c r="H1695" s="31">
        <v>0</v>
      </c>
      <c r="I1695" s="8"/>
      <c r="J1695" s="8"/>
      <c r="K1695" s="8"/>
      <c r="L1695" s="8"/>
      <c r="M1695" s="8"/>
      <c r="N1695" s="8"/>
      <c r="O1695" s="8"/>
      <c r="P1695" s="39">
        <v>0</v>
      </c>
      <c r="Q1695" s="24"/>
      <c r="R1695" s="7" t="s">
        <v>245</v>
      </c>
      <c r="S1695" s="7"/>
      <c r="T1695" s="7" t="s">
        <v>71</v>
      </c>
      <c r="U1695" s="8">
        <v>0</v>
      </c>
      <c r="V1695" s="8">
        <v>0</v>
      </c>
      <c r="W1695" s="8">
        <v>0</v>
      </c>
      <c r="X1695" s="8">
        <v>0</v>
      </c>
      <c r="Y1695" s="8">
        <v>0</v>
      </c>
      <c r="Z1695" s="8">
        <v>0</v>
      </c>
      <c r="AA1695" s="8">
        <v>0</v>
      </c>
      <c r="AB1695" s="8">
        <v>0</v>
      </c>
      <c r="AC1695" s="8">
        <v>0</v>
      </c>
      <c r="AD1695" s="8">
        <v>0</v>
      </c>
      <c r="AE1695" s="8">
        <v>0</v>
      </c>
      <c r="AF1695" s="8">
        <v>0</v>
      </c>
      <c r="AG1695" s="9">
        <v>0</v>
      </c>
      <c r="AI1695" s="7" t="s">
        <v>245</v>
      </c>
      <c r="AJ1695" s="7"/>
      <c r="AK1695" s="7" t="s">
        <v>71</v>
      </c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9"/>
    </row>
    <row r="1696" spans="1:50">
      <c r="A1696" s="30" t="s">
        <v>245</v>
      </c>
      <c r="B1696" s="30"/>
      <c r="C1696" s="30" t="s">
        <v>72</v>
      </c>
      <c r="D1696" s="31">
        <v>0</v>
      </c>
      <c r="E1696" s="31">
        <v>0</v>
      </c>
      <c r="F1696" s="31">
        <v>0</v>
      </c>
      <c r="G1696" s="31">
        <v>0</v>
      </c>
      <c r="H1696" s="31">
        <v>0</v>
      </c>
      <c r="I1696" s="8"/>
      <c r="J1696" s="8"/>
      <c r="K1696" s="8"/>
      <c r="L1696" s="8"/>
      <c r="M1696" s="8"/>
      <c r="N1696" s="8"/>
      <c r="O1696" s="8"/>
      <c r="P1696" s="39">
        <v>0</v>
      </c>
      <c r="Q1696" s="24"/>
      <c r="R1696" s="7" t="s">
        <v>245</v>
      </c>
      <c r="S1696" s="7"/>
      <c r="T1696" s="7" t="s">
        <v>72</v>
      </c>
      <c r="U1696" s="8">
        <v>0</v>
      </c>
      <c r="V1696" s="8">
        <v>0</v>
      </c>
      <c r="W1696" s="8">
        <v>0</v>
      </c>
      <c r="X1696" s="8">
        <v>0</v>
      </c>
      <c r="Y1696" s="8">
        <v>0</v>
      </c>
      <c r="Z1696" s="8">
        <v>0</v>
      </c>
      <c r="AA1696" s="8">
        <v>0</v>
      </c>
      <c r="AB1696" s="8">
        <v>0</v>
      </c>
      <c r="AC1696" s="8">
        <v>0</v>
      </c>
      <c r="AD1696" s="8">
        <v>0</v>
      </c>
      <c r="AE1696" s="8">
        <v>0</v>
      </c>
      <c r="AF1696" s="8">
        <v>0</v>
      </c>
      <c r="AG1696" s="9">
        <v>0</v>
      </c>
      <c r="AI1696" s="7" t="s">
        <v>245</v>
      </c>
      <c r="AJ1696" s="7"/>
      <c r="AK1696" s="7" t="s">
        <v>72</v>
      </c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  <c r="AW1696" s="8"/>
      <c r="AX1696" s="9"/>
    </row>
    <row r="1697" spans="1:50">
      <c r="A1697" s="30" t="s">
        <v>245</v>
      </c>
      <c r="B1697" s="30"/>
      <c r="C1697" s="30" t="s">
        <v>73</v>
      </c>
      <c r="D1697" s="31">
        <v>0</v>
      </c>
      <c r="E1697" s="31">
        <v>0</v>
      </c>
      <c r="F1697" s="31">
        <v>0</v>
      </c>
      <c r="G1697" s="31">
        <v>0</v>
      </c>
      <c r="H1697" s="31">
        <v>0</v>
      </c>
      <c r="I1697" s="8"/>
      <c r="J1697" s="8"/>
      <c r="K1697" s="8"/>
      <c r="L1697" s="8"/>
      <c r="M1697" s="8"/>
      <c r="N1697" s="8"/>
      <c r="O1697" s="8"/>
      <c r="P1697" s="39">
        <v>0</v>
      </c>
      <c r="Q1697" s="24"/>
      <c r="R1697" s="7" t="s">
        <v>245</v>
      </c>
      <c r="S1697" s="7"/>
      <c r="T1697" s="7" t="s">
        <v>73</v>
      </c>
      <c r="U1697" s="8">
        <v>0</v>
      </c>
      <c r="V1697" s="8">
        <v>0</v>
      </c>
      <c r="W1697" s="8">
        <v>0</v>
      </c>
      <c r="X1697" s="8">
        <v>0</v>
      </c>
      <c r="Y1697" s="8">
        <v>0</v>
      </c>
      <c r="Z1697" s="8">
        <v>0</v>
      </c>
      <c r="AA1697" s="8">
        <v>0</v>
      </c>
      <c r="AB1697" s="8">
        <v>0</v>
      </c>
      <c r="AC1697" s="8">
        <v>0</v>
      </c>
      <c r="AD1697" s="8">
        <v>0</v>
      </c>
      <c r="AE1697" s="8">
        <v>0</v>
      </c>
      <c r="AF1697" s="8">
        <v>0</v>
      </c>
      <c r="AG1697" s="9">
        <v>0</v>
      </c>
      <c r="AI1697" s="7" t="s">
        <v>245</v>
      </c>
      <c r="AJ1697" s="7"/>
      <c r="AK1697" s="7" t="s">
        <v>73</v>
      </c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9"/>
    </row>
    <row r="1698" spans="1:50">
      <c r="A1698" s="30" t="s">
        <v>245</v>
      </c>
      <c r="B1698" s="30"/>
      <c r="C1698" s="30" t="s">
        <v>74</v>
      </c>
      <c r="D1698" s="31">
        <v>0</v>
      </c>
      <c r="E1698" s="31">
        <v>0</v>
      </c>
      <c r="F1698" s="31">
        <v>0</v>
      </c>
      <c r="G1698" s="31">
        <v>0</v>
      </c>
      <c r="H1698" s="31">
        <v>0</v>
      </c>
      <c r="I1698" s="8"/>
      <c r="J1698" s="8"/>
      <c r="K1698" s="8"/>
      <c r="L1698" s="8"/>
      <c r="M1698" s="8"/>
      <c r="N1698" s="8"/>
      <c r="O1698" s="8"/>
      <c r="P1698" s="39">
        <v>0</v>
      </c>
      <c r="Q1698" s="24"/>
      <c r="R1698" s="7" t="s">
        <v>245</v>
      </c>
      <c r="S1698" s="7"/>
      <c r="T1698" s="7" t="s">
        <v>74</v>
      </c>
      <c r="U1698" s="8">
        <v>0</v>
      </c>
      <c r="V1698" s="8">
        <v>0</v>
      </c>
      <c r="W1698" s="8">
        <v>0</v>
      </c>
      <c r="X1698" s="8">
        <v>0</v>
      </c>
      <c r="Y1698" s="8">
        <v>0</v>
      </c>
      <c r="Z1698" s="8">
        <v>0</v>
      </c>
      <c r="AA1698" s="8">
        <v>0</v>
      </c>
      <c r="AB1698" s="8">
        <v>0</v>
      </c>
      <c r="AC1698" s="8">
        <v>0</v>
      </c>
      <c r="AD1698" s="8">
        <v>0</v>
      </c>
      <c r="AE1698" s="8">
        <v>0</v>
      </c>
      <c r="AF1698" s="8">
        <v>0</v>
      </c>
      <c r="AG1698" s="9">
        <v>0</v>
      </c>
      <c r="AI1698" s="7" t="s">
        <v>245</v>
      </c>
      <c r="AJ1698" s="7"/>
      <c r="AK1698" s="7" t="s">
        <v>74</v>
      </c>
      <c r="AL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8"/>
      <c r="AW1698" s="8"/>
      <c r="AX1698" s="9"/>
    </row>
    <row r="1699" spans="1:50">
      <c r="A1699" s="30" t="s">
        <v>245</v>
      </c>
      <c r="B1699" s="30"/>
      <c r="C1699" s="30" t="s">
        <v>75</v>
      </c>
      <c r="D1699" s="31">
        <v>0</v>
      </c>
      <c r="E1699" s="31">
        <v>0</v>
      </c>
      <c r="F1699" s="31">
        <v>0</v>
      </c>
      <c r="G1699" s="31">
        <v>0</v>
      </c>
      <c r="H1699" s="31">
        <v>0</v>
      </c>
      <c r="I1699" s="8"/>
      <c r="J1699" s="8"/>
      <c r="K1699" s="8"/>
      <c r="L1699" s="8"/>
      <c r="M1699" s="8"/>
      <c r="N1699" s="8"/>
      <c r="O1699" s="8"/>
      <c r="P1699" s="39">
        <v>0</v>
      </c>
      <c r="Q1699" s="24"/>
      <c r="R1699" s="7" t="s">
        <v>245</v>
      </c>
      <c r="S1699" s="7"/>
      <c r="T1699" s="7" t="s">
        <v>75</v>
      </c>
      <c r="U1699" s="8">
        <v>0</v>
      </c>
      <c r="V1699" s="8">
        <v>0</v>
      </c>
      <c r="W1699" s="8">
        <v>0</v>
      </c>
      <c r="X1699" s="8">
        <v>0</v>
      </c>
      <c r="Y1699" s="8">
        <v>0</v>
      </c>
      <c r="Z1699" s="8">
        <v>0</v>
      </c>
      <c r="AA1699" s="8">
        <v>0</v>
      </c>
      <c r="AB1699" s="8">
        <v>0</v>
      </c>
      <c r="AC1699" s="8">
        <v>0</v>
      </c>
      <c r="AD1699" s="8">
        <v>0</v>
      </c>
      <c r="AE1699" s="8">
        <v>0</v>
      </c>
      <c r="AF1699" s="8">
        <v>0</v>
      </c>
      <c r="AG1699" s="9">
        <v>0</v>
      </c>
      <c r="AI1699" s="7" t="s">
        <v>245</v>
      </c>
      <c r="AJ1699" s="7"/>
      <c r="AK1699" s="7" t="s">
        <v>75</v>
      </c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9"/>
    </row>
    <row r="1700" spans="1:50">
      <c r="A1700" s="30" t="s">
        <v>245</v>
      </c>
      <c r="B1700" s="30"/>
      <c r="C1700" s="30" t="s">
        <v>76</v>
      </c>
      <c r="D1700" s="31">
        <v>0</v>
      </c>
      <c r="E1700" s="31">
        <v>0</v>
      </c>
      <c r="F1700" s="31">
        <v>0</v>
      </c>
      <c r="G1700" s="31">
        <v>0</v>
      </c>
      <c r="H1700" s="31">
        <v>0</v>
      </c>
      <c r="I1700" s="8"/>
      <c r="J1700" s="8"/>
      <c r="K1700" s="8"/>
      <c r="L1700" s="8"/>
      <c r="M1700" s="8"/>
      <c r="N1700" s="8"/>
      <c r="O1700" s="8"/>
      <c r="P1700" s="39">
        <v>0</v>
      </c>
      <c r="Q1700" s="24"/>
      <c r="R1700" s="7" t="s">
        <v>245</v>
      </c>
      <c r="S1700" s="7"/>
      <c r="T1700" s="7" t="s">
        <v>76</v>
      </c>
      <c r="U1700" s="8">
        <v>0</v>
      </c>
      <c r="V1700" s="8">
        <v>0</v>
      </c>
      <c r="W1700" s="8">
        <v>0</v>
      </c>
      <c r="X1700" s="8">
        <v>0</v>
      </c>
      <c r="Y1700" s="8">
        <v>0</v>
      </c>
      <c r="Z1700" s="8">
        <v>0</v>
      </c>
      <c r="AA1700" s="8">
        <v>0</v>
      </c>
      <c r="AB1700" s="8">
        <v>0</v>
      </c>
      <c r="AC1700" s="8">
        <v>0</v>
      </c>
      <c r="AD1700" s="8">
        <v>0</v>
      </c>
      <c r="AE1700" s="8">
        <v>0</v>
      </c>
      <c r="AF1700" s="8">
        <v>0</v>
      </c>
      <c r="AG1700" s="9">
        <v>0</v>
      </c>
      <c r="AI1700" s="7" t="s">
        <v>245</v>
      </c>
      <c r="AJ1700" s="7"/>
      <c r="AK1700" s="7" t="s">
        <v>76</v>
      </c>
      <c r="AL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8"/>
      <c r="AW1700" s="8"/>
      <c r="AX1700" s="9"/>
    </row>
    <row r="1701" spans="1:50">
      <c r="A1701" s="30" t="s">
        <v>245</v>
      </c>
      <c r="B1701" s="30"/>
      <c r="C1701" s="30" t="s">
        <v>77</v>
      </c>
      <c r="D1701" s="32">
        <v>0</v>
      </c>
      <c r="E1701" s="32">
        <v>0</v>
      </c>
      <c r="F1701" s="32">
        <v>0</v>
      </c>
      <c r="G1701" s="32">
        <v>0</v>
      </c>
      <c r="H1701" s="32">
        <v>0</v>
      </c>
      <c r="I1701" s="10"/>
      <c r="J1701" s="10"/>
      <c r="K1701" s="10"/>
      <c r="L1701" s="10"/>
      <c r="M1701" s="10"/>
      <c r="N1701" s="10"/>
      <c r="O1701" s="10"/>
      <c r="P1701" s="39">
        <v>0</v>
      </c>
      <c r="Q1701" s="24"/>
      <c r="R1701" s="7" t="s">
        <v>245</v>
      </c>
      <c r="S1701" s="7"/>
      <c r="T1701" s="7" t="s">
        <v>77</v>
      </c>
      <c r="U1701" s="10">
        <v>0</v>
      </c>
      <c r="V1701" s="10">
        <v>0</v>
      </c>
      <c r="W1701" s="10">
        <v>0</v>
      </c>
      <c r="X1701" s="10">
        <v>0</v>
      </c>
      <c r="Y1701" s="10">
        <v>0</v>
      </c>
      <c r="Z1701" s="10">
        <v>0</v>
      </c>
      <c r="AA1701" s="10">
        <v>0</v>
      </c>
      <c r="AB1701" s="10">
        <v>0</v>
      </c>
      <c r="AC1701" s="10">
        <v>0</v>
      </c>
      <c r="AD1701" s="10">
        <v>0</v>
      </c>
      <c r="AE1701" s="10">
        <v>0</v>
      </c>
      <c r="AF1701" s="10">
        <v>0</v>
      </c>
      <c r="AG1701" s="9">
        <v>0</v>
      </c>
      <c r="AI1701" s="7" t="s">
        <v>245</v>
      </c>
      <c r="AJ1701" s="7"/>
      <c r="AK1701" s="7" t="s">
        <v>77</v>
      </c>
      <c r="AL1701" s="10"/>
      <c r="AM1701" s="10"/>
      <c r="AN1701" s="10"/>
      <c r="AO1701" s="10"/>
      <c r="AP1701" s="10"/>
      <c r="AQ1701" s="10"/>
      <c r="AR1701" s="10"/>
      <c r="AS1701" s="10"/>
      <c r="AT1701" s="10"/>
      <c r="AU1701" s="10"/>
      <c r="AV1701" s="10"/>
      <c r="AW1701" s="10"/>
      <c r="AX1701" s="9"/>
    </row>
    <row r="1702" spans="1:50">
      <c r="A1702" s="30" t="s">
        <v>245</v>
      </c>
      <c r="B1702" s="30"/>
      <c r="C1702" s="30" t="s">
        <v>78</v>
      </c>
      <c r="D1702" s="31">
        <v>0</v>
      </c>
      <c r="E1702" s="31">
        <v>0</v>
      </c>
      <c r="F1702" s="31">
        <v>0</v>
      </c>
      <c r="G1702" s="31">
        <v>0</v>
      </c>
      <c r="H1702" s="31">
        <v>0</v>
      </c>
      <c r="I1702" s="8"/>
      <c r="J1702" s="8"/>
      <c r="K1702" s="8"/>
      <c r="L1702" s="8"/>
      <c r="M1702" s="8"/>
      <c r="N1702" s="8"/>
      <c r="O1702" s="8"/>
      <c r="P1702" s="39">
        <v>0</v>
      </c>
      <c r="Q1702" s="24"/>
      <c r="R1702" s="7" t="s">
        <v>245</v>
      </c>
      <c r="S1702" s="7"/>
      <c r="T1702" s="7" t="s">
        <v>78</v>
      </c>
      <c r="U1702" s="8">
        <v>0</v>
      </c>
      <c r="V1702" s="8">
        <v>0</v>
      </c>
      <c r="W1702" s="8">
        <v>0</v>
      </c>
      <c r="X1702" s="8">
        <v>0</v>
      </c>
      <c r="Y1702" s="8">
        <v>0</v>
      </c>
      <c r="Z1702" s="8">
        <v>0</v>
      </c>
      <c r="AA1702" s="8">
        <v>0</v>
      </c>
      <c r="AB1702" s="8">
        <v>0</v>
      </c>
      <c r="AC1702" s="8">
        <v>0</v>
      </c>
      <c r="AD1702" s="8">
        <v>0</v>
      </c>
      <c r="AE1702" s="8">
        <v>0</v>
      </c>
      <c r="AF1702" s="8">
        <v>0</v>
      </c>
      <c r="AG1702" s="9">
        <v>0</v>
      </c>
      <c r="AI1702" s="7" t="s">
        <v>245</v>
      </c>
      <c r="AJ1702" s="7"/>
      <c r="AK1702" s="7" t="s">
        <v>78</v>
      </c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  <c r="AW1702" s="8"/>
      <c r="AX1702" s="9"/>
    </row>
    <row r="1703" spans="1:50">
      <c r="A1703" s="30" t="s">
        <v>245</v>
      </c>
      <c r="B1703" s="30"/>
      <c r="C1703" s="30" t="s">
        <v>79</v>
      </c>
      <c r="D1703" s="33">
        <v>0</v>
      </c>
      <c r="E1703" s="33">
        <v>0</v>
      </c>
      <c r="F1703" s="33">
        <v>0</v>
      </c>
      <c r="G1703" s="33">
        <v>0</v>
      </c>
      <c r="H1703" s="33">
        <v>0</v>
      </c>
      <c r="I1703" s="13"/>
      <c r="J1703" s="13"/>
      <c r="K1703" s="13"/>
      <c r="L1703" s="13"/>
      <c r="M1703" s="13"/>
      <c r="N1703" s="13"/>
      <c r="O1703" s="13"/>
      <c r="P1703" s="40">
        <v>0</v>
      </c>
      <c r="Q1703" s="24"/>
      <c r="R1703" s="7" t="s">
        <v>245</v>
      </c>
      <c r="S1703" s="7"/>
      <c r="T1703" s="7" t="s">
        <v>79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0</v>
      </c>
      <c r="AF1703" s="13">
        <v>-51.72</v>
      </c>
      <c r="AG1703" s="14">
        <v>-51.72</v>
      </c>
      <c r="AI1703" s="7" t="s">
        <v>245</v>
      </c>
      <c r="AJ1703" s="7"/>
      <c r="AK1703" s="7" t="s">
        <v>79</v>
      </c>
      <c r="AL1703" s="13"/>
      <c r="AM1703" s="13"/>
      <c r="AN1703" s="13"/>
      <c r="AO1703" s="13"/>
      <c r="AP1703" s="13"/>
      <c r="AQ1703" s="13"/>
      <c r="AR1703" s="13"/>
      <c r="AS1703" s="13"/>
      <c r="AT1703" s="13"/>
      <c r="AU1703" s="13"/>
      <c r="AV1703" s="13"/>
      <c r="AW1703" s="13"/>
      <c r="AX1703" s="14"/>
    </row>
    <row r="1704" spans="1:50">
      <c r="A1704" s="30" t="s">
        <v>245</v>
      </c>
      <c r="B1704" s="30"/>
      <c r="C1704" s="30" t="s">
        <v>80</v>
      </c>
      <c r="D1704" s="38">
        <v>0</v>
      </c>
      <c r="E1704" s="38">
        <v>0</v>
      </c>
      <c r="F1704" s="38">
        <v>0</v>
      </c>
      <c r="G1704" s="38">
        <v>0</v>
      </c>
      <c r="H1704" s="38">
        <v>0</v>
      </c>
      <c r="I1704" s="15"/>
      <c r="J1704" s="15"/>
      <c r="K1704" s="15"/>
      <c r="L1704" s="15"/>
      <c r="M1704" s="15"/>
      <c r="N1704" s="15"/>
      <c r="O1704" s="15"/>
      <c r="P1704" s="45">
        <v>0</v>
      </c>
      <c r="Q1704" s="24"/>
      <c r="R1704" s="7" t="s">
        <v>245</v>
      </c>
      <c r="S1704" s="7"/>
      <c r="T1704" s="7" t="s">
        <v>80</v>
      </c>
      <c r="U1704" s="15">
        <v>0</v>
      </c>
      <c r="V1704" s="15">
        <v>0</v>
      </c>
      <c r="W1704" s="15">
        <v>0</v>
      </c>
      <c r="X1704" s="15">
        <v>0</v>
      </c>
      <c r="Y1704" s="15">
        <v>0</v>
      </c>
      <c r="Z1704" s="15">
        <v>0</v>
      </c>
      <c r="AA1704" s="15">
        <v>0</v>
      </c>
      <c r="AB1704" s="15">
        <v>0</v>
      </c>
      <c r="AC1704" s="15">
        <v>0</v>
      </c>
      <c r="AD1704" s="15">
        <v>0</v>
      </c>
      <c r="AE1704" s="15">
        <v>0</v>
      </c>
      <c r="AF1704" s="15">
        <v>0</v>
      </c>
      <c r="AG1704" s="16">
        <v>0</v>
      </c>
      <c r="AI1704" s="7" t="s">
        <v>245</v>
      </c>
      <c r="AJ1704" s="7"/>
      <c r="AK1704" s="7" t="s">
        <v>80</v>
      </c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6"/>
    </row>
    <row r="1705" spans="1:50">
      <c r="A1705" s="30" t="s">
        <v>245</v>
      </c>
      <c r="B1705" s="30"/>
      <c r="C1705" s="30" t="s">
        <v>81</v>
      </c>
      <c r="D1705" s="33">
        <v>0</v>
      </c>
      <c r="E1705" s="33">
        <v>0</v>
      </c>
      <c r="F1705" s="33">
        <v>0</v>
      </c>
      <c r="G1705" s="33">
        <v>0</v>
      </c>
      <c r="H1705" s="33">
        <v>0</v>
      </c>
      <c r="I1705" s="13"/>
      <c r="J1705" s="13"/>
      <c r="K1705" s="13"/>
      <c r="L1705" s="13"/>
      <c r="M1705" s="13"/>
      <c r="N1705" s="13"/>
      <c r="O1705" s="13"/>
      <c r="P1705" s="40">
        <v>0</v>
      </c>
      <c r="Q1705" s="24"/>
      <c r="R1705" s="7" t="s">
        <v>245</v>
      </c>
      <c r="S1705" s="7"/>
      <c r="T1705" s="7" t="s">
        <v>81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0</v>
      </c>
      <c r="AF1705" s="13">
        <v>0</v>
      </c>
      <c r="AG1705" s="14">
        <v>0</v>
      </c>
      <c r="AI1705" s="7" t="s">
        <v>245</v>
      </c>
      <c r="AJ1705" s="7"/>
      <c r="AK1705" s="7" t="s">
        <v>81</v>
      </c>
      <c r="AL1705" s="13"/>
      <c r="AM1705" s="13"/>
      <c r="AN1705" s="13"/>
      <c r="AO1705" s="13"/>
      <c r="AP1705" s="13"/>
      <c r="AQ1705" s="13"/>
      <c r="AR1705" s="13"/>
      <c r="AS1705" s="13"/>
      <c r="AT1705" s="13"/>
      <c r="AU1705" s="13"/>
      <c r="AV1705" s="13"/>
      <c r="AW1705" s="13"/>
      <c r="AX1705" s="14"/>
    </row>
    <row r="1706" spans="1:50">
      <c r="A1706" s="30" t="s">
        <v>245</v>
      </c>
      <c r="B1706" s="30"/>
      <c r="C1706" s="30" t="s">
        <v>82</v>
      </c>
      <c r="D1706" s="32">
        <v>0</v>
      </c>
      <c r="E1706" s="32">
        <v>0</v>
      </c>
      <c r="F1706" s="32">
        <v>0</v>
      </c>
      <c r="G1706" s="32">
        <v>0</v>
      </c>
      <c r="H1706" s="32">
        <v>0</v>
      </c>
      <c r="I1706" s="10"/>
      <c r="J1706" s="10"/>
      <c r="K1706" s="10"/>
      <c r="L1706" s="10"/>
      <c r="M1706" s="10"/>
      <c r="N1706" s="10"/>
      <c r="O1706" s="10"/>
      <c r="P1706" s="39">
        <v>0</v>
      </c>
      <c r="Q1706" s="24"/>
      <c r="R1706" s="7" t="s">
        <v>245</v>
      </c>
      <c r="S1706" s="7"/>
      <c r="T1706" s="7" t="s">
        <v>82</v>
      </c>
      <c r="U1706" s="10">
        <v>0</v>
      </c>
      <c r="V1706" s="10">
        <v>0</v>
      </c>
      <c r="W1706" s="10">
        <v>0</v>
      </c>
      <c r="X1706" s="10">
        <v>0</v>
      </c>
      <c r="Y1706" s="10">
        <v>0</v>
      </c>
      <c r="Z1706" s="10">
        <v>0</v>
      </c>
      <c r="AA1706" s="10">
        <v>0</v>
      </c>
      <c r="AB1706" s="10">
        <v>0</v>
      </c>
      <c r="AC1706" s="10">
        <v>0</v>
      </c>
      <c r="AD1706" s="10">
        <v>0</v>
      </c>
      <c r="AE1706" s="10">
        <v>0</v>
      </c>
      <c r="AF1706" s="10">
        <v>0</v>
      </c>
      <c r="AG1706" s="9">
        <v>0</v>
      </c>
      <c r="AI1706" s="7" t="s">
        <v>245</v>
      </c>
      <c r="AJ1706" s="7"/>
      <c r="AK1706" s="7" t="s">
        <v>82</v>
      </c>
      <c r="AL1706" s="10"/>
      <c r="AM1706" s="10"/>
      <c r="AN1706" s="10"/>
      <c r="AO1706" s="10"/>
      <c r="AP1706" s="10"/>
      <c r="AQ1706" s="10"/>
      <c r="AR1706" s="10"/>
      <c r="AS1706" s="10"/>
      <c r="AT1706" s="10"/>
      <c r="AU1706" s="10"/>
      <c r="AV1706" s="10"/>
      <c r="AW1706" s="10"/>
      <c r="AX1706" s="9"/>
    </row>
    <row r="1707" spans="1:50">
      <c r="A1707" s="30" t="s">
        <v>245</v>
      </c>
      <c r="B1707" s="30"/>
      <c r="C1707" s="30" t="s">
        <v>83</v>
      </c>
      <c r="D1707" s="31">
        <v>0</v>
      </c>
      <c r="E1707" s="31">
        <v>0</v>
      </c>
      <c r="F1707" s="31">
        <v>0</v>
      </c>
      <c r="G1707" s="31">
        <v>0</v>
      </c>
      <c r="H1707" s="31">
        <v>0</v>
      </c>
      <c r="I1707" s="8"/>
      <c r="J1707" s="8"/>
      <c r="K1707" s="8"/>
      <c r="L1707" s="8"/>
      <c r="M1707" s="8"/>
      <c r="N1707" s="8"/>
      <c r="O1707" s="8"/>
      <c r="P1707" s="39">
        <v>0</v>
      </c>
      <c r="Q1707" s="24"/>
      <c r="R1707" s="7" t="s">
        <v>245</v>
      </c>
      <c r="S1707" s="7"/>
      <c r="T1707" s="7" t="s">
        <v>83</v>
      </c>
      <c r="U1707" s="8">
        <v>0</v>
      </c>
      <c r="V1707" s="8">
        <v>0</v>
      </c>
      <c r="W1707" s="8">
        <v>0</v>
      </c>
      <c r="X1707" s="8">
        <v>0</v>
      </c>
      <c r="Y1707" s="8">
        <v>0</v>
      </c>
      <c r="Z1707" s="8">
        <v>0</v>
      </c>
      <c r="AA1707" s="8">
        <v>0</v>
      </c>
      <c r="AB1707" s="8">
        <v>0</v>
      </c>
      <c r="AC1707" s="8">
        <v>0</v>
      </c>
      <c r="AD1707" s="8">
        <v>0</v>
      </c>
      <c r="AE1707" s="8">
        <v>0</v>
      </c>
      <c r="AF1707" s="8">
        <v>0</v>
      </c>
      <c r="AG1707" s="9">
        <v>0</v>
      </c>
      <c r="AI1707" s="7" t="s">
        <v>245</v>
      </c>
      <c r="AJ1707" s="7"/>
      <c r="AK1707" s="7" t="s">
        <v>83</v>
      </c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  <c r="AW1707" s="8"/>
      <c r="AX1707" s="9"/>
    </row>
    <row r="1708" spans="1:50">
      <c r="A1708" s="30" t="s">
        <v>245</v>
      </c>
      <c r="B1708" s="30"/>
      <c r="C1708" s="30" t="s">
        <v>84</v>
      </c>
      <c r="D1708" s="32">
        <v>0</v>
      </c>
      <c r="E1708" s="32">
        <v>0</v>
      </c>
      <c r="F1708" s="32">
        <v>0</v>
      </c>
      <c r="G1708" s="32">
        <v>0</v>
      </c>
      <c r="H1708" s="32">
        <v>0</v>
      </c>
      <c r="I1708" s="10"/>
      <c r="J1708" s="10"/>
      <c r="K1708" s="10"/>
      <c r="L1708" s="10"/>
      <c r="M1708" s="10"/>
      <c r="N1708" s="10"/>
      <c r="O1708" s="10"/>
      <c r="P1708" s="39">
        <v>0</v>
      </c>
      <c r="Q1708" s="24"/>
      <c r="R1708" s="7" t="s">
        <v>245</v>
      </c>
      <c r="S1708" s="7"/>
      <c r="T1708" s="7" t="s">
        <v>84</v>
      </c>
      <c r="U1708" s="10">
        <v>0</v>
      </c>
      <c r="V1708" s="10">
        <v>0</v>
      </c>
      <c r="W1708" s="10">
        <v>0</v>
      </c>
      <c r="X1708" s="10">
        <v>0</v>
      </c>
      <c r="Y1708" s="10">
        <v>0</v>
      </c>
      <c r="Z1708" s="10">
        <v>0</v>
      </c>
      <c r="AA1708" s="10">
        <v>0</v>
      </c>
      <c r="AB1708" s="10">
        <v>0</v>
      </c>
      <c r="AC1708" s="10">
        <v>0</v>
      </c>
      <c r="AD1708" s="10">
        <v>0</v>
      </c>
      <c r="AE1708" s="10">
        <v>0</v>
      </c>
      <c r="AF1708" s="10">
        <v>0</v>
      </c>
      <c r="AG1708" s="9">
        <v>0</v>
      </c>
      <c r="AI1708" s="7" t="s">
        <v>245</v>
      </c>
      <c r="AJ1708" s="7"/>
      <c r="AK1708" s="7" t="s">
        <v>84</v>
      </c>
      <c r="AL1708" s="10"/>
      <c r="AM1708" s="10"/>
      <c r="AN1708" s="10"/>
      <c r="AO1708" s="10"/>
      <c r="AP1708" s="10"/>
      <c r="AQ1708" s="10"/>
      <c r="AR1708" s="10"/>
      <c r="AS1708" s="10"/>
      <c r="AT1708" s="10"/>
      <c r="AU1708" s="10"/>
      <c r="AV1708" s="10"/>
      <c r="AW1708" s="10"/>
      <c r="AX1708" s="9"/>
    </row>
    <row r="1709" spans="1:50">
      <c r="A1709" s="30" t="s">
        <v>245</v>
      </c>
      <c r="B1709" s="30"/>
      <c r="C1709" s="30" t="s">
        <v>85</v>
      </c>
      <c r="D1709" s="33">
        <v>0</v>
      </c>
      <c r="E1709" s="33">
        <v>0</v>
      </c>
      <c r="F1709" s="33">
        <v>0</v>
      </c>
      <c r="G1709" s="33">
        <v>0</v>
      </c>
      <c r="H1709" s="33">
        <v>0</v>
      </c>
      <c r="I1709" s="13"/>
      <c r="J1709" s="13"/>
      <c r="K1709" s="13"/>
      <c r="L1709" s="13"/>
      <c r="M1709" s="13"/>
      <c r="N1709" s="13"/>
      <c r="O1709" s="13"/>
      <c r="P1709" s="40">
        <v>0</v>
      </c>
      <c r="Q1709" s="24"/>
      <c r="R1709" s="7" t="s">
        <v>245</v>
      </c>
      <c r="S1709" s="7"/>
      <c r="T1709" s="7" t="s">
        <v>85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0</v>
      </c>
      <c r="AE1709" s="13">
        <v>0</v>
      </c>
      <c r="AF1709" s="13">
        <v>0</v>
      </c>
      <c r="AG1709" s="14">
        <v>0</v>
      </c>
      <c r="AI1709" s="7" t="s">
        <v>245</v>
      </c>
      <c r="AJ1709" s="7"/>
      <c r="AK1709" s="7" t="s">
        <v>85</v>
      </c>
      <c r="AL1709" s="13"/>
      <c r="AM1709" s="13"/>
      <c r="AN1709" s="13"/>
      <c r="AO1709" s="13"/>
      <c r="AP1709" s="13"/>
      <c r="AQ1709" s="13"/>
      <c r="AR1709" s="13"/>
      <c r="AS1709" s="13"/>
      <c r="AT1709" s="13"/>
      <c r="AU1709" s="13"/>
      <c r="AV1709" s="13"/>
      <c r="AW1709" s="13"/>
      <c r="AX1709" s="14"/>
    </row>
    <row r="1710" spans="1:50">
      <c r="A1710" s="30" t="s">
        <v>245</v>
      </c>
      <c r="B1710" s="30"/>
      <c r="C1710" s="30" t="s">
        <v>86</v>
      </c>
      <c r="D1710" s="31">
        <v>0</v>
      </c>
      <c r="E1710" s="31">
        <v>0</v>
      </c>
      <c r="F1710" s="31">
        <v>0</v>
      </c>
      <c r="G1710" s="31">
        <v>0</v>
      </c>
      <c r="H1710" s="31">
        <v>0</v>
      </c>
      <c r="I1710" s="8"/>
      <c r="J1710" s="8"/>
      <c r="K1710" s="8"/>
      <c r="L1710" s="8"/>
      <c r="M1710" s="8"/>
      <c r="N1710" s="8"/>
      <c r="O1710" s="8"/>
      <c r="P1710" s="39">
        <v>0</v>
      </c>
      <c r="Q1710" s="24"/>
      <c r="R1710" s="7" t="s">
        <v>245</v>
      </c>
      <c r="S1710" s="7"/>
      <c r="T1710" s="7" t="s">
        <v>86</v>
      </c>
      <c r="U1710" s="8">
        <v>0</v>
      </c>
      <c r="V1710" s="8">
        <v>0</v>
      </c>
      <c r="W1710" s="8">
        <v>0</v>
      </c>
      <c r="X1710" s="8">
        <v>0</v>
      </c>
      <c r="Y1710" s="8">
        <v>0</v>
      </c>
      <c r="Z1710" s="8">
        <v>0</v>
      </c>
      <c r="AA1710" s="8">
        <v>0</v>
      </c>
      <c r="AB1710" s="8">
        <v>0</v>
      </c>
      <c r="AC1710" s="8">
        <v>0</v>
      </c>
      <c r="AD1710" s="8">
        <v>0</v>
      </c>
      <c r="AE1710" s="8">
        <v>0</v>
      </c>
      <c r="AF1710" s="8">
        <v>0</v>
      </c>
      <c r="AG1710" s="9">
        <v>0</v>
      </c>
      <c r="AI1710" s="7" t="s">
        <v>245</v>
      </c>
      <c r="AJ1710" s="7"/>
      <c r="AK1710" s="7" t="s">
        <v>86</v>
      </c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  <c r="AW1710" s="8"/>
      <c r="AX1710" s="9"/>
    </row>
    <row r="1711" spans="1:50">
      <c r="A1711" s="30" t="s">
        <v>245</v>
      </c>
      <c r="B1711" s="30"/>
      <c r="C1711" s="30" t="s">
        <v>87</v>
      </c>
      <c r="D1711" s="31">
        <v>0</v>
      </c>
      <c r="E1711" s="31">
        <v>0</v>
      </c>
      <c r="F1711" s="31">
        <v>0</v>
      </c>
      <c r="G1711" s="31">
        <v>0</v>
      </c>
      <c r="H1711" s="31">
        <v>0</v>
      </c>
      <c r="I1711" s="8"/>
      <c r="J1711" s="8"/>
      <c r="K1711" s="8"/>
      <c r="L1711" s="8"/>
      <c r="M1711" s="8"/>
      <c r="N1711" s="8"/>
      <c r="O1711" s="8"/>
      <c r="P1711" s="39">
        <v>0</v>
      </c>
      <c r="Q1711" s="24"/>
      <c r="R1711" s="7" t="s">
        <v>245</v>
      </c>
      <c r="S1711" s="7"/>
      <c r="T1711" s="7" t="s">
        <v>87</v>
      </c>
      <c r="U1711" s="8">
        <v>0</v>
      </c>
      <c r="V1711" s="8">
        <v>0</v>
      </c>
      <c r="W1711" s="8">
        <v>0</v>
      </c>
      <c r="X1711" s="8">
        <v>0</v>
      </c>
      <c r="Y1711" s="8">
        <v>0</v>
      </c>
      <c r="Z1711" s="8">
        <v>0</v>
      </c>
      <c r="AA1711" s="8">
        <v>0</v>
      </c>
      <c r="AB1711" s="8">
        <v>0</v>
      </c>
      <c r="AC1711" s="8">
        <v>0</v>
      </c>
      <c r="AD1711" s="8">
        <v>0</v>
      </c>
      <c r="AE1711" s="8">
        <v>0</v>
      </c>
      <c r="AF1711" s="8">
        <v>0</v>
      </c>
      <c r="AG1711" s="9">
        <v>0</v>
      </c>
      <c r="AI1711" s="7" t="s">
        <v>245</v>
      </c>
      <c r="AJ1711" s="7"/>
      <c r="AK1711" s="7" t="s">
        <v>87</v>
      </c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  <c r="AW1711" s="8"/>
      <c r="AX1711" s="9"/>
    </row>
    <row r="1712" spans="1:50">
      <c r="A1712" s="30" t="s">
        <v>245</v>
      </c>
      <c r="B1712" s="30"/>
      <c r="C1712" s="30" t="s">
        <v>88</v>
      </c>
      <c r="D1712" s="31">
        <v>0</v>
      </c>
      <c r="E1712" s="31">
        <v>0</v>
      </c>
      <c r="F1712" s="31">
        <v>0</v>
      </c>
      <c r="G1712" s="31">
        <v>0</v>
      </c>
      <c r="H1712" s="31">
        <v>0</v>
      </c>
      <c r="I1712" s="8"/>
      <c r="J1712" s="8"/>
      <c r="K1712" s="8"/>
      <c r="L1712" s="8"/>
      <c r="M1712" s="8"/>
      <c r="N1712" s="8"/>
      <c r="O1712" s="8"/>
      <c r="P1712" s="39">
        <v>0</v>
      </c>
      <c r="Q1712" s="24"/>
      <c r="R1712" s="7" t="s">
        <v>245</v>
      </c>
      <c r="S1712" s="7"/>
      <c r="T1712" s="7" t="s">
        <v>88</v>
      </c>
      <c r="U1712" s="8">
        <v>0</v>
      </c>
      <c r="V1712" s="8">
        <v>0</v>
      </c>
      <c r="W1712" s="8">
        <v>0</v>
      </c>
      <c r="X1712" s="8">
        <v>0</v>
      </c>
      <c r="Y1712" s="8">
        <v>0</v>
      </c>
      <c r="Z1712" s="8">
        <v>0</v>
      </c>
      <c r="AA1712" s="8">
        <v>0</v>
      </c>
      <c r="AB1712" s="8">
        <v>0</v>
      </c>
      <c r="AC1712" s="8">
        <v>0</v>
      </c>
      <c r="AD1712" s="8">
        <v>0</v>
      </c>
      <c r="AE1712" s="8">
        <v>0</v>
      </c>
      <c r="AF1712" s="8">
        <v>0</v>
      </c>
      <c r="AG1712" s="9">
        <v>0</v>
      </c>
      <c r="AI1712" s="7" t="s">
        <v>245</v>
      </c>
      <c r="AJ1712" s="7"/>
      <c r="AK1712" s="7" t="s">
        <v>88</v>
      </c>
      <c r="AL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8"/>
      <c r="AW1712" s="8"/>
      <c r="AX1712" s="9"/>
    </row>
    <row r="1713" spans="1:50">
      <c r="A1713" s="30" t="s">
        <v>245</v>
      </c>
      <c r="B1713" s="30"/>
      <c r="C1713" s="30" t="s">
        <v>89</v>
      </c>
      <c r="D1713" s="32">
        <v>0</v>
      </c>
      <c r="E1713" s="32">
        <v>0</v>
      </c>
      <c r="F1713" s="32">
        <v>0</v>
      </c>
      <c r="G1713" s="32">
        <v>0</v>
      </c>
      <c r="H1713" s="32">
        <v>0</v>
      </c>
      <c r="I1713" s="10"/>
      <c r="J1713" s="10"/>
      <c r="K1713" s="10"/>
      <c r="L1713" s="10"/>
      <c r="M1713" s="10"/>
      <c r="N1713" s="10"/>
      <c r="O1713" s="10"/>
      <c r="P1713" s="39">
        <v>0</v>
      </c>
      <c r="Q1713" s="24"/>
      <c r="R1713" s="7" t="s">
        <v>245</v>
      </c>
      <c r="S1713" s="7"/>
      <c r="T1713" s="7" t="s">
        <v>89</v>
      </c>
      <c r="U1713" s="10">
        <v>0</v>
      </c>
      <c r="V1713" s="10">
        <v>0</v>
      </c>
      <c r="W1713" s="10">
        <v>0</v>
      </c>
      <c r="X1713" s="10">
        <v>0</v>
      </c>
      <c r="Y1713" s="10">
        <v>0</v>
      </c>
      <c r="Z1713" s="10">
        <v>0</v>
      </c>
      <c r="AA1713" s="10">
        <v>0</v>
      </c>
      <c r="AB1713" s="10">
        <v>0</v>
      </c>
      <c r="AC1713" s="10">
        <v>0</v>
      </c>
      <c r="AD1713" s="10">
        <v>0</v>
      </c>
      <c r="AE1713" s="10">
        <v>0</v>
      </c>
      <c r="AF1713" s="10">
        <v>0</v>
      </c>
      <c r="AG1713" s="9">
        <v>0</v>
      </c>
      <c r="AI1713" s="7" t="s">
        <v>245</v>
      </c>
      <c r="AJ1713" s="7"/>
      <c r="AK1713" s="7" t="s">
        <v>89</v>
      </c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9"/>
    </row>
    <row r="1714" spans="1:50">
      <c r="A1714" s="30" t="s">
        <v>245</v>
      </c>
      <c r="B1714" s="30"/>
      <c r="C1714" s="30" t="s">
        <v>90</v>
      </c>
      <c r="D1714" s="32">
        <v>0</v>
      </c>
      <c r="E1714" s="32">
        <v>0</v>
      </c>
      <c r="F1714" s="32">
        <v>0</v>
      </c>
      <c r="G1714" s="32">
        <v>0</v>
      </c>
      <c r="H1714" s="32">
        <v>0</v>
      </c>
      <c r="I1714" s="10"/>
      <c r="J1714" s="10"/>
      <c r="K1714" s="10"/>
      <c r="L1714" s="10"/>
      <c r="M1714" s="10"/>
      <c r="N1714" s="10"/>
      <c r="O1714" s="10"/>
      <c r="P1714" s="39">
        <v>0</v>
      </c>
      <c r="Q1714" s="24"/>
      <c r="R1714" s="7" t="s">
        <v>245</v>
      </c>
      <c r="S1714" s="7"/>
      <c r="T1714" s="7" t="s">
        <v>90</v>
      </c>
      <c r="U1714" s="10">
        <v>0</v>
      </c>
      <c r="V1714" s="10">
        <v>0</v>
      </c>
      <c r="W1714" s="10">
        <v>0</v>
      </c>
      <c r="X1714" s="10">
        <v>0</v>
      </c>
      <c r="Y1714" s="10">
        <v>0</v>
      </c>
      <c r="Z1714" s="10">
        <v>0</v>
      </c>
      <c r="AA1714" s="10">
        <v>0</v>
      </c>
      <c r="AB1714" s="10">
        <v>0</v>
      </c>
      <c r="AC1714" s="10">
        <v>0</v>
      </c>
      <c r="AD1714" s="10">
        <v>0</v>
      </c>
      <c r="AE1714" s="10">
        <v>0</v>
      </c>
      <c r="AF1714" s="10">
        <v>0</v>
      </c>
      <c r="AG1714" s="9">
        <v>0</v>
      </c>
      <c r="AI1714" s="7" t="s">
        <v>245</v>
      </c>
      <c r="AJ1714" s="7"/>
      <c r="AK1714" s="7" t="s">
        <v>90</v>
      </c>
      <c r="AL1714" s="10"/>
      <c r="AM1714" s="10"/>
      <c r="AN1714" s="10"/>
      <c r="AO1714" s="10"/>
      <c r="AP1714" s="10"/>
      <c r="AQ1714" s="10"/>
      <c r="AR1714" s="10"/>
      <c r="AS1714" s="10"/>
      <c r="AT1714" s="10"/>
      <c r="AU1714" s="10"/>
      <c r="AV1714" s="10"/>
      <c r="AW1714" s="10"/>
      <c r="AX1714" s="9"/>
    </row>
    <row r="1715" spans="1:50">
      <c r="A1715" s="30" t="s">
        <v>245</v>
      </c>
      <c r="B1715" s="30"/>
      <c r="C1715" s="30" t="s">
        <v>91</v>
      </c>
      <c r="D1715" s="33">
        <v>0</v>
      </c>
      <c r="E1715" s="33">
        <v>0</v>
      </c>
      <c r="F1715" s="33">
        <v>0</v>
      </c>
      <c r="G1715" s="33">
        <v>0</v>
      </c>
      <c r="H1715" s="33">
        <v>0</v>
      </c>
      <c r="I1715" s="13"/>
      <c r="J1715" s="13"/>
      <c r="K1715" s="13"/>
      <c r="L1715" s="13"/>
      <c r="M1715" s="13"/>
      <c r="N1715" s="13"/>
      <c r="O1715" s="13"/>
      <c r="P1715" s="40">
        <v>0</v>
      </c>
      <c r="Q1715" s="24"/>
      <c r="R1715" s="7" t="s">
        <v>245</v>
      </c>
      <c r="S1715" s="7"/>
      <c r="T1715" s="7" t="s">
        <v>91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0</v>
      </c>
      <c r="AD1715" s="13">
        <v>0</v>
      </c>
      <c r="AE1715" s="13">
        <v>0</v>
      </c>
      <c r="AF1715" s="13">
        <v>0</v>
      </c>
      <c r="AG1715" s="14">
        <v>0</v>
      </c>
      <c r="AI1715" s="7" t="s">
        <v>245</v>
      </c>
      <c r="AJ1715" s="7"/>
      <c r="AK1715" s="7" t="s">
        <v>91</v>
      </c>
      <c r="AL1715" s="13"/>
      <c r="AM1715" s="13"/>
      <c r="AN1715" s="13"/>
      <c r="AO1715" s="13"/>
      <c r="AP1715" s="13"/>
      <c r="AQ1715" s="13"/>
      <c r="AR1715" s="13"/>
      <c r="AS1715" s="13"/>
      <c r="AT1715" s="13"/>
      <c r="AU1715" s="13"/>
      <c r="AV1715" s="13"/>
      <c r="AW1715" s="13"/>
      <c r="AX1715" s="14"/>
    </row>
    <row r="1716" spans="1:50">
      <c r="A1716" s="30" t="s">
        <v>245</v>
      </c>
      <c r="B1716" s="30"/>
      <c r="C1716" s="30" t="s">
        <v>92</v>
      </c>
      <c r="D1716" s="38">
        <v>0</v>
      </c>
      <c r="E1716" s="38">
        <v>0</v>
      </c>
      <c r="F1716" s="38">
        <v>0</v>
      </c>
      <c r="G1716" s="38">
        <v>0</v>
      </c>
      <c r="H1716" s="38">
        <v>0</v>
      </c>
      <c r="I1716" s="15"/>
      <c r="J1716" s="15"/>
      <c r="K1716" s="15"/>
      <c r="L1716" s="15"/>
      <c r="M1716" s="15"/>
      <c r="N1716" s="15"/>
      <c r="O1716" s="15"/>
      <c r="P1716" s="45">
        <v>0</v>
      </c>
      <c r="Q1716" s="24"/>
      <c r="R1716" s="7" t="s">
        <v>245</v>
      </c>
      <c r="S1716" s="7"/>
      <c r="T1716" s="7" t="s">
        <v>92</v>
      </c>
      <c r="U1716" s="15">
        <v>0</v>
      </c>
      <c r="V1716" s="15">
        <v>0</v>
      </c>
      <c r="W1716" s="15">
        <v>0</v>
      </c>
      <c r="X1716" s="15">
        <v>0</v>
      </c>
      <c r="Y1716" s="15">
        <v>0</v>
      </c>
      <c r="Z1716" s="15">
        <v>0</v>
      </c>
      <c r="AA1716" s="15">
        <v>0</v>
      </c>
      <c r="AB1716" s="15">
        <v>0</v>
      </c>
      <c r="AC1716" s="15">
        <v>0</v>
      </c>
      <c r="AD1716" s="15">
        <v>0</v>
      </c>
      <c r="AE1716" s="15">
        <v>0</v>
      </c>
      <c r="AF1716" s="15">
        <v>0</v>
      </c>
      <c r="AG1716" s="16">
        <v>0</v>
      </c>
      <c r="AI1716" s="7" t="s">
        <v>245</v>
      </c>
      <c r="AJ1716" s="7"/>
      <c r="AK1716" s="7" t="s">
        <v>92</v>
      </c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6"/>
    </row>
    <row r="1717" spans="1:50">
      <c r="A1717" s="30" t="s">
        <v>245</v>
      </c>
      <c r="B1717" s="30"/>
      <c r="C1717" s="30" t="s">
        <v>93</v>
      </c>
      <c r="D1717" s="33">
        <v>0</v>
      </c>
      <c r="E1717" s="33">
        <v>0</v>
      </c>
      <c r="F1717" s="33">
        <v>0</v>
      </c>
      <c r="G1717" s="33">
        <v>0</v>
      </c>
      <c r="H1717" s="33">
        <v>0</v>
      </c>
      <c r="I1717" s="13"/>
      <c r="J1717" s="13"/>
      <c r="K1717" s="13"/>
      <c r="L1717" s="13"/>
      <c r="M1717" s="13"/>
      <c r="N1717" s="13"/>
      <c r="O1717" s="13"/>
      <c r="P1717" s="40">
        <v>0</v>
      </c>
      <c r="Q1717" s="24"/>
      <c r="R1717" s="7" t="s">
        <v>245</v>
      </c>
      <c r="S1717" s="7"/>
      <c r="T1717" s="7" t="s">
        <v>93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0</v>
      </c>
      <c r="AE1717" s="13">
        <v>0</v>
      </c>
      <c r="AF1717" s="13">
        <v>0</v>
      </c>
      <c r="AG1717" s="14">
        <v>0</v>
      </c>
      <c r="AI1717" s="7" t="s">
        <v>245</v>
      </c>
      <c r="AJ1717" s="7"/>
      <c r="AK1717" s="7" t="s">
        <v>93</v>
      </c>
      <c r="AL1717" s="13"/>
      <c r="AM1717" s="13"/>
      <c r="AN1717" s="13"/>
      <c r="AO1717" s="13"/>
      <c r="AP1717" s="13"/>
      <c r="AQ1717" s="13"/>
      <c r="AR1717" s="13"/>
      <c r="AS1717" s="13"/>
      <c r="AT1717" s="13"/>
      <c r="AU1717" s="13"/>
      <c r="AV1717" s="13"/>
      <c r="AW1717" s="13"/>
      <c r="AX1717" s="14"/>
    </row>
    <row r="1718" spans="1:50">
      <c r="A1718" s="30" t="s">
        <v>245</v>
      </c>
      <c r="B1718" s="30"/>
      <c r="C1718" s="30" t="s">
        <v>94</v>
      </c>
      <c r="D1718" s="31">
        <v>0</v>
      </c>
      <c r="E1718" s="31">
        <v>0</v>
      </c>
      <c r="F1718" s="31">
        <v>0</v>
      </c>
      <c r="G1718" s="31">
        <v>0</v>
      </c>
      <c r="H1718" s="31">
        <v>0</v>
      </c>
      <c r="I1718" s="8"/>
      <c r="J1718" s="8"/>
      <c r="K1718" s="8"/>
      <c r="L1718" s="8"/>
      <c r="M1718" s="8"/>
      <c r="N1718" s="8"/>
      <c r="O1718" s="8"/>
      <c r="P1718" s="39">
        <v>0</v>
      </c>
      <c r="Q1718" s="24"/>
      <c r="R1718" s="7" t="s">
        <v>245</v>
      </c>
      <c r="S1718" s="7"/>
      <c r="T1718" s="7" t="s">
        <v>94</v>
      </c>
      <c r="U1718" s="8">
        <v>0</v>
      </c>
      <c r="V1718" s="8">
        <v>0</v>
      </c>
      <c r="W1718" s="8">
        <v>0</v>
      </c>
      <c r="X1718" s="8">
        <v>0</v>
      </c>
      <c r="Y1718" s="8">
        <v>0</v>
      </c>
      <c r="Z1718" s="8">
        <v>0</v>
      </c>
      <c r="AA1718" s="8">
        <v>0</v>
      </c>
      <c r="AB1718" s="8">
        <v>0</v>
      </c>
      <c r="AC1718" s="8">
        <v>0</v>
      </c>
      <c r="AD1718" s="8">
        <v>0</v>
      </c>
      <c r="AE1718" s="8">
        <v>0</v>
      </c>
      <c r="AF1718" s="8">
        <v>0</v>
      </c>
      <c r="AG1718" s="9">
        <v>0</v>
      </c>
      <c r="AI1718" s="7" t="s">
        <v>245</v>
      </c>
      <c r="AJ1718" s="7"/>
      <c r="AK1718" s="7" t="s">
        <v>94</v>
      </c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  <c r="AW1718" s="8"/>
      <c r="AX1718" s="9"/>
    </row>
    <row r="1719" spans="1:50">
      <c r="A1719" s="30" t="s">
        <v>245</v>
      </c>
      <c r="B1719" s="30"/>
      <c r="C1719" s="30" t="s">
        <v>95</v>
      </c>
      <c r="D1719" s="31">
        <v>0</v>
      </c>
      <c r="E1719" s="31">
        <v>0</v>
      </c>
      <c r="F1719" s="31">
        <v>0</v>
      </c>
      <c r="G1719" s="31">
        <v>0</v>
      </c>
      <c r="H1719" s="31">
        <v>0</v>
      </c>
      <c r="I1719" s="8"/>
      <c r="J1719" s="8"/>
      <c r="K1719" s="8"/>
      <c r="L1719" s="8"/>
      <c r="M1719" s="8"/>
      <c r="N1719" s="8"/>
      <c r="O1719" s="8"/>
      <c r="P1719" s="39">
        <v>0</v>
      </c>
      <c r="Q1719" s="24"/>
      <c r="R1719" s="7" t="s">
        <v>245</v>
      </c>
      <c r="S1719" s="7"/>
      <c r="T1719" s="7" t="s">
        <v>95</v>
      </c>
      <c r="U1719" s="8">
        <v>0</v>
      </c>
      <c r="V1719" s="8">
        <v>0</v>
      </c>
      <c r="W1719" s="8">
        <v>0</v>
      </c>
      <c r="X1719" s="8">
        <v>0</v>
      </c>
      <c r="Y1719" s="8">
        <v>0</v>
      </c>
      <c r="Z1719" s="8">
        <v>0</v>
      </c>
      <c r="AA1719" s="8">
        <v>0</v>
      </c>
      <c r="AB1719" s="8">
        <v>0</v>
      </c>
      <c r="AC1719" s="8">
        <v>0</v>
      </c>
      <c r="AD1719" s="8">
        <v>0</v>
      </c>
      <c r="AE1719" s="8">
        <v>0</v>
      </c>
      <c r="AF1719" s="8">
        <v>0</v>
      </c>
      <c r="AG1719" s="9">
        <v>0</v>
      </c>
      <c r="AI1719" s="7" t="s">
        <v>245</v>
      </c>
      <c r="AJ1719" s="7"/>
      <c r="AK1719" s="7" t="s">
        <v>95</v>
      </c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9"/>
    </row>
    <row r="1720" spans="1:50">
      <c r="A1720" s="30" t="s">
        <v>245</v>
      </c>
      <c r="B1720" s="30"/>
      <c r="C1720" s="30" t="s">
        <v>96</v>
      </c>
      <c r="D1720" s="33">
        <v>0</v>
      </c>
      <c r="E1720" s="33">
        <v>0</v>
      </c>
      <c r="F1720" s="33">
        <v>0</v>
      </c>
      <c r="G1720" s="33">
        <v>0</v>
      </c>
      <c r="H1720" s="33">
        <v>0</v>
      </c>
      <c r="I1720" s="13"/>
      <c r="J1720" s="13"/>
      <c r="K1720" s="13"/>
      <c r="L1720" s="13"/>
      <c r="M1720" s="13"/>
      <c r="N1720" s="13"/>
      <c r="O1720" s="13"/>
      <c r="P1720" s="40">
        <v>0</v>
      </c>
      <c r="Q1720" s="24"/>
      <c r="R1720" s="7" t="s">
        <v>245</v>
      </c>
      <c r="S1720" s="7"/>
      <c r="T1720" s="7" t="s">
        <v>96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  <c r="AE1720" s="13">
        <v>0</v>
      </c>
      <c r="AF1720" s="13">
        <v>0</v>
      </c>
      <c r="AG1720" s="14">
        <v>0</v>
      </c>
      <c r="AI1720" s="7" t="s">
        <v>245</v>
      </c>
      <c r="AJ1720" s="7"/>
      <c r="AK1720" s="7" t="s">
        <v>96</v>
      </c>
      <c r="AL1720" s="13"/>
      <c r="AM1720" s="13"/>
      <c r="AN1720" s="13"/>
      <c r="AO1720" s="13"/>
      <c r="AP1720" s="13"/>
      <c r="AQ1720" s="13"/>
      <c r="AR1720" s="13"/>
      <c r="AS1720" s="13"/>
      <c r="AT1720" s="13"/>
      <c r="AU1720" s="13"/>
      <c r="AV1720" s="13"/>
      <c r="AW1720" s="13"/>
      <c r="AX1720" s="14"/>
    </row>
    <row r="1721" spans="1:50">
      <c r="A1721" s="30" t="s">
        <v>245</v>
      </c>
      <c r="B1721" s="30"/>
      <c r="C1721" s="30" t="s">
        <v>97</v>
      </c>
      <c r="D1721" s="31">
        <v>0</v>
      </c>
      <c r="E1721" s="31">
        <v>0</v>
      </c>
      <c r="F1721" s="31">
        <v>0</v>
      </c>
      <c r="G1721" s="31">
        <v>0</v>
      </c>
      <c r="H1721" s="31">
        <v>0</v>
      </c>
      <c r="I1721" s="8"/>
      <c r="J1721" s="8"/>
      <c r="K1721" s="8"/>
      <c r="L1721" s="8"/>
      <c r="M1721" s="8"/>
      <c r="N1721" s="8"/>
      <c r="O1721" s="8"/>
      <c r="P1721" s="39">
        <v>0</v>
      </c>
      <c r="Q1721" s="24"/>
      <c r="R1721" s="7" t="s">
        <v>245</v>
      </c>
      <c r="S1721" s="7"/>
      <c r="T1721" s="7" t="s">
        <v>97</v>
      </c>
      <c r="U1721" s="8">
        <v>0</v>
      </c>
      <c r="V1721" s="8">
        <v>0</v>
      </c>
      <c r="W1721" s="8">
        <v>0</v>
      </c>
      <c r="X1721" s="8">
        <v>0</v>
      </c>
      <c r="Y1721" s="8">
        <v>0</v>
      </c>
      <c r="Z1721" s="8">
        <v>0</v>
      </c>
      <c r="AA1721" s="8">
        <v>0</v>
      </c>
      <c r="AB1721" s="8">
        <v>0</v>
      </c>
      <c r="AC1721" s="8">
        <v>0</v>
      </c>
      <c r="AD1721" s="8">
        <v>0</v>
      </c>
      <c r="AE1721" s="8">
        <v>0</v>
      </c>
      <c r="AF1721" s="8">
        <v>0</v>
      </c>
      <c r="AG1721" s="9">
        <v>0</v>
      </c>
      <c r="AI1721" s="7" t="s">
        <v>245</v>
      </c>
      <c r="AJ1721" s="7"/>
      <c r="AK1721" s="7" t="s">
        <v>97</v>
      </c>
      <c r="AL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8"/>
      <c r="AW1721" s="8"/>
      <c r="AX1721" s="9"/>
    </row>
    <row r="1722" spans="1:50">
      <c r="A1722" s="30" t="s">
        <v>245</v>
      </c>
      <c r="B1722" s="30"/>
      <c r="C1722" s="30" t="s">
        <v>98</v>
      </c>
      <c r="D1722" s="31">
        <v>0</v>
      </c>
      <c r="E1722" s="31">
        <v>0</v>
      </c>
      <c r="F1722" s="31">
        <v>0</v>
      </c>
      <c r="G1722" s="31">
        <v>0</v>
      </c>
      <c r="H1722" s="31">
        <v>0</v>
      </c>
      <c r="I1722" s="8"/>
      <c r="J1722" s="8"/>
      <c r="K1722" s="8"/>
      <c r="L1722" s="8"/>
      <c r="M1722" s="8"/>
      <c r="N1722" s="8"/>
      <c r="O1722" s="8"/>
      <c r="P1722" s="39">
        <v>0</v>
      </c>
      <c r="Q1722" s="24"/>
      <c r="R1722" s="7" t="s">
        <v>245</v>
      </c>
      <c r="S1722" s="7"/>
      <c r="T1722" s="7" t="s">
        <v>98</v>
      </c>
      <c r="U1722" s="8">
        <v>0</v>
      </c>
      <c r="V1722" s="8">
        <v>0</v>
      </c>
      <c r="W1722" s="8">
        <v>0</v>
      </c>
      <c r="X1722" s="8">
        <v>0</v>
      </c>
      <c r="Y1722" s="8">
        <v>0</v>
      </c>
      <c r="Z1722" s="8">
        <v>0</v>
      </c>
      <c r="AA1722" s="8">
        <v>0</v>
      </c>
      <c r="AB1722" s="8">
        <v>0</v>
      </c>
      <c r="AC1722" s="8">
        <v>0</v>
      </c>
      <c r="AD1722" s="8">
        <v>0</v>
      </c>
      <c r="AE1722" s="8">
        <v>0</v>
      </c>
      <c r="AF1722" s="8">
        <v>0</v>
      </c>
      <c r="AG1722" s="9">
        <v>0</v>
      </c>
      <c r="AI1722" s="7" t="s">
        <v>245</v>
      </c>
      <c r="AJ1722" s="7"/>
      <c r="AK1722" s="7" t="s">
        <v>98</v>
      </c>
      <c r="AL1722" s="8"/>
      <c r="AM1722" s="8"/>
      <c r="AN1722" s="8"/>
      <c r="AO1722" s="8"/>
      <c r="AP1722" s="8"/>
      <c r="AQ1722" s="8"/>
      <c r="AR1722" s="8"/>
      <c r="AS1722" s="8"/>
      <c r="AT1722" s="8"/>
      <c r="AU1722" s="8"/>
      <c r="AV1722" s="8"/>
      <c r="AW1722" s="8"/>
      <c r="AX1722" s="9"/>
    </row>
    <row r="1723" spans="1:50">
      <c r="A1723" s="30" t="s">
        <v>245</v>
      </c>
      <c r="B1723" s="30"/>
      <c r="C1723" s="30" t="s">
        <v>99</v>
      </c>
      <c r="D1723" s="32">
        <v>0</v>
      </c>
      <c r="E1723" s="32">
        <v>0</v>
      </c>
      <c r="F1723" s="32">
        <v>0</v>
      </c>
      <c r="G1723" s="32">
        <v>0</v>
      </c>
      <c r="H1723" s="32">
        <v>0</v>
      </c>
      <c r="I1723" s="10"/>
      <c r="J1723" s="10"/>
      <c r="K1723" s="10"/>
      <c r="L1723" s="10"/>
      <c r="M1723" s="10"/>
      <c r="N1723" s="10"/>
      <c r="O1723" s="10"/>
      <c r="P1723" s="39">
        <v>0</v>
      </c>
      <c r="Q1723" s="24"/>
      <c r="R1723" s="7" t="s">
        <v>245</v>
      </c>
      <c r="S1723" s="7"/>
      <c r="T1723" s="7" t="s">
        <v>99</v>
      </c>
      <c r="U1723" s="10">
        <v>0</v>
      </c>
      <c r="V1723" s="10">
        <v>0</v>
      </c>
      <c r="W1723" s="10">
        <v>0</v>
      </c>
      <c r="X1723" s="10">
        <v>0</v>
      </c>
      <c r="Y1723" s="10">
        <v>0</v>
      </c>
      <c r="Z1723" s="10">
        <v>0</v>
      </c>
      <c r="AA1723" s="10">
        <v>0</v>
      </c>
      <c r="AB1723" s="10">
        <v>0</v>
      </c>
      <c r="AC1723" s="10">
        <v>0</v>
      </c>
      <c r="AD1723" s="10">
        <v>0</v>
      </c>
      <c r="AE1723" s="10">
        <v>0</v>
      </c>
      <c r="AF1723" s="10">
        <v>0</v>
      </c>
      <c r="AG1723" s="9">
        <v>0</v>
      </c>
      <c r="AI1723" s="7" t="s">
        <v>245</v>
      </c>
      <c r="AJ1723" s="7"/>
      <c r="AK1723" s="7" t="s">
        <v>99</v>
      </c>
      <c r="AL1723" s="10"/>
      <c r="AM1723" s="10"/>
      <c r="AN1723" s="10"/>
      <c r="AO1723" s="10"/>
      <c r="AP1723" s="10"/>
      <c r="AQ1723" s="10"/>
      <c r="AR1723" s="10"/>
      <c r="AS1723" s="10"/>
      <c r="AT1723" s="10"/>
      <c r="AU1723" s="10"/>
      <c r="AV1723" s="10"/>
      <c r="AW1723" s="10"/>
      <c r="AX1723" s="9"/>
    </row>
    <row r="1724" spans="1:50">
      <c r="A1724" s="30" t="s">
        <v>245</v>
      </c>
      <c r="B1724" s="30"/>
      <c r="C1724" s="30" t="s">
        <v>100</v>
      </c>
      <c r="D1724" s="33">
        <v>0</v>
      </c>
      <c r="E1724" s="33">
        <v>0</v>
      </c>
      <c r="F1724" s="33">
        <v>0</v>
      </c>
      <c r="G1724" s="33">
        <v>0</v>
      </c>
      <c r="H1724" s="33">
        <v>0</v>
      </c>
      <c r="I1724" s="13"/>
      <c r="J1724" s="13"/>
      <c r="K1724" s="13"/>
      <c r="L1724" s="13"/>
      <c r="M1724" s="13"/>
      <c r="N1724" s="13"/>
      <c r="O1724" s="13"/>
      <c r="P1724" s="40">
        <v>0</v>
      </c>
      <c r="Q1724" s="24"/>
      <c r="R1724" s="7" t="s">
        <v>245</v>
      </c>
      <c r="S1724" s="7"/>
      <c r="T1724" s="7" t="s">
        <v>100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0</v>
      </c>
      <c r="AE1724" s="13">
        <v>0</v>
      </c>
      <c r="AF1724" s="13">
        <v>0</v>
      </c>
      <c r="AG1724" s="14">
        <v>0</v>
      </c>
      <c r="AI1724" s="7" t="s">
        <v>245</v>
      </c>
      <c r="AJ1724" s="7"/>
      <c r="AK1724" s="7" t="s">
        <v>100</v>
      </c>
      <c r="AL1724" s="13"/>
      <c r="AM1724" s="13"/>
      <c r="AN1724" s="13"/>
      <c r="AO1724" s="13"/>
      <c r="AP1724" s="13"/>
      <c r="AQ1724" s="13"/>
      <c r="AR1724" s="13"/>
      <c r="AS1724" s="13"/>
      <c r="AT1724" s="13"/>
      <c r="AU1724" s="13"/>
      <c r="AV1724" s="13"/>
      <c r="AW1724" s="13"/>
      <c r="AX1724" s="14"/>
    </row>
    <row r="1725" spans="1:50">
      <c r="A1725" s="30" t="s">
        <v>245</v>
      </c>
      <c r="B1725" s="30"/>
      <c r="C1725" s="30" t="s">
        <v>101</v>
      </c>
      <c r="D1725" s="38">
        <v>0</v>
      </c>
      <c r="E1725" s="38">
        <v>0</v>
      </c>
      <c r="F1725" s="38">
        <v>0</v>
      </c>
      <c r="G1725" s="38">
        <v>0</v>
      </c>
      <c r="H1725" s="38">
        <v>0</v>
      </c>
      <c r="I1725" s="15"/>
      <c r="J1725" s="15"/>
      <c r="K1725" s="15"/>
      <c r="L1725" s="15"/>
      <c r="M1725" s="15"/>
      <c r="N1725" s="15"/>
      <c r="O1725" s="15"/>
      <c r="P1725" s="45">
        <v>0</v>
      </c>
      <c r="Q1725" s="24"/>
      <c r="R1725" s="7" t="s">
        <v>245</v>
      </c>
      <c r="S1725" s="7"/>
      <c r="T1725" s="7" t="s">
        <v>101</v>
      </c>
      <c r="U1725" s="15">
        <v>0</v>
      </c>
      <c r="V1725" s="15">
        <v>0</v>
      </c>
      <c r="W1725" s="15">
        <v>0</v>
      </c>
      <c r="X1725" s="15">
        <v>0</v>
      </c>
      <c r="Y1725" s="15">
        <v>0</v>
      </c>
      <c r="Z1725" s="15">
        <v>0</v>
      </c>
      <c r="AA1725" s="15">
        <v>0</v>
      </c>
      <c r="AB1725" s="15">
        <v>0</v>
      </c>
      <c r="AC1725" s="15">
        <v>0</v>
      </c>
      <c r="AD1725" s="15">
        <v>0</v>
      </c>
      <c r="AE1725" s="15">
        <v>0</v>
      </c>
      <c r="AF1725" s="15">
        <v>0</v>
      </c>
      <c r="AG1725" s="16">
        <v>0</v>
      </c>
      <c r="AI1725" s="7" t="s">
        <v>245</v>
      </c>
      <c r="AJ1725" s="7"/>
      <c r="AK1725" s="7" t="s">
        <v>101</v>
      </c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6"/>
    </row>
    <row r="1726" spans="1:50">
      <c r="A1726" s="30" t="s">
        <v>245</v>
      </c>
      <c r="B1726" s="30"/>
      <c r="C1726" s="30" t="s">
        <v>102</v>
      </c>
      <c r="D1726" s="33">
        <v>0</v>
      </c>
      <c r="E1726" s="33">
        <v>0</v>
      </c>
      <c r="F1726" s="33">
        <v>0</v>
      </c>
      <c r="G1726" s="33">
        <v>0</v>
      </c>
      <c r="H1726" s="33">
        <v>0</v>
      </c>
      <c r="I1726" s="13"/>
      <c r="J1726" s="13"/>
      <c r="K1726" s="13"/>
      <c r="L1726" s="13"/>
      <c r="M1726" s="13"/>
      <c r="N1726" s="13"/>
      <c r="O1726" s="13"/>
      <c r="P1726" s="40">
        <v>0</v>
      </c>
      <c r="Q1726" s="24"/>
      <c r="R1726" s="7" t="s">
        <v>245</v>
      </c>
      <c r="S1726" s="7"/>
      <c r="T1726" s="7" t="s">
        <v>102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4">
        <v>0</v>
      </c>
      <c r="AI1726" s="7" t="s">
        <v>245</v>
      </c>
      <c r="AJ1726" s="7"/>
      <c r="AK1726" s="7" t="s">
        <v>102</v>
      </c>
      <c r="AL1726" s="13"/>
      <c r="AM1726" s="13"/>
      <c r="AN1726" s="13"/>
      <c r="AO1726" s="13"/>
      <c r="AP1726" s="13"/>
      <c r="AQ1726" s="13"/>
      <c r="AR1726" s="13"/>
      <c r="AS1726" s="13"/>
      <c r="AT1726" s="13"/>
      <c r="AU1726" s="13"/>
      <c r="AV1726" s="13"/>
      <c r="AW1726" s="13"/>
      <c r="AX1726" s="14"/>
    </row>
    <row r="1727" spans="1:50">
      <c r="A1727" s="30" t="s">
        <v>245</v>
      </c>
      <c r="B1727" s="30"/>
      <c r="C1727" s="30" t="s">
        <v>103</v>
      </c>
      <c r="D1727" s="32">
        <v>0</v>
      </c>
      <c r="E1727" s="32">
        <v>0</v>
      </c>
      <c r="F1727" s="32">
        <v>0</v>
      </c>
      <c r="G1727" s="32">
        <v>0</v>
      </c>
      <c r="H1727" s="32">
        <v>0</v>
      </c>
      <c r="I1727" s="10"/>
      <c r="J1727" s="10"/>
      <c r="K1727" s="10"/>
      <c r="L1727" s="10"/>
      <c r="M1727" s="10"/>
      <c r="N1727" s="10"/>
      <c r="O1727" s="10"/>
      <c r="P1727" s="39">
        <v>0</v>
      </c>
      <c r="Q1727" s="24"/>
      <c r="R1727" s="7" t="s">
        <v>245</v>
      </c>
      <c r="S1727" s="7"/>
      <c r="T1727" s="7" t="s">
        <v>103</v>
      </c>
      <c r="U1727" s="10">
        <v>0</v>
      </c>
      <c r="V1727" s="10">
        <v>0</v>
      </c>
      <c r="W1727" s="10">
        <v>0</v>
      </c>
      <c r="X1727" s="10">
        <v>0</v>
      </c>
      <c r="Y1727" s="10">
        <v>0</v>
      </c>
      <c r="Z1727" s="10">
        <v>0</v>
      </c>
      <c r="AA1727" s="10">
        <v>0</v>
      </c>
      <c r="AB1727" s="10">
        <v>0</v>
      </c>
      <c r="AC1727" s="10">
        <v>0</v>
      </c>
      <c r="AD1727" s="10">
        <v>0</v>
      </c>
      <c r="AE1727" s="10">
        <v>0</v>
      </c>
      <c r="AF1727" s="10">
        <v>0</v>
      </c>
      <c r="AG1727" s="9">
        <v>0</v>
      </c>
      <c r="AI1727" s="7" t="s">
        <v>245</v>
      </c>
      <c r="AJ1727" s="7"/>
      <c r="AK1727" s="7" t="s">
        <v>103</v>
      </c>
      <c r="AL1727" s="10"/>
      <c r="AM1727" s="10"/>
      <c r="AN1727" s="10"/>
      <c r="AO1727" s="10"/>
      <c r="AP1727" s="10"/>
      <c r="AQ1727" s="10"/>
      <c r="AR1727" s="10"/>
      <c r="AS1727" s="10"/>
      <c r="AT1727" s="10"/>
      <c r="AU1727" s="10"/>
      <c r="AV1727" s="10"/>
      <c r="AW1727" s="10"/>
      <c r="AX1727" s="9"/>
    </row>
    <row r="1728" spans="1:50">
      <c r="A1728" s="30" t="s">
        <v>245</v>
      </c>
      <c r="B1728" s="30"/>
      <c r="C1728" s="30" t="s">
        <v>104</v>
      </c>
      <c r="D1728" s="31">
        <v>0</v>
      </c>
      <c r="E1728" s="31">
        <v>0</v>
      </c>
      <c r="F1728" s="31">
        <v>0</v>
      </c>
      <c r="G1728" s="31">
        <v>0</v>
      </c>
      <c r="H1728" s="31">
        <v>0</v>
      </c>
      <c r="I1728" s="8"/>
      <c r="J1728" s="8"/>
      <c r="K1728" s="8"/>
      <c r="L1728" s="8"/>
      <c r="M1728" s="8"/>
      <c r="N1728" s="8"/>
      <c r="O1728" s="8"/>
      <c r="P1728" s="39">
        <v>0</v>
      </c>
      <c r="Q1728" s="24"/>
      <c r="R1728" s="7" t="s">
        <v>245</v>
      </c>
      <c r="S1728" s="7"/>
      <c r="T1728" s="7" t="s">
        <v>104</v>
      </c>
      <c r="U1728" s="8">
        <v>0</v>
      </c>
      <c r="V1728" s="8">
        <v>0</v>
      </c>
      <c r="W1728" s="8">
        <v>0</v>
      </c>
      <c r="X1728" s="8">
        <v>0</v>
      </c>
      <c r="Y1728" s="8">
        <v>0</v>
      </c>
      <c r="Z1728" s="8">
        <v>0</v>
      </c>
      <c r="AA1728" s="8">
        <v>0</v>
      </c>
      <c r="AB1728" s="8">
        <v>0</v>
      </c>
      <c r="AC1728" s="8">
        <v>0</v>
      </c>
      <c r="AD1728" s="8">
        <v>0</v>
      </c>
      <c r="AE1728" s="8">
        <v>0</v>
      </c>
      <c r="AF1728" s="8">
        <v>0</v>
      </c>
      <c r="AG1728" s="9">
        <v>0</v>
      </c>
      <c r="AI1728" s="7" t="s">
        <v>245</v>
      </c>
      <c r="AJ1728" s="7"/>
      <c r="AK1728" s="7" t="s">
        <v>104</v>
      </c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9"/>
    </row>
    <row r="1729" spans="1:50">
      <c r="A1729" s="30" t="s">
        <v>245</v>
      </c>
      <c r="B1729" s="30"/>
      <c r="C1729" s="30" t="s">
        <v>105</v>
      </c>
      <c r="D1729" s="33">
        <v>0</v>
      </c>
      <c r="E1729" s="33">
        <v>0</v>
      </c>
      <c r="F1729" s="33">
        <v>0</v>
      </c>
      <c r="G1729" s="33">
        <v>0</v>
      </c>
      <c r="H1729" s="33">
        <v>0</v>
      </c>
      <c r="I1729" s="13"/>
      <c r="J1729" s="13"/>
      <c r="K1729" s="13"/>
      <c r="L1729" s="13"/>
      <c r="M1729" s="13"/>
      <c r="N1729" s="13"/>
      <c r="O1729" s="13"/>
      <c r="P1729" s="40">
        <v>0</v>
      </c>
      <c r="Q1729" s="24"/>
      <c r="R1729" s="7" t="s">
        <v>245</v>
      </c>
      <c r="S1729" s="7"/>
      <c r="T1729" s="7" t="s">
        <v>105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0</v>
      </c>
      <c r="AE1729" s="13">
        <v>0</v>
      </c>
      <c r="AF1729" s="13">
        <v>0</v>
      </c>
      <c r="AG1729" s="14">
        <v>0</v>
      </c>
      <c r="AI1729" s="7" t="s">
        <v>245</v>
      </c>
      <c r="AJ1729" s="7"/>
      <c r="AK1729" s="7" t="s">
        <v>105</v>
      </c>
      <c r="AL1729" s="13"/>
      <c r="AM1729" s="13"/>
      <c r="AN1729" s="13"/>
      <c r="AO1729" s="13"/>
      <c r="AP1729" s="13"/>
      <c r="AQ1729" s="13"/>
      <c r="AR1729" s="13"/>
      <c r="AS1729" s="13"/>
      <c r="AT1729" s="13"/>
      <c r="AU1729" s="13"/>
      <c r="AV1729" s="13"/>
      <c r="AW1729" s="13"/>
      <c r="AX1729" s="14"/>
    </row>
    <row r="1730" spans="1:50">
      <c r="A1730" s="30" t="s">
        <v>245</v>
      </c>
      <c r="B1730" s="30"/>
      <c r="C1730" s="30" t="s">
        <v>106</v>
      </c>
      <c r="D1730" s="31">
        <v>0</v>
      </c>
      <c r="E1730" s="31">
        <v>0</v>
      </c>
      <c r="F1730" s="31">
        <v>0</v>
      </c>
      <c r="G1730" s="31">
        <v>0</v>
      </c>
      <c r="H1730" s="31">
        <v>0</v>
      </c>
      <c r="I1730" s="8"/>
      <c r="J1730" s="8"/>
      <c r="K1730" s="8"/>
      <c r="L1730" s="8"/>
      <c r="M1730" s="8"/>
      <c r="N1730" s="8"/>
      <c r="O1730" s="8"/>
      <c r="P1730" s="39">
        <v>0</v>
      </c>
      <c r="Q1730" s="24"/>
      <c r="R1730" s="7" t="s">
        <v>245</v>
      </c>
      <c r="S1730" s="7"/>
      <c r="T1730" s="7" t="s">
        <v>106</v>
      </c>
      <c r="U1730" s="8">
        <v>0</v>
      </c>
      <c r="V1730" s="8">
        <v>0</v>
      </c>
      <c r="W1730" s="8">
        <v>0</v>
      </c>
      <c r="X1730" s="8">
        <v>0</v>
      </c>
      <c r="Y1730" s="8">
        <v>0</v>
      </c>
      <c r="Z1730" s="8">
        <v>0</v>
      </c>
      <c r="AA1730" s="8">
        <v>0</v>
      </c>
      <c r="AB1730" s="8">
        <v>0</v>
      </c>
      <c r="AC1730" s="8">
        <v>0</v>
      </c>
      <c r="AD1730" s="8">
        <v>0</v>
      </c>
      <c r="AE1730" s="8">
        <v>0</v>
      </c>
      <c r="AF1730" s="8">
        <v>0</v>
      </c>
      <c r="AG1730" s="9">
        <v>0</v>
      </c>
      <c r="AI1730" s="7" t="s">
        <v>245</v>
      </c>
      <c r="AJ1730" s="7"/>
      <c r="AK1730" s="7" t="s">
        <v>106</v>
      </c>
      <c r="AL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  <c r="AW1730" s="8"/>
      <c r="AX1730" s="9"/>
    </row>
    <row r="1731" spans="1:50">
      <c r="A1731" s="30" t="s">
        <v>245</v>
      </c>
      <c r="B1731" s="30"/>
      <c r="C1731" s="30" t="s">
        <v>107</v>
      </c>
      <c r="D1731" s="31">
        <v>0</v>
      </c>
      <c r="E1731" s="31">
        <v>0</v>
      </c>
      <c r="F1731" s="31">
        <v>0</v>
      </c>
      <c r="G1731" s="31">
        <v>0</v>
      </c>
      <c r="H1731" s="31">
        <v>0</v>
      </c>
      <c r="I1731" s="8"/>
      <c r="J1731" s="8"/>
      <c r="K1731" s="8"/>
      <c r="L1731" s="8"/>
      <c r="M1731" s="8"/>
      <c r="N1731" s="8"/>
      <c r="O1731" s="8"/>
      <c r="P1731" s="39">
        <v>0</v>
      </c>
      <c r="Q1731" s="24"/>
      <c r="R1731" s="7" t="s">
        <v>245</v>
      </c>
      <c r="S1731" s="7"/>
      <c r="T1731" s="7" t="s">
        <v>107</v>
      </c>
      <c r="U1731" s="8">
        <v>0</v>
      </c>
      <c r="V1731" s="8">
        <v>0</v>
      </c>
      <c r="W1731" s="8">
        <v>0</v>
      </c>
      <c r="X1731" s="8">
        <v>0</v>
      </c>
      <c r="Y1731" s="8">
        <v>0</v>
      </c>
      <c r="Z1731" s="8">
        <v>0</v>
      </c>
      <c r="AA1731" s="8">
        <v>0</v>
      </c>
      <c r="AB1731" s="8">
        <v>0</v>
      </c>
      <c r="AC1731" s="8">
        <v>0</v>
      </c>
      <c r="AD1731" s="8">
        <v>0</v>
      </c>
      <c r="AE1731" s="8">
        <v>0</v>
      </c>
      <c r="AF1731" s="8">
        <v>0</v>
      </c>
      <c r="AG1731" s="9">
        <v>0</v>
      </c>
      <c r="AI1731" s="7" t="s">
        <v>245</v>
      </c>
      <c r="AJ1731" s="7"/>
      <c r="AK1731" s="7" t="s">
        <v>107</v>
      </c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9"/>
    </row>
    <row r="1732" spans="1:50">
      <c r="A1732" s="30" t="s">
        <v>245</v>
      </c>
      <c r="B1732" s="30"/>
      <c r="C1732" s="30" t="s">
        <v>108</v>
      </c>
      <c r="D1732" s="31">
        <v>0</v>
      </c>
      <c r="E1732" s="31">
        <v>0</v>
      </c>
      <c r="F1732" s="31">
        <v>0</v>
      </c>
      <c r="G1732" s="31">
        <v>0</v>
      </c>
      <c r="H1732" s="31">
        <v>0</v>
      </c>
      <c r="I1732" s="8"/>
      <c r="J1732" s="8"/>
      <c r="K1732" s="8"/>
      <c r="L1732" s="8"/>
      <c r="M1732" s="8"/>
      <c r="N1732" s="8"/>
      <c r="O1732" s="8"/>
      <c r="P1732" s="39">
        <v>0</v>
      </c>
      <c r="Q1732" s="24"/>
      <c r="R1732" s="7" t="s">
        <v>245</v>
      </c>
      <c r="S1732" s="7"/>
      <c r="T1732" s="7" t="s">
        <v>108</v>
      </c>
      <c r="U1732" s="8">
        <v>0</v>
      </c>
      <c r="V1732" s="8">
        <v>0</v>
      </c>
      <c r="W1732" s="8">
        <v>0</v>
      </c>
      <c r="X1732" s="8">
        <v>0</v>
      </c>
      <c r="Y1732" s="8">
        <v>0</v>
      </c>
      <c r="Z1732" s="8">
        <v>0</v>
      </c>
      <c r="AA1732" s="8">
        <v>0</v>
      </c>
      <c r="AB1732" s="8">
        <v>0</v>
      </c>
      <c r="AC1732" s="8">
        <v>0</v>
      </c>
      <c r="AD1732" s="8">
        <v>0</v>
      </c>
      <c r="AE1732" s="8">
        <v>0</v>
      </c>
      <c r="AF1732" s="8">
        <v>0</v>
      </c>
      <c r="AG1732" s="9">
        <v>0</v>
      </c>
      <c r="AI1732" s="7" t="s">
        <v>245</v>
      </c>
      <c r="AJ1732" s="7"/>
      <c r="AK1732" s="7" t="s">
        <v>108</v>
      </c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9"/>
    </row>
    <row r="1733" spans="1:50">
      <c r="A1733" s="30" t="s">
        <v>245</v>
      </c>
      <c r="B1733" s="30"/>
      <c r="C1733" s="30" t="s">
        <v>109</v>
      </c>
      <c r="D1733" s="31">
        <v>0</v>
      </c>
      <c r="E1733" s="31">
        <v>0</v>
      </c>
      <c r="F1733" s="31">
        <v>0</v>
      </c>
      <c r="G1733" s="31">
        <v>0</v>
      </c>
      <c r="H1733" s="31">
        <v>0</v>
      </c>
      <c r="I1733" s="8"/>
      <c r="J1733" s="8"/>
      <c r="K1733" s="8"/>
      <c r="L1733" s="8"/>
      <c r="M1733" s="8"/>
      <c r="N1733" s="8"/>
      <c r="O1733" s="8"/>
      <c r="P1733" s="39">
        <v>0</v>
      </c>
      <c r="Q1733" s="24"/>
      <c r="R1733" s="7" t="s">
        <v>245</v>
      </c>
      <c r="S1733" s="7"/>
      <c r="T1733" s="7" t="s">
        <v>109</v>
      </c>
      <c r="U1733" s="8">
        <v>0</v>
      </c>
      <c r="V1733" s="8">
        <v>0</v>
      </c>
      <c r="W1733" s="8">
        <v>0</v>
      </c>
      <c r="X1733" s="8">
        <v>0</v>
      </c>
      <c r="Y1733" s="8">
        <v>0</v>
      </c>
      <c r="Z1733" s="8">
        <v>0</v>
      </c>
      <c r="AA1733" s="8">
        <v>0</v>
      </c>
      <c r="AB1733" s="8">
        <v>0</v>
      </c>
      <c r="AC1733" s="8">
        <v>0</v>
      </c>
      <c r="AD1733" s="8">
        <v>0</v>
      </c>
      <c r="AE1733" s="8">
        <v>0</v>
      </c>
      <c r="AF1733" s="8">
        <v>0</v>
      </c>
      <c r="AG1733" s="9">
        <v>0</v>
      </c>
      <c r="AI1733" s="7" t="s">
        <v>245</v>
      </c>
      <c r="AJ1733" s="7"/>
      <c r="AK1733" s="7" t="s">
        <v>109</v>
      </c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9"/>
    </row>
    <row r="1734" spans="1:50">
      <c r="A1734" s="30" t="s">
        <v>245</v>
      </c>
      <c r="B1734" s="30"/>
      <c r="C1734" s="30" t="s">
        <v>110</v>
      </c>
      <c r="D1734" s="31">
        <v>0</v>
      </c>
      <c r="E1734" s="31">
        <v>0</v>
      </c>
      <c r="F1734" s="31">
        <v>0</v>
      </c>
      <c r="G1734" s="31">
        <v>0</v>
      </c>
      <c r="H1734" s="31">
        <v>0</v>
      </c>
      <c r="I1734" s="8"/>
      <c r="J1734" s="8"/>
      <c r="K1734" s="8"/>
      <c r="L1734" s="8"/>
      <c r="M1734" s="8"/>
      <c r="N1734" s="8"/>
      <c r="O1734" s="8"/>
      <c r="P1734" s="39">
        <v>0</v>
      </c>
      <c r="Q1734" s="24"/>
      <c r="R1734" s="7" t="s">
        <v>245</v>
      </c>
      <c r="S1734" s="7"/>
      <c r="T1734" s="7" t="s">
        <v>110</v>
      </c>
      <c r="U1734" s="8">
        <v>0</v>
      </c>
      <c r="V1734" s="8">
        <v>0</v>
      </c>
      <c r="W1734" s="8">
        <v>0</v>
      </c>
      <c r="X1734" s="8">
        <v>0</v>
      </c>
      <c r="Y1734" s="8">
        <v>0</v>
      </c>
      <c r="Z1734" s="8">
        <v>0</v>
      </c>
      <c r="AA1734" s="8">
        <v>0</v>
      </c>
      <c r="AB1734" s="8">
        <v>0</v>
      </c>
      <c r="AC1734" s="8">
        <v>0</v>
      </c>
      <c r="AD1734" s="8">
        <v>0</v>
      </c>
      <c r="AE1734" s="8">
        <v>0</v>
      </c>
      <c r="AF1734" s="8">
        <v>0</v>
      </c>
      <c r="AG1734" s="9">
        <v>0</v>
      </c>
      <c r="AI1734" s="7" t="s">
        <v>245</v>
      </c>
      <c r="AJ1734" s="7"/>
      <c r="AK1734" s="7" t="s">
        <v>110</v>
      </c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9"/>
    </row>
    <row r="1735" spans="1:50">
      <c r="A1735" s="30" t="s">
        <v>245</v>
      </c>
      <c r="B1735" s="30"/>
      <c r="C1735" s="30" t="s">
        <v>111</v>
      </c>
      <c r="D1735" s="31">
        <v>0</v>
      </c>
      <c r="E1735" s="31">
        <v>0</v>
      </c>
      <c r="F1735" s="31">
        <v>0</v>
      </c>
      <c r="G1735" s="31">
        <v>0</v>
      </c>
      <c r="H1735" s="31">
        <v>0</v>
      </c>
      <c r="I1735" s="8"/>
      <c r="J1735" s="8"/>
      <c r="K1735" s="8"/>
      <c r="L1735" s="8"/>
      <c r="M1735" s="8"/>
      <c r="N1735" s="8"/>
      <c r="O1735" s="8"/>
      <c r="P1735" s="39">
        <v>0</v>
      </c>
      <c r="Q1735" s="24"/>
      <c r="R1735" s="7" t="s">
        <v>245</v>
      </c>
      <c r="S1735" s="7"/>
      <c r="T1735" s="7" t="s">
        <v>111</v>
      </c>
      <c r="U1735" s="8">
        <v>0</v>
      </c>
      <c r="V1735" s="8">
        <v>0</v>
      </c>
      <c r="W1735" s="8">
        <v>0</v>
      </c>
      <c r="X1735" s="8">
        <v>0</v>
      </c>
      <c r="Y1735" s="8">
        <v>0</v>
      </c>
      <c r="Z1735" s="8">
        <v>0</v>
      </c>
      <c r="AA1735" s="8">
        <v>0</v>
      </c>
      <c r="AB1735" s="8">
        <v>0</v>
      </c>
      <c r="AC1735" s="8">
        <v>0</v>
      </c>
      <c r="AD1735" s="8">
        <v>0</v>
      </c>
      <c r="AE1735" s="8">
        <v>0</v>
      </c>
      <c r="AF1735" s="8">
        <v>0</v>
      </c>
      <c r="AG1735" s="9">
        <v>0</v>
      </c>
      <c r="AI1735" s="7" t="s">
        <v>245</v>
      </c>
      <c r="AJ1735" s="7"/>
      <c r="AK1735" s="7" t="s">
        <v>111</v>
      </c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9"/>
    </row>
    <row r="1736" spans="1:50">
      <c r="A1736" s="30" t="s">
        <v>245</v>
      </c>
      <c r="B1736" s="30"/>
      <c r="C1736" s="30" t="s">
        <v>112</v>
      </c>
      <c r="D1736" s="31">
        <v>0</v>
      </c>
      <c r="E1736" s="31">
        <v>0</v>
      </c>
      <c r="F1736" s="31">
        <v>0</v>
      </c>
      <c r="G1736" s="31">
        <v>0</v>
      </c>
      <c r="H1736" s="31">
        <v>0</v>
      </c>
      <c r="I1736" s="8"/>
      <c r="J1736" s="8"/>
      <c r="K1736" s="8"/>
      <c r="L1736" s="8"/>
      <c r="M1736" s="8"/>
      <c r="N1736" s="8"/>
      <c r="O1736" s="8"/>
      <c r="P1736" s="39">
        <v>0</v>
      </c>
      <c r="Q1736" s="24"/>
      <c r="R1736" s="7" t="s">
        <v>245</v>
      </c>
      <c r="S1736" s="7"/>
      <c r="T1736" s="7" t="s">
        <v>112</v>
      </c>
      <c r="U1736" s="8">
        <v>0</v>
      </c>
      <c r="V1736" s="8">
        <v>0</v>
      </c>
      <c r="W1736" s="8">
        <v>0</v>
      </c>
      <c r="X1736" s="8">
        <v>0</v>
      </c>
      <c r="Y1736" s="8">
        <v>0</v>
      </c>
      <c r="Z1736" s="8">
        <v>0</v>
      </c>
      <c r="AA1736" s="8">
        <v>0</v>
      </c>
      <c r="AB1736" s="8">
        <v>0</v>
      </c>
      <c r="AC1736" s="8">
        <v>0</v>
      </c>
      <c r="AD1736" s="8">
        <v>0</v>
      </c>
      <c r="AE1736" s="8">
        <v>0</v>
      </c>
      <c r="AF1736" s="8">
        <v>0</v>
      </c>
      <c r="AG1736" s="9">
        <v>0</v>
      </c>
      <c r="AI1736" s="7" t="s">
        <v>245</v>
      </c>
      <c r="AJ1736" s="7"/>
      <c r="AK1736" s="7" t="s">
        <v>112</v>
      </c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9"/>
    </row>
    <row r="1737" spans="1:50">
      <c r="A1737" s="30" t="s">
        <v>245</v>
      </c>
      <c r="B1737" s="30"/>
      <c r="C1737" s="30" t="s">
        <v>113</v>
      </c>
      <c r="D1737" s="31">
        <v>0</v>
      </c>
      <c r="E1737" s="31">
        <v>0</v>
      </c>
      <c r="F1737" s="31">
        <v>0</v>
      </c>
      <c r="G1737" s="31">
        <v>0</v>
      </c>
      <c r="H1737" s="31">
        <v>0</v>
      </c>
      <c r="I1737" s="8"/>
      <c r="J1737" s="8"/>
      <c r="K1737" s="8"/>
      <c r="L1737" s="8"/>
      <c r="M1737" s="8"/>
      <c r="N1737" s="8"/>
      <c r="O1737" s="8"/>
      <c r="P1737" s="39">
        <v>0</v>
      </c>
      <c r="Q1737" s="24"/>
      <c r="R1737" s="7" t="s">
        <v>245</v>
      </c>
      <c r="S1737" s="7"/>
      <c r="T1737" s="7" t="s">
        <v>113</v>
      </c>
      <c r="U1737" s="8">
        <v>0</v>
      </c>
      <c r="V1737" s="8">
        <v>0</v>
      </c>
      <c r="W1737" s="8">
        <v>0</v>
      </c>
      <c r="X1737" s="8">
        <v>0</v>
      </c>
      <c r="Y1737" s="8">
        <v>0</v>
      </c>
      <c r="Z1737" s="8">
        <v>0</v>
      </c>
      <c r="AA1737" s="8">
        <v>0</v>
      </c>
      <c r="AB1737" s="8">
        <v>0</v>
      </c>
      <c r="AC1737" s="8">
        <v>0</v>
      </c>
      <c r="AD1737" s="8">
        <v>0</v>
      </c>
      <c r="AE1737" s="8">
        <v>0</v>
      </c>
      <c r="AF1737" s="8">
        <v>0</v>
      </c>
      <c r="AG1737" s="9">
        <v>0</v>
      </c>
      <c r="AI1737" s="7" t="s">
        <v>245</v>
      </c>
      <c r="AJ1737" s="7"/>
      <c r="AK1737" s="7" t="s">
        <v>113</v>
      </c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9"/>
    </row>
    <row r="1738" spans="1:50">
      <c r="A1738" s="30" t="s">
        <v>245</v>
      </c>
      <c r="B1738" s="30"/>
      <c r="C1738" s="30" t="s">
        <v>114</v>
      </c>
      <c r="D1738" s="33">
        <v>0</v>
      </c>
      <c r="E1738" s="33">
        <v>0</v>
      </c>
      <c r="F1738" s="33">
        <v>0</v>
      </c>
      <c r="G1738" s="33">
        <v>0</v>
      </c>
      <c r="H1738" s="33">
        <v>0</v>
      </c>
      <c r="I1738" s="13"/>
      <c r="J1738" s="13"/>
      <c r="K1738" s="13"/>
      <c r="L1738" s="13"/>
      <c r="M1738" s="13"/>
      <c r="N1738" s="13"/>
      <c r="O1738" s="13"/>
      <c r="P1738" s="40">
        <v>0</v>
      </c>
      <c r="Q1738" s="24"/>
      <c r="R1738" s="7" t="s">
        <v>245</v>
      </c>
      <c r="S1738" s="7"/>
      <c r="T1738" s="7" t="s">
        <v>114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0</v>
      </c>
      <c r="AE1738" s="13">
        <v>0</v>
      </c>
      <c r="AF1738" s="13">
        <v>0</v>
      </c>
      <c r="AG1738" s="14">
        <v>0</v>
      </c>
      <c r="AI1738" s="7" t="s">
        <v>245</v>
      </c>
      <c r="AJ1738" s="7"/>
      <c r="AK1738" s="7" t="s">
        <v>114</v>
      </c>
      <c r="AL1738" s="13"/>
      <c r="AM1738" s="13"/>
      <c r="AN1738" s="13"/>
      <c r="AO1738" s="13"/>
      <c r="AP1738" s="13"/>
      <c r="AQ1738" s="13"/>
      <c r="AR1738" s="13"/>
      <c r="AS1738" s="13"/>
      <c r="AT1738" s="13"/>
      <c r="AU1738" s="13"/>
      <c r="AV1738" s="13"/>
      <c r="AW1738" s="13"/>
      <c r="AX1738" s="14"/>
    </row>
    <row r="1739" spans="1:50">
      <c r="A1739" s="30" t="s">
        <v>245</v>
      </c>
      <c r="B1739" s="30"/>
      <c r="C1739" s="30" t="s">
        <v>115</v>
      </c>
      <c r="D1739" s="38">
        <v>0</v>
      </c>
      <c r="E1739" s="38">
        <v>0</v>
      </c>
      <c r="F1739" s="38">
        <v>0</v>
      </c>
      <c r="G1739" s="38">
        <v>0</v>
      </c>
      <c r="H1739" s="38">
        <v>0</v>
      </c>
      <c r="I1739" s="15"/>
      <c r="J1739" s="15"/>
      <c r="K1739" s="15"/>
      <c r="L1739" s="15"/>
      <c r="M1739" s="15"/>
      <c r="N1739" s="15"/>
      <c r="O1739" s="15"/>
      <c r="P1739" s="45">
        <v>0</v>
      </c>
      <c r="Q1739" s="24"/>
      <c r="R1739" s="7" t="s">
        <v>245</v>
      </c>
      <c r="S1739" s="7"/>
      <c r="T1739" s="7" t="s">
        <v>115</v>
      </c>
      <c r="U1739" s="15">
        <v>0</v>
      </c>
      <c r="V1739" s="15">
        <v>0</v>
      </c>
      <c r="W1739" s="15">
        <v>0</v>
      </c>
      <c r="X1739" s="15">
        <v>0</v>
      </c>
      <c r="Y1739" s="15">
        <v>0</v>
      </c>
      <c r="Z1739" s="15">
        <v>0</v>
      </c>
      <c r="AA1739" s="15">
        <v>0</v>
      </c>
      <c r="AB1739" s="15">
        <v>0</v>
      </c>
      <c r="AC1739" s="15">
        <v>0</v>
      </c>
      <c r="AD1739" s="15">
        <v>0</v>
      </c>
      <c r="AE1739" s="15">
        <v>0</v>
      </c>
      <c r="AF1739" s="15">
        <v>0</v>
      </c>
      <c r="AG1739" s="16">
        <v>0</v>
      </c>
      <c r="AI1739" s="7" t="s">
        <v>245</v>
      </c>
      <c r="AJ1739" s="7"/>
      <c r="AK1739" s="7" t="s">
        <v>115</v>
      </c>
      <c r="AL1739" s="15"/>
      <c r="AM1739" s="15"/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/>
      <c r="AX1739" s="16"/>
    </row>
    <row r="1740" spans="1:50">
      <c r="A1740" s="30" t="s">
        <v>245</v>
      </c>
      <c r="B1740" s="30"/>
      <c r="C1740" s="30" t="s">
        <v>116</v>
      </c>
      <c r="D1740" s="33">
        <v>0</v>
      </c>
      <c r="E1740" s="33">
        <v>0</v>
      </c>
      <c r="F1740" s="33">
        <v>0</v>
      </c>
      <c r="G1740" s="33">
        <v>0</v>
      </c>
      <c r="H1740" s="33">
        <v>0</v>
      </c>
      <c r="I1740" s="13"/>
      <c r="J1740" s="13"/>
      <c r="K1740" s="13"/>
      <c r="L1740" s="13"/>
      <c r="M1740" s="13"/>
      <c r="N1740" s="13"/>
      <c r="O1740" s="13"/>
      <c r="P1740" s="40">
        <v>0</v>
      </c>
      <c r="Q1740" s="24"/>
      <c r="R1740" s="7" t="s">
        <v>245</v>
      </c>
      <c r="S1740" s="7"/>
      <c r="T1740" s="7" t="s">
        <v>116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0</v>
      </c>
      <c r="AE1740" s="13">
        <v>0</v>
      </c>
      <c r="AF1740" s="13">
        <v>0</v>
      </c>
      <c r="AG1740" s="14">
        <v>0</v>
      </c>
      <c r="AI1740" s="7" t="s">
        <v>245</v>
      </c>
      <c r="AJ1740" s="7"/>
      <c r="AK1740" s="7" t="s">
        <v>116</v>
      </c>
      <c r="AL1740" s="13"/>
      <c r="AM1740" s="13"/>
      <c r="AN1740" s="13"/>
      <c r="AO1740" s="13"/>
      <c r="AP1740" s="13"/>
      <c r="AQ1740" s="13"/>
      <c r="AR1740" s="13"/>
      <c r="AS1740" s="13"/>
      <c r="AT1740" s="13"/>
      <c r="AU1740" s="13"/>
      <c r="AV1740" s="13"/>
      <c r="AW1740" s="13"/>
      <c r="AX1740" s="14"/>
    </row>
    <row r="1741" spans="1:50">
      <c r="A1741" s="30" t="s">
        <v>245</v>
      </c>
      <c r="B1741" s="30"/>
      <c r="C1741" s="30" t="s">
        <v>117</v>
      </c>
      <c r="D1741" s="32">
        <v>0</v>
      </c>
      <c r="E1741" s="32">
        <v>0</v>
      </c>
      <c r="F1741" s="32">
        <v>0</v>
      </c>
      <c r="G1741" s="32">
        <v>0</v>
      </c>
      <c r="H1741" s="32">
        <v>0</v>
      </c>
      <c r="I1741" s="10"/>
      <c r="J1741" s="10"/>
      <c r="K1741" s="10"/>
      <c r="L1741" s="10"/>
      <c r="M1741" s="10"/>
      <c r="N1741" s="10"/>
      <c r="O1741" s="10"/>
      <c r="P1741" s="39">
        <v>0</v>
      </c>
      <c r="Q1741" s="24"/>
      <c r="R1741" s="7" t="s">
        <v>245</v>
      </c>
      <c r="S1741" s="7"/>
      <c r="T1741" s="7" t="s">
        <v>117</v>
      </c>
      <c r="U1741" s="10">
        <v>0</v>
      </c>
      <c r="V1741" s="10">
        <v>0</v>
      </c>
      <c r="W1741" s="10">
        <v>0</v>
      </c>
      <c r="X1741" s="10">
        <v>0</v>
      </c>
      <c r="Y1741" s="10">
        <v>0</v>
      </c>
      <c r="Z1741" s="10">
        <v>0</v>
      </c>
      <c r="AA1741" s="10">
        <v>0</v>
      </c>
      <c r="AB1741" s="10">
        <v>0</v>
      </c>
      <c r="AC1741" s="10">
        <v>0</v>
      </c>
      <c r="AD1741" s="10">
        <v>0</v>
      </c>
      <c r="AE1741" s="10">
        <v>0</v>
      </c>
      <c r="AF1741" s="10">
        <v>0</v>
      </c>
      <c r="AG1741" s="9">
        <v>0</v>
      </c>
      <c r="AI1741" s="7" t="s">
        <v>245</v>
      </c>
      <c r="AJ1741" s="7"/>
      <c r="AK1741" s="7" t="s">
        <v>117</v>
      </c>
      <c r="AL1741" s="10"/>
      <c r="AM1741" s="10"/>
      <c r="AN1741" s="10"/>
      <c r="AO1741" s="10"/>
      <c r="AP1741" s="10"/>
      <c r="AQ1741" s="10"/>
      <c r="AR1741" s="10"/>
      <c r="AS1741" s="10"/>
      <c r="AT1741" s="10"/>
      <c r="AU1741" s="10"/>
      <c r="AV1741" s="10"/>
      <c r="AW1741" s="10"/>
      <c r="AX1741" s="9"/>
    </row>
    <row r="1742" spans="1:50">
      <c r="A1742" s="30" t="s">
        <v>245</v>
      </c>
      <c r="B1742" s="30"/>
      <c r="C1742" s="30" t="s">
        <v>118</v>
      </c>
      <c r="D1742" s="31">
        <v>0</v>
      </c>
      <c r="E1742" s="31">
        <v>0</v>
      </c>
      <c r="F1742" s="31">
        <v>0</v>
      </c>
      <c r="G1742" s="31">
        <v>0</v>
      </c>
      <c r="H1742" s="31">
        <v>0</v>
      </c>
      <c r="I1742" s="8"/>
      <c r="J1742" s="8"/>
      <c r="K1742" s="8"/>
      <c r="L1742" s="8"/>
      <c r="M1742" s="8"/>
      <c r="N1742" s="8"/>
      <c r="O1742" s="8"/>
      <c r="P1742" s="39">
        <v>0</v>
      </c>
      <c r="Q1742" s="24"/>
      <c r="R1742" s="7" t="s">
        <v>245</v>
      </c>
      <c r="S1742" s="7"/>
      <c r="T1742" s="7" t="s">
        <v>118</v>
      </c>
      <c r="U1742" s="8">
        <v>0</v>
      </c>
      <c r="V1742" s="8">
        <v>0</v>
      </c>
      <c r="W1742" s="8">
        <v>0</v>
      </c>
      <c r="X1742" s="8">
        <v>0</v>
      </c>
      <c r="Y1742" s="8">
        <v>0</v>
      </c>
      <c r="Z1742" s="8">
        <v>0</v>
      </c>
      <c r="AA1742" s="8">
        <v>0</v>
      </c>
      <c r="AB1742" s="8">
        <v>0</v>
      </c>
      <c r="AC1742" s="8">
        <v>0</v>
      </c>
      <c r="AD1742" s="8">
        <v>0</v>
      </c>
      <c r="AE1742" s="8">
        <v>0</v>
      </c>
      <c r="AF1742" s="8">
        <v>0</v>
      </c>
      <c r="AG1742" s="9">
        <v>0</v>
      </c>
      <c r="AI1742" s="7" t="s">
        <v>245</v>
      </c>
      <c r="AJ1742" s="7"/>
      <c r="AK1742" s="7" t="s">
        <v>118</v>
      </c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9"/>
    </row>
    <row r="1743" spans="1:50">
      <c r="A1743" s="30" t="s">
        <v>245</v>
      </c>
      <c r="B1743" s="30"/>
      <c r="C1743" s="30" t="s">
        <v>119</v>
      </c>
      <c r="D1743" s="33">
        <v>0</v>
      </c>
      <c r="E1743" s="33">
        <v>0</v>
      </c>
      <c r="F1743" s="33">
        <v>0</v>
      </c>
      <c r="G1743" s="33">
        <v>0</v>
      </c>
      <c r="H1743" s="33">
        <v>0</v>
      </c>
      <c r="I1743" s="13"/>
      <c r="J1743" s="13"/>
      <c r="K1743" s="13"/>
      <c r="L1743" s="13"/>
      <c r="M1743" s="13"/>
      <c r="N1743" s="13"/>
      <c r="O1743" s="13"/>
      <c r="P1743" s="40">
        <v>0</v>
      </c>
      <c r="Q1743" s="24"/>
      <c r="R1743" s="7" t="s">
        <v>245</v>
      </c>
      <c r="S1743" s="7"/>
      <c r="T1743" s="7" t="s">
        <v>119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  <c r="AG1743" s="14">
        <v>0</v>
      </c>
      <c r="AI1743" s="7" t="s">
        <v>245</v>
      </c>
      <c r="AJ1743" s="7"/>
      <c r="AK1743" s="7" t="s">
        <v>119</v>
      </c>
      <c r="AL1743" s="13"/>
      <c r="AM1743" s="13"/>
      <c r="AN1743" s="13"/>
      <c r="AO1743" s="13"/>
      <c r="AP1743" s="13"/>
      <c r="AQ1743" s="13"/>
      <c r="AR1743" s="13"/>
      <c r="AS1743" s="13"/>
      <c r="AT1743" s="13"/>
      <c r="AU1743" s="13"/>
      <c r="AV1743" s="13"/>
      <c r="AW1743" s="13"/>
      <c r="AX1743" s="14"/>
    </row>
    <row r="1744" spans="1:50">
      <c r="A1744" s="30" t="s">
        <v>245</v>
      </c>
      <c r="B1744" s="30"/>
      <c r="C1744" s="30" t="s">
        <v>120</v>
      </c>
      <c r="D1744" s="31">
        <v>0</v>
      </c>
      <c r="E1744" s="31">
        <v>0</v>
      </c>
      <c r="F1744" s="31">
        <v>0</v>
      </c>
      <c r="G1744" s="31">
        <v>0</v>
      </c>
      <c r="H1744" s="31">
        <v>0</v>
      </c>
      <c r="I1744" s="8"/>
      <c r="J1744" s="8"/>
      <c r="K1744" s="8"/>
      <c r="L1744" s="8"/>
      <c r="M1744" s="8"/>
      <c r="N1744" s="8"/>
      <c r="O1744" s="8"/>
      <c r="P1744" s="39">
        <v>0</v>
      </c>
      <c r="Q1744" s="24"/>
      <c r="R1744" s="7" t="s">
        <v>245</v>
      </c>
      <c r="S1744" s="7"/>
      <c r="T1744" s="7" t="s">
        <v>120</v>
      </c>
      <c r="U1744" s="8">
        <v>0</v>
      </c>
      <c r="V1744" s="8">
        <v>0</v>
      </c>
      <c r="W1744" s="8">
        <v>0</v>
      </c>
      <c r="X1744" s="8">
        <v>0</v>
      </c>
      <c r="Y1744" s="8">
        <v>0</v>
      </c>
      <c r="Z1744" s="8">
        <v>0</v>
      </c>
      <c r="AA1744" s="8">
        <v>0</v>
      </c>
      <c r="AB1744" s="8">
        <v>0</v>
      </c>
      <c r="AC1744" s="8">
        <v>0</v>
      </c>
      <c r="AD1744" s="8">
        <v>0</v>
      </c>
      <c r="AE1744" s="8">
        <v>0</v>
      </c>
      <c r="AF1744" s="8">
        <v>0</v>
      </c>
      <c r="AG1744" s="9">
        <v>0</v>
      </c>
      <c r="AI1744" s="7" t="s">
        <v>245</v>
      </c>
      <c r="AJ1744" s="7"/>
      <c r="AK1744" s="7" t="s">
        <v>120</v>
      </c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9"/>
    </row>
    <row r="1745" spans="1:50">
      <c r="A1745" s="30" t="s">
        <v>245</v>
      </c>
      <c r="B1745" s="30"/>
      <c r="C1745" s="30" t="s">
        <v>121</v>
      </c>
      <c r="D1745" s="31">
        <v>0</v>
      </c>
      <c r="E1745" s="31">
        <v>0</v>
      </c>
      <c r="F1745" s="31">
        <v>0</v>
      </c>
      <c r="G1745" s="31">
        <v>0</v>
      </c>
      <c r="H1745" s="31">
        <v>0</v>
      </c>
      <c r="I1745" s="8"/>
      <c r="J1745" s="8"/>
      <c r="K1745" s="8"/>
      <c r="L1745" s="8"/>
      <c r="M1745" s="8"/>
      <c r="N1745" s="8"/>
      <c r="O1745" s="8"/>
      <c r="P1745" s="39">
        <v>0</v>
      </c>
      <c r="Q1745" s="24"/>
      <c r="R1745" s="7" t="s">
        <v>245</v>
      </c>
      <c r="S1745" s="7"/>
      <c r="T1745" s="7" t="s">
        <v>121</v>
      </c>
      <c r="U1745" s="8">
        <v>0</v>
      </c>
      <c r="V1745" s="8">
        <v>0</v>
      </c>
      <c r="W1745" s="8">
        <v>0</v>
      </c>
      <c r="X1745" s="8">
        <v>0</v>
      </c>
      <c r="Y1745" s="8">
        <v>0</v>
      </c>
      <c r="Z1745" s="8">
        <v>0</v>
      </c>
      <c r="AA1745" s="8">
        <v>0</v>
      </c>
      <c r="AB1745" s="8">
        <v>0</v>
      </c>
      <c r="AC1745" s="8">
        <v>0</v>
      </c>
      <c r="AD1745" s="8">
        <v>0</v>
      </c>
      <c r="AE1745" s="8">
        <v>0</v>
      </c>
      <c r="AF1745" s="8">
        <v>0</v>
      </c>
      <c r="AG1745" s="9">
        <v>0</v>
      </c>
      <c r="AI1745" s="7" t="s">
        <v>245</v>
      </c>
      <c r="AJ1745" s="7"/>
      <c r="AK1745" s="7" t="s">
        <v>121</v>
      </c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9"/>
    </row>
    <row r="1746" spans="1:50">
      <c r="A1746" s="30" t="s">
        <v>245</v>
      </c>
      <c r="B1746" s="30"/>
      <c r="C1746" s="30" t="s">
        <v>122</v>
      </c>
      <c r="D1746" s="31">
        <v>0</v>
      </c>
      <c r="E1746" s="31">
        <v>0</v>
      </c>
      <c r="F1746" s="31">
        <v>0</v>
      </c>
      <c r="G1746" s="31">
        <v>0</v>
      </c>
      <c r="H1746" s="31">
        <v>0</v>
      </c>
      <c r="I1746" s="8"/>
      <c r="J1746" s="8"/>
      <c r="K1746" s="8"/>
      <c r="L1746" s="8"/>
      <c r="M1746" s="8"/>
      <c r="N1746" s="8"/>
      <c r="O1746" s="8"/>
      <c r="P1746" s="39">
        <v>0</v>
      </c>
      <c r="Q1746" s="24"/>
      <c r="R1746" s="7" t="s">
        <v>245</v>
      </c>
      <c r="S1746" s="7"/>
      <c r="T1746" s="7" t="s">
        <v>122</v>
      </c>
      <c r="U1746" s="8">
        <v>0</v>
      </c>
      <c r="V1746" s="8">
        <v>0</v>
      </c>
      <c r="W1746" s="8">
        <v>0</v>
      </c>
      <c r="X1746" s="8">
        <v>0</v>
      </c>
      <c r="Y1746" s="8">
        <v>0</v>
      </c>
      <c r="Z1746" s="8">
        <v>0</v>
      </c>
      <c r="AA1746" s="8">
        <v>0</v>
      </c>
      <c r="AB1746" s="8">
        <v>0</v>
      </c>
      <c r="AC1746" s="8">
        <v>0</v>
      </c>
      <c r="AD1746" s="8">
        <v>0</v>
      </c>
      <c r="AE1746" s="8">
        <v>0</v>
      </c>
      <c r="AF1746" s="8">
        <v>0</v>
      </c>
      <c r="AG1746" s="9">
        <v>0</v>
      </c>
      <c r="AI1746" s="7" t="s">
        <v>245</v>
      </c>
      <c r="AJ1746" s="7"/>
      <c r="AK1746" s="7" t="s">
        <v>122</v>
      </c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9"/>
    </row>
    <row r="1747" spans="1:50">
      <c r="A1747" s="30" t="s">
        <v>245</v>
      </c>
      <c r="B1747" s="30"/>
      <c r="C1747" s="30" t="s">
        <v>123</v>
      </c>
      <c r="D1747" s="33">
        <v>0</v>
      </c>
      <c r="E1747" s="33">
        <v>0</v>
      </c>
      <c r="F1747" s="33">
        <v>0</v>
      </c>
      <c r="G1747" s="33">
        <v>0</v>
      </c>
      <c r="H1747" s="33">
        <v>0</v>
      </c>
      <c r="I1747" s="13"/>
      <c r="J1747" s="13"/>
      <c r="K1747" s="13"/>
      <c r="L1747" s="13"/>
      <c r="M1747" s="13"/>
      <c r="N1747" s="13"/>
      <c r="O1747" s="13"/>
      <c r="P1747" s="40">
        <v>0</v>
      </c>
      <c r="Q1747" s="24"/>
      <c r="R1747" s="7" t="s">
        <v>245</v>
      </c>
      <c r="S1747" s="7"/>
      <c r="T1747" s="7" t="s">
        <v>123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  <c r="AG1747" s="14">
        <v>0</v>
      </c>
      <c r="AI1747" s="7" t="s">
        <v>245</v>
      </c>
      <c r="AJ1747" s="7"/>
      <c r="AK1747" s="7" t="s">
        <v>123</v>
      </c>
      <c r="AL1747" s="13"/>
      <c r="AM1747" s="13"/>
      <c r="AN1747" s="13"/>
      <c r="AO1747" s="13"/>
      <c r="AP1747" s="13"/>
      <c r="AQ1747" s="13"/>
      <c r="AR1747" s="13"/>
      <c r="AS1747" s="13"/>
      <c r="AT1747" s="13"/>
      <c r="AU1747" s="13"/>
      <c r="AV1747" s="13"/>
      <c r="AW1747" s="13"/>
      <c r="AX1747" s="14"/>
    </row>
    <row r="1748" spans="1:50">
      <c r="A1748" s="30" t="s">
        <v>245</v>
      </c>
      <c r="B1748" s="30"/>
      <c r="C1748" s="30" t="s">
        <v>124</v>
      </c>
      <c r="D1748" s="38">
        <v>0</v>
      </c>
      <c r="E1748" s="38">
        <v>0</v>
      </c>
      <c r="F1748" s="38">
        <v>0</v>
      </c>
      <c r="G1748" s="38">
        <v>0</v>
      </c>
      <c r="H1748" s="38">
        <v>0</v>
      </c>
      <c r="I1748" s="15"/>
      <c r="J1748" s="15"/>
      <c r="K1748" s="15"/>
      <c r="L1748" s="15"/>
      <c r="M1748" s="15"/>
      <c r="N1748" s="15"/>
      <c r="O1748" s="15"/>
      <c r="P1748" s="45">
        <v>0</v>
      </c>
      <c r="Q1748" s="24"/>
      <c r="R1748" s="7" t="s">
        <v>245</v>
      </c>
      <c r="S1748" s="7"/>
      <c r="T1748" s="7" t="s">
        <v>124</v>
      </c>
      <c r="U1748" s="15">
        <v>0</v>
      </c>
      <c r="V1748" s="15">
        <v>0</v>
      </c>
      <c r="W1748" s="15">
        <v>0</v>
      </c>
      <c r="X1748" s="15">
        <v>0</v>
      </c>
      <c r="Y1748" s="15">
        <v>0</v>
      </c>
      <c r="Z1748" s="15">
        <v>0</v>
      </c>
      <c r="AA1748" s="15">
        <v>0</v>
      </c>
      <c r="AB1748" s="15">
        <v>0</v>
      </c>
      <c r="AC1748" s="15">
        <v>0</v>
      </c>
      <c r="AD1748" s="15">
        <v>0</v>
      </c>
      <c r="AE1748" s="15">
        <v>0</v>
      </c>
      <c r="AF1748" s="15">
        <v>0</v>
      </c>
      <c r="AG1748" s="16">
        <v>0</v>
      </c>
      <c r="AI1748" s="7" t="s">
        <v>245</v>
      </c>
      <c r="AJ1748" s="7"/>
      <c r="AK1748" s="7" t="s">
        <v>124</v>
      </c>
      <c r="AL1748" s="15"/>
      <c r="AM1748" s="15"/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/>
      <c r="AX1748" s="16"/>
    </row>
    <row r="1749" spans="1:50">
      <c r="A1749" s="30" t="s">
        <v>245</v>
      </c>
      <c r="B1749" s="30"/>
      <c r="C1749" s="30" t="s">
        <v>125</v>
      </c>
      <c r="D1749" s="31">
        <v>0</v>
      </c>
      <c r="E1749" s="31">
        <v>0</v>
      </c>
      <c r="F1749" s="31">
        <v>0</v>
      </c>
      <c r="G1749" s="31">
        <v>0</v>
      </c>
      <c r="H1749" s="31">
        <v>0</v>
      </c>
      <c r="I1749" s="8"/>
      <c r="J1749" s="8"/>
      <c r="K1749" s="8"/>
      <c r="L1749" s="8"/>
      <c r="M1749" s="8"/>
      <c r="N1749" s="8"/>
      <c r="O1749" s="8"/>
      <c r="P1749" s="39">
        <v>0</v>
      </c>
      <c r="Q1749" s="24"/>
      <c r="R1749" s="7" t="s">
        <v>245</v>
      </c>
      <c r="S1749" s="7"/>
      <c r="T1749" s="7" t="s">
        <v>125</v>
      </c>
      <c r="U1749" s="8">
        <v>0</v>
      </c>
      <c r="V1749" s="8">
        <v>0</v>
      </c>
      <c r="W1749" s="8">
        <v>0</v>
      </c>
      <c r="X1749" s="8">
        <v>0</v>
      </c>
      <c r="Y1749" s="8">
        <v>0</v>
      </c>
      <c r="Z1749" s="8">
        <v>0</v>
      </c>
      <c r="AA1749" s="8">
        <v>0</v>
      </c>
      <c r="AB1749" s="8">
        <v>0</v>
      </c>
      <c r="AC1749" s="8">
        <v>0</v>
      </c>
      <c r="AD1749" s="8">
        <v>0</v>
      </c>
      <c r="AE1749" s="8">
        <v>0</v>
      </c>
      <c r="AF1749" s="8">
        <v>0</v>
      </c>
      <c r="AG1749" s="9">
        <v>0</v>
      </c>
      <c r="AI1749" s="7" t="s">
        <v>245</v>
      </c>
      <c r="AJ1749" s="7"/>
      <c r="AK1749" s="7" t="s">
        <v>125</v>
      </c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9"/>
    </row>
    <row r="1750" spans="1:50">
      <c r="A1750" s="30" t="s">
        <v>245</v>
      </c>
      <c r="B1750" s="30"/>
      <c r="C1750" s="30" t="s">
        <v>126</v>
      </c>
      <c r="D1750" s="34">
        <v>45656.33</v>
      </c>
      <c r="E1750" s="34">
        <v>18004.900000000001</v>
      </c>
      <c r="F1750" s="34">
        <v>14729.51</v>
      </c>
      <c r="G1750" s="34">
        <v>20836.28</v>
      </c>
      <c r="H1750" s="34">
        <v>30765.79</v>
      </c>
      <c r="I1750" s="17"/>
      <c r="J1750" s="17"/>
      <c r="K1750" s="17"/>
      <c r="L1750" s="17"/>
      <c r="M1750" s="17"/>
      <c r="N1750" s="17"/>
      <c r="O1750" s="17"/>
      <c r="P1750" s="41">
        <v>129992.81</v>
      </c>
      <c r="Q1750" s="24"/>
      <c r="R1750" s="7" t="s">
        <v>245</v>
      </c>
      <c r="S1750" s="7"/>
      <c r="T1750" s="7" t="s">
        <v>126</v>
      </c>
      <c r="U1750" s="17">
        <v>46382.6</v>
      </c>
      <c r="V1750" s="17">
        <v>65172.01</v>
      </c>
      <c r="W1750" s="17">
        <v>46465.61</v>
      </c>
      <c r="X1750" s="17">
        <v>45078.85</v>
      </c>
      <c r="Y1750" s="17">
        <v>69996.149999999994</v>
      </c>
      <c r="Z1750" s="17">
        <v>46931.05</v>
      </c>
      <c r="AA1750" s="17">
        <v>144378.21</v>
      </c>
      <c r="AB1750" s="17">
        <v>107619.31</v>
      </c>
      <c r="AC1750" s="17">
        <v>97614.77</v>
      </c>
      <c r="AD1750" s="17">
        <v>57551.18</v>
      </c>
      <c r="AE1750" s="17">
        <v>53110.94</v>
      </c>
      <c r="AF1750" s="17">
        <v>27950.3</v>
      </c>
      <c r="AG1750" s="18">
        <v>808250.98</v>
      </c>
      <c r="AI1750" s="7" t="s">
        <v>245</v>
      </c>
      <c r="AJ1750" s="7"/>
      <c r="AK1750" s="7" t="s">
        <v>126</v>
      </c>
      <c r="AL1750" s="17"/>
      <c r="AM1750" s="17"/>
      <c r="AN1750" s="17"/>
      <c r="AO1750" s="17"/>
      <c r="AP1750" s="17"/>
      <c r="AQ1750" s="17"/>
      <c r="AR1750" s="17"/>
      <c r="AS1750" s="17"/>
      <c r="AT1750" s="17"/>
      <c r="AU1750" s="17"/>
      <c r="AV1750" s="17"/>
      <c r="AW1750" s="17"/>
      <c r="AX1750" s="18"/>
    </row>
    <row r="1751" spans="1:50">
      <c r="A1751" s="30" t="s">
        <v>245</v>
      </c>
      <c r="B1751" s="30"/>
      <c r="C1751" s="30" t="s">
        <v>127</v>
      </c>
      <c r="D1751" s="33">
        <v>45656.33</v>
      </c>
      <c r="E1751" s="33">
        <v>18004.900000000001</v>
      </c>
      <c r="F1751" s="33">
        <v>14729.51</v>
      </c>
      <c r="G1751" s="33">
        <v>20836.28</v>
      </c>
      <c r="H1751" s="33">
        <v>30765.79</v>
      </c>
      <c r="I1751" s="13"/>
      <c r="J1751" s="13"/>
      <c r="K1751" s="13"/>
      <c r="L1751" s="13"/>
      <c r="M1751" s="13"/>
      <c r="N1751" s="13"/>
      <c r="O1751" s="13"/>
      <c r="P1751" s="40">
        <v>129992.81</v>
      </c>
      <c r="Q1751" s="24"/>
      <c r="R1751" s="7" t="s">
        <v>245</v>
      </c>
      <c r="S1751" s="7"/>
      <c r="T1751" s="7" t="s">
        <v>127</v>
      </c>
      <c r="U1751" s="13">
        <v>46382.6</v>
      </c>
      <c r="V1751" s="13">
        <v>87478.55</v>
      </c>
      <c r="W1751" s="13">
        <v>24159.07</v>
      </c>
      <c r="X1751" s="13">
        <v>45078.85</v>
      </c>
      <c r="Y1751" s="13">
        <v>69996.149999999994</v>
      </c>
      <c r="Z1751" s="13">
        <v>46931.05</v>
      </c>
      <c r="AA1751" s="13">
        <v>144378.21</v>
      </c>
      <c r="AB1751" s="13">
        <v>107619.31</v>
      </c>
      <c r="AC1751" s="13">
        <v>97614.77</v>
      </c>
      <c r="AD1751" s="13">
        <v>57551.18</v>
      </c>
      <c r="AE1751" s="13">
        <v>53110.94</v>
      </c>
      <c r="AF1751" s="13">
        <v>27950.3</v>
      </c>
      <c r="AG1751" s="14">
        <v>808250.98</v>
      </c>
      <c r="AI1751" s="7" t="s">
        <v>245</v>
      </c>
      <c r="AJ1751" s="7"/>
      <c r="AK1751" s="7" t="s">
        <v>127</v>
      </c>
      <c r="AL1751" s="13"/>
      <c r="AM1751" s="13"/>
      <c r="AN1751" s="13"/>
      <c r="AO1751" s="13"/>
      <c r="AP1751" s="13"/>
      <c r="AQ1751" s="13"/>
      <c r="AR1751" s="13"/>
      <c r="AS1751" s="13"/>
      <c r="AT1751" s="13"/>
      <c r="AU1751" s="13"/>
      <c r="AV1751" s="13"/>
      <c r="AW1751" s="13"/>
      <c r="AX1751" s="14"/>
    </row>
    <row r="1752" spans="1:50">
      <c r="A1752" s="30" t="s">
        <v>245</v>
      </c>
      <c r="B1752" s="30"/>
      <c r="C1752" s="30" t="s">
        <v>128</v>
      </c>
      <c r="D1752" s="34">
        <v>-39159.839999999997</v>
      </c>
      <c r="E1752" s="34">
        <v>-15360.32</v>
      </c>
      <c r="F1752" s="34">
        <v>-12662.6</v>
      </c>
      <c r="G1752" s="34">
        <v>-17687.59</v>
      </c>
      <c r="H1752" s="34">
        <v>-29472.44</v>
      </c>
      <c r="I1752" s="17"/>
      <c r="J1752" s="17"/>
      <c r="K1752" s="17"/>
      <c r="L1752" s="17"/>
      <c r="M1752" s="17"/>
      <c r="N1752" s="17"/>
      <c r="O1752" s="17"/>
      <c r="P1752" s="41">
        <v>-114342.79</v>
      </c>
      <c r="Q1752" s="24"/>
      <c r="R1752" s="7" t="s">
        <v>245</v>
      </c>
      <c r="S1752" s="7"/>
      <c r="T1752" s="7" t="s">
        <v>128</v>
      </c>
      <c r="U1752" s="17">
        <v>-40797.042999999998</v>
      </c>
      <c r="V1752" s="17">
        <v>-59409.14</v>
      </c>
      <c r="W1752" s="17">
        <v>-40781.671000000002</v>
      </c>
      <c r="X1752" s="17">
        <v>-39918.355000000003</v>
      </c>
      <c r="Y1752" s="17">
        <v>-60941.75</v>
      </c>
      <c r="Z1752" s="17">
        <v>-41896.410000000003</v>
      </c>
      <c r="AA1752" s="17">
        <v>-124617.59</v>
      </c>
      <c r="AB1752" s="17">
        <v>-92536.05</v>
      </c>
      <c r="AC1752" s="17">
        <v>-85340.95</v>
      </c>
      <c r="AD1752" s="17">
        <v>-50764.63</v>
      </c>
      <c r="AE1752" s="17">
        <v>-45965.07</v>
      </c>
      <c r="AF1752" s="17">
        <v>-26696.91</v>
      </c>
      <c r="AG1752" s="18">
        <v>-709665.56900000002</v>
      </c>
      <c r="AI1752" s="7" t="s">
        <v>245</v>
      </c>
      <c r="AJ1752" s="7"/>
      <c r="AK1752" s="7" t="s">
        <v>128</v>
      </c>
      <c r="AL1752" s="17"/>
      <c r="AM1752" s="17"/>
      <c r="AN1752" s="17"/>
      <c r="AO1752" s="17"/>
      <c r="AP1752" s="17"/>
      <c r="AQ1752" s="17"/>
      <c r="AR1752" s="17"/>
      <c r="AS1752" s="17"/>
      <c r="AT1752" s="17"/>
      <c r="AU1752" s="17"/>
      <c r="AV1752" s="17"/>
      <c r="AW1752" s="17"/>
      <c r="AX1752" s="18"/>
    </row>
    <row r="1753" spans="1:50">
      <c r="A1753" s="30" t="s">
        <v>245</v>
      </c>
      <c r="B1753" s="30"/>
      <c r="C1753" s="30" t="s">
        <v>129</v>
      </c>
      <c r="D1753" s="34">
        <v>6496.49</v>
      </c>
      <c r="E1753" s="34">
        <v>2644.58</v>
      </c>
      <c r="F1753" s="34">
        <v>2066.91</v>
      </c>
      <c r="G1753" s="34">
        <v>3148.69</v>
      </c>
      <c r="H1753" s="34">
        <v>1293.3499999999999</v>
      </c>
      <c r="I1753" s="17"/>
      <c r="J1753" s="17"/>
      <c r="K1753" s="17"/>
      <c r="L1753" s="17"/>
      <c r="M1753" s="17"/>
      <c r="N1753" s="17"/>
      <c r="O1753" s="17"/>
      <c r="P1753" s="41">
        <v>15650.02</v>
      </c>
      <c r="Q1753" s="24"/>
      <c r="R1753" s="7" t="s">
        <v>245</v>
      </c>
      <c r="S1753" s="7"/>
      <c r="T1753" s="7" t="s">
        <v>129</v>
      </c>
      <c r="U1753" s="17">
        <v>5585.5569999999998</v>
      </c>
      <c r="V1753" s="17">
        <v>5762.87</v>
      </c>
      <c r="W1753" s="17">
        <v>5683.9390000000003</v>
      </c>
      <c r="X1753" s="17">
        <v>5160.4949999999999</v>
      </c>
      <c r="Y1753" s="17">
        <v>9054.4</v>
      </c>
      <c r="Z1753" s="17">
        <v>5034.6400000000003</v>
      </c>
      <c r="AA1753" s="17">
        <v>19760.62</v>
      </c>
      <c r="AB1753" s="17">
        <v>15083.26</v>
      </c>
      <c r="AC1753" s="17">
        <v>12273.82</v>
      </c>
      <c r="AD1753" s="17">
        <v>6786.55</v>
      </c>
      <c r="AE1753" s="17">
        <v>7145.87</v>
      </c>
      <c r="AF1753" s="17">
        <v>1253.3900000000001</v>
      </c>
      <c r="AG1753" s="18">
        <v>98585.410999999993</v>
      </c>
      <c r="AI1753" s="7" t="s">
        <v>245</v>
      </c>
      <c r="AJ1753" s="7"/>
      <c r="AK1753" s="7" t="s">
        <v>129</v>
      </c>
      <c r="AL1753" s="17"/>
      <c r="AM1753" s="17"/>
      <c r="AN1753" s="17"/>
      <c r="AO1753" s="17"/>
      <c r="AP1753" s="17"/>
      <c r="AQ1753" s="17"/>
      <c r="AR1753" s="17"/>
      <c r="AS1753" s="17"/>
      <c r="AT1753" s="17"/>
      <c r="AU1753" s="17"/>
      <c r="AV1753" s="17"/>
      <c r="AW1753" s="17"/>
      <c r="AX1753" s="18"/>
    </row>
    <row r="1754" spans="1:50">
      <c r="A1754" s="30" t="s">
        <v>245</v>
      </c>
      <c r="B1754" s="30"/>
      <c r="C1754" s="30" t="s">
        <v>130</v>
      </c>
      <c r="D1754" s="38">
        <v>0.14230000000000001</v>
      </c>
      <c r="E1754" s="38">
        <v>0.1469</v>
      </c>
      <c r="F1754" s="38">
        <v>0.14030000000000001</v>
      </c>
      <c r="G1754" s="38">
        <v>0.15110000000000001</v>
      </c>
      <c r="H1754" s="38">
        <v>4.2000000000000003E-2</v>
      </c>
      <c r="I1754" s="15"/>
      <c r="J1754" s="15"/>
      <c r="K1754" s="15"/>
      <c r="L1754" s="15"/>
      <c r="M1754" s="15"/>
      <c r="N1754" s="15"/>
      <c r="O1754" s="15"/>
      <c r="P1754" s="45">
        <v>0.12039999999999999</v>
      </c>
      <c r="Q1754" s="24"/>
      <c r="R1754" s="7" t="s">
        <v>245</v>
      </c>
      <c r="S1754" s="7"/>
      <c r="T1754" s="7" t="s">
        <v>130</v>
      </c>
      <c r="U1754" s="15">
        <v>0.12039999999999999</v>
      </c>
      <c r="V1754" s="15">
        <v>8.8400000000000006E-2</v>
      </c>
      <c r="W1754" s="15">
        <v>0.12230000000000001</v>
      </c>
      <c r="X1754" s="15">
        <v>0.1145</v>
      </c>
      <c r="Y1754" s="15">
        <v>0.12939999999999999</v>
      </c>
      <c r="Z1754" s="15">
        <v>0.10730000000000001</v>
      </c>
      <c r="AA1754" s="15">
        <v>0.13689999999999999</v>
      </c>
      <c r="AB1754" s="15">
        <v>0.14019999999999999</v>
      </c>
      <c r="AC1754" s="15">
        <v>0.12570000000000001</v>
      </c>
      <c r="AD1754" s="15">
        <v>0.1179</v>
      </c>
      <c r="AE1754" s="15">
        <v>0.13450000000000001</v>
      </c>
      <c r="AF1754" s="15">
        <v>4.48E-2</v>
      </c>
      <c r="AG1754" s="16">
        <v>0.122</v>
      </c>
      <c r="AI1754" s="7" t="s">
        <v>245</v>
      </c>
      <c r="AJ1754" s="7"/>
      <c r="AK1754" s="7" t="s">
        <v>130</v>
      </c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6"/>
    </row>
    <row r="1755" spans="1:50">
      <c r="A1755" s="30" t="s">
        <v>245</v>
      </c>
      <c r="B1755" s="30"/>
      <c r="C1755" s="30" t="s">
        <v>131</v>
      </c>
      <c r="D1755" s="34">
        <v>-1736.15</v>
      </c>
      <c r="E1755" s="34">
        <v>-1597.39</v>
      </c>
      <c r="F1755" s="34">
        <v>-1695.52</v>
      </c>
      <c r="G1755" s="34">
        <v>-1739.59</v>
      </c>
      <c r="H1755" s="34">
        <v>-1562.68</v>
      </c>
      <c r="I1755" s="17"/>
      <c r="J1755" s="17"/>
      <c r="K1755" s="17"/>
      <c r="L1755" s="17"/>
      <c r="M1755" s="17"/>
      <c r="N1755" s="17"/>
      <c r="O1755" s="17"/>
      <c r="P1755" s="41">
        <v>-8331.33</v>
      </c>
      <c r="Q1755" s="24"/>
      <c r="R1755" s="7" t="s">
        <v>245</v>
      </c>
      <c r="S1755" s="7"/>
      <c r="T1755" s="7" t="s">
        <v>131</v>
      </c>
      <c r="U1755" s="17">
        <v>-2459.69</v>
      </c>
      <c r="V1755" s="17">
        <v>-1973.92</v>
      </c>
      <c r="W1755" s="17">
        <v>-633.15</v>
      </c>
      <c r="X1755" s="17">
        <v>-2649.66</v>
      </c>
      <c r="Y1755" s="17">
        <v>-3578.35</v>
      </c>
      <c r="Z1755" s="17">
        <v>-2371.75</v>
      </c>
      <c r="AA1755" s="17">
        <v>-1701.17</v>
      </c>
      <c r="AB1755" s="17">
        <v>-1636.72</v>
      </c>
      <c r="AC1755" s="17">
        <v>-1575.14</v>
      </c>
      <c r="AD1755" s="17">
        <v>-1691.18</v>
      </c>
      <c r="AE1755" s="17">
        <v>-1568.24</v>
      </c>
      <c r="AF1755" s="17">
        <v>-1529.77</v>
      </c>
      <c r="AG1755" s="18">
        <v>-23368.74</v>
      </c>
      <c r="AI1755" s="7" t="s">
        <v>245</v>
      </c>
      <c r="AJ1755" s="7"/>
      <c r="AK1755" s="7" t="s">
        <v>131</v>
      </c>
      <c r="AL1755" s="17"/>
      <c r="AM1755" s="17"/>
      <c r="AN1755" s="17"/>
      <c r="AO1755" s="17"/>
      <c r="AP1755" s="17"/>
      <c r="AQ1755" s="17"/>
      <c r="AR1755" s="17"/>
      <c r="AS1755" s="17"/>
      <c r="AT1755" s="17"/>
      <c r="AU1755" s="17"/>
      <c r="AV1755" s="17"/>
      <c r="AW1755" s="17"/>
      <c r="AX1755" s="18"/>
    </row>
    <row r="1756" spans="1:50">
      <c r="A1756" s="30" t="s">
        <v>245</v>
      </c>
      <c r="B1756" s="30"/>
      <c r="C1756" s="30" t="s">
        <v>132</v>
      </c>
      <c r="D1756" s="34">
        <v>-1571.79</v>
      </c>
      <c r="E1756" s="34">
        <v>-1475.76</v>
      </c>
      <c r="F1756" s="34">
        <v>-1602.07</v>
      </c>
      <c r="G1756" s="34">
        <v>-1681.96</v>
      </c>
      <c r="H1756" s="34">
        <v>-1501.02</v>
      </c>
      <c r="I1756" s="17"/>
      <c r="J1756" s="17"/>
      <c r="K1756" s="17"/>
      <c r="L1756" s="17"/>
      <c r="M1756" s="17"/>
      <c r="N1756" s="17"/>
      <c r="O1756" s="17"/>
      <c r="P1756" s="41">
        <v>-7832.6</v>
      </c>
      <c r="Q1756" s="24"/>
      <c r="R1756" s="7" t="s">
        <v>245</v>
      </c>
      <c r="S1756" s="7"/>
      <c r="T1756" s="7" t="s">
        <v>132</v>
      </c>
      <c r="U1756" s="17">
        <v>-2403.54</v>
      </c>
      <c r="V1756" s="17">
        <v>-1855.27</v>
      </c>
      <c r="W1756" s="17">
        <v>-587.11</v>
      </c>
      <c r="X1756" s="17">
        <v>-2623.1</v>
      </c>
      <c r="Y1756" s="17">
        <v>-3431.27</v>
      </c>
      <c r="Z1756" s="17">
        <v>-2217.04</v>
      </c>
      <c r="AA1756" s="17">
        <v>-1581.84</v>
      </c>
      <c r="AB1756" s="17">
        <v>-1318.47</v>
      </c>
      <c r="AC1756" s="17">
        <v>-1387.55</v>
      </c>
      <c r="AD1756" s="17">
        <v>-1450.38</v>
      </c>
      <c r="AE1756" s="17">
        <v>-1364.67</v>
      </c>
      <c r="AF1756" s="17">
        <v>-1412.72</v>
      </c>
      <c r="AG1756" s="18">
        <v>-21632.959999999999</v>
      </c>
      <c r="AI1756" s="7" t="s">
        <v>245</v>
      </c>
      <c r="AJ1756" s="7"/>
      <c r="AK1756" s="7" t="s">
        <v>132</v>
      </c>
      <c r="AL1756" s="17"/>
      <c r="AM1756" s="17"/>
      <c r="AN1756" s="17"/>
      <c r="AO1756" s="17"/>
      <c r="AP1756" s="17"/>
      <c r="AQ1756" s="17"/>
      <c r="AR1756" s="17"/>
      <c r="AS1756" s="17"/>
      <c r="AT1756" s="17"/>
      <c r="AU1756" s="17"/>
      <c r="AV1756" s="17"/>
      <c r="AW1756" s="17"/>
      <c r="AX1756" s="18"/>
    </row>
    <row r="1757" spans="1:50">
      <c r="A1757" s="30" t="s">
        <v>245</v>
      </c>
      <c r="B1757" s="30"/>
      <c r="C1757" s="30" t="s">
        <v>133</v>
      </c>
      <c r="D1757" s="32">
        <v>-1132.75</v>
      </c>
      <c r="E1757" s="32">
        <v>-1053.43</v>
      </c>
      <c r="F1757" s="32">
        <v>-1164.0899999999999</v>
      </c>
      <c r="G1757" s="32">
        <v>-1129.43</v>
      </c>
      <c r="H1757" s="32">
        <v>-1088.3</v>
      </c>
      <c r="I1757" s="10"/>
      <c r="J1757" s="10"/>
      <c r="K1757" s="10"/>
      <c r="L1757" s="10"/>
      <c r="M1757" s="10"/>
      <c r="N1757" s="10"/>
      <c r="O1757" s="10"/>
      <c r="P1757" s="39">
        <v>-5568</v>
      </c>
      <c r="Q1757" s="24"/>
      <c r="R1757" s="7" t="s">
        <v>245</v>
      </c>
      <c r="S1757" s="7"/>
      <c r="T1757" s="7" t="s">
        <v>133</v>
      </c>
      <c r="U1757" s="10">
        <v>-1510.9</v>
      </c>
      <c r="V1757" s="10">
        <v>-1453.9</v>
      </c>
      <c r="W1757" s="10">
        <v>-527.22</v>
      </c>
      <c r="X1757" s="10">
        <v>-2015.5</v>
      </c>
      <c r="Y1757" s="10">
        <v>-2468.9</v>
      </c>
      <c r="Z1757" s="10">
        <v>-1549.43</v>
      </c>
      <c r="AA1757" s="10">
        <v>-1107.49</v>
      </c>
      <c r="AB1757" s="10">
        <v>-903.52</v>
      </c>
      <c r="AC1757" s="10">
        <v>-1026.18</v>
      </c>
      <c r="AD1757" s="10">
        <v>-1060.19</v>
      </c>
      <c r="AE1757" s="10">
        <v>-1010.22</v>
      </c>
      <c r="AF1757" s="10">
        <v>-1029.76</v>
      </c>
      <c r="AG1757" s="9">
        <v>-15663.21</v>
      </c>
      <c r="AI1757" s="7" t="s">
        <v>245</v>
      </c>
      <c r="AJ1757" s="7"/>
      <c r="AK1757" s="7" t="s">
        <v>133</v>
      </c>
      <c r="AL1757" s="10"/>
      <c r="AM1757" s="10"/>
      <c r="AN1757" s="10"/>
      <c r="AO1757" s="10"/>
      <c r="AP1757" s="10"/>
      <c r="AQ1757" s="10"/>
      <c r="AR1757" s="10"/>
      <c r="AS1757" s="10"/>
      <c r="AT1757" s="10"/>
      <c r="AU1757" s="10"/>
      <c r="AV1757" s="10"/>
      <c r="AW1757" s="10"/>
      <c r="AX1757" s="9"/>
    </row>
    <row r="1758" spans="1:50">
      <c r="A1758" s="30" t="s">
        <v>245</v>
      </c>
      <c r="B1758" s="30"/>
      <c r="C1758" s="30" t="s">
        <v>134</v>
      </c>
      <c r="D1758" s="31">
        <v>-420.17</v>
      </c>
      <c r="E1758" s="31">
        <v>-385.71</v>
      </c>
      <c r="F1758" s="31">
        <v>-407.91</v>
      </c>
      <c r="G1758" s="31">
        <v>-422.42</v>
      </c>
      <c r="H1758" s="31">
        <v>-377.48</v>
      </c>
      <c r="I1758" s="8"/>
      <c r="J1758" s="8"/>
      <c r="K1758" s="8"/>
      <c r="L1758" s="8"/>
      <c r="M1758" s="8"/>
      <c r="N1758" s="8"/>
      <c r="O1758" s="8"/>
      <c r="P1758" s="39">
        <v>-2013.69</v>
      </c>
      <c r="Q1758" s="24"/>
      <c r="R1758" s="7" t="s">
        <v>245</v>
      </c>
      <c r="S1758" s="7"/>
      <c r="T1758" s="7" t="s">
        <v>134</v>
      </c>
      <c r="U1758" s="8">
        <v>-496.36</v>
      </c>
      <c r="V1758" s="8">
        <v>-385.09</v>
      </c>
      <c r="W1758" s="8">
        <v>-51.89</v>
      </c>
      <c r="X1758" s="8">
        <v>-607.6</v>
      </c>
      <c r="Y1758" s="8">
        <v>-928.93</v>
      </c>
      <c r="Z1758" s="8">
        <v>-647.02</v>
      </c>
      <c r="AA1758" s="8">
        <v>-433.18</v>
      </c>
      <c r="AB1758" s="8">
        <v>-396.63</v>
      </c>
      <c r="AC1758" s="8">
        <v>-343.06</v>
      </c>
      <c r="AD1758" s="8">
        <v>-371.87</v>
      </c>
      <c r="AE1758" s="8">
        <v>-336.13</v>
      </c>
      <c r="AF1758" s="8">
        <v>-372.38</v>
      </c>
      <c r="AG1758" s="9">
        <v>-5370.14</v>
      </c>
      <c r="AI1758" s="7" t="s">
        <v>245</v>
      </c>
      <c r="AJ1758" s="7"/>
      <c r="AK1758" s="7" t="s">
        <v>134</v>
      </c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9"/>
    </row>
    <row r="1759" spans="1:50">
      <c r="A1759" s="30" t="s">
        <v>245</v>
      </c>
      <c r="B1759" s="30"/>
      <c r="C1759" s="30" t="s">
        <v>135</v>
      </c>
      <c r="D1759" s="31">
        <v>0</v>
      </c>
      <c r="E1759" s="31">
        <v>0</v>
      </c>
      <c r="F1759" s="31">
        <v>0</v>
      </c>
      <c r="G1759" s="31">
        <v>0</v>
      </c>
      <c r="H1759" s="31">
        <v>0</v>
      </c>
      <c r="I1759" s="8"/>
      <c r="J1759" s="8"/>
      <c r="K1759" s="8"/>
      <c r="L1759" s="8"/>
      <c r="M1759" s="8"/>
      <c r="N1759" s="8"/>
      <c r="O1759" s="8"/>
      <c r="P1759" s="39">
        <v>0</v>
      </c>
      <c r="Q1759" s="24"/>
      <c r="R1759" s="7" t="s">
        <v>245</v>
      </c>
      <c r="S1759" s="7"/>
      <c r="T1759" s="7" t="s">
        <v>135</v>
      </c>
      <c r="U1759" s="8">
        <v>0</v>
      </c>
      <c r="V1759" s="8">
        <v>0</v>
      </c>
      <c r="W1759" s="8">
        <v>0</v>
      </c>
      <c r="X1759" s="8">
        <v>0</v>
      </c>
      <c r="Y1759" s="8">
        <v>0</v>
      </c>
      <c r="Z1759" s="8">
        <v>0</v>
      </c>
      <c r="AA1759" s="8">
        <v>0</v>
      </c>
      <c r="AB1759" s="8">
        <v>0</v>
      </c>
      <c r="AC1759" s="8">
        <v>0</v>
      </c>
      <c r="AD1759" s="8">
        <v>0</v>
      </c>
      <c r="AE1759" s="8">
        <v>0</v>
      </c>
      <c r="AF1759" s="8">
        <v>0</v>
      </c>
      <c r="AG1759" s="9">
        <v>0</v>
      </c>
      <c r="AI1759" s="7" t="s">
        <v>245</v>
      </c>
      <c r="AJ1759" s="7"/>
      <c r="AK1759" s="7" t="s">
        <v>135</v>
      </c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9"/>
    </row>
    <row r="1760" spans="1:50">
      <c r="A1760" s="30" t="s">
        <v>245</v>
      </c>
      <c r="B1760" s="30"/>
      <c r="C1760" s="30" t="s">
        <v>136</v>
      </c>
      <c r="D1760" s="31">
        <v>0</v>
      </c>
      <c r="E1760" s="31">
        <v>0</v>
      </c>
      <c r="F1760" s="31">
        <v>0</v>
      </c>
      <c r="G1760" s="31">
        <v>0</v>
      </c>
      <c r="H1760" s="31">
        <v>0</v>
      </c>
      <c r="I1760" s="8"/>
      <c r="J1760" s="8"/>
      <c r="K1760" s="8"/>
      <c r="L1760" s="8"/>
      <c r="M1760" s="8"/>
      <c r="N1760" s="8"/>
      <c r="O1760" s="8"/>
      <c r="P1760" s="39">
        <v>0</v>
      </c>
      <c r="Q1760" s="24"/>
      <c r="R1760" s="7" t="s">
        <v>245</v>
      </c>
      <c r="S1760" s="7"/>
      <c r="T1760" s="7" t="s">
        <v>136</v>
      </c>
      <c r="U1760" s="8">
        <v>0</v>
      </c>
      <c r="V1760" s="8">
        <v>0</v>
      </c>
      <c r="W1760" s="8">
        <v>0</v>
      </c>
      <c r="X1760" s="8">
        <v>0</v>
      </c>
      <c r="Y1760" s="8">
        <v>0</v>
      </c>
      <c r="Z1760" s="8">
        <v>0</v>
      </c>
      <c r="AA1760" s="8">
        <v>0</v>
      </c>
      <c r="AB1760" s="8">
        <v>0</v>
      </c>
      <c r="AC1760" s="8">
        <v>0</v>
      </c>
      <c r="AD1760" s="8">
        <v>0</v>
      </c>
      <c r="AE1760" s="8">
        <v>0</v>
      </c>
      <c r="AF1760" s="8">
        <v>0</v>
      </c>
      <c r="AG1760" s="9">
        <v>0</v>
      </c>
      <c r="AI1760" s="7" t="s">
        <v>245</v>
      </c>
      <c r="AJ1760" s="7"/>
      <c r="AK1760" s="7" t="s">
        <v>136</v>
      </c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9"/>
    </row>
    <row r="1761" spans="1:50">
      <c r="A1761" s="30" t="s">
        <v>245</v>
      </c>
      <c r="B1761" s="30"/>
      <c r="C1761" s="30" t="s">
        <v>137</v>
      </c>
      <c r="D1761" s="31">
        <v>0</v>
      </c>
      <c r="E1761" s="31">
        <v>0</v>
      </c>
      <c r="F1761" s="31">
        <v>0</v>
      </c>
      <c r="G1761" s="31">
        <v>0</v>
      </c>
      <c r="H1761" s="31">
        <v>0</v>
      </c>
      <c r="I1761" s="8"/>
      <c r="J1761" s="8"/>
      <c r="K1761" s="8"/>
      <c r="L1761" s="8"/>
      <c r="M1761" s="8"/>
      <c r="N1761" s="8"/>
      <c r="O1761" s="8"/>
      <c r="P1761" s="39">
        <v>0</v>
      </c>
      <c r="Q1761" s="24"/>
      <c r="R1761" s="7" t="s">
        <v>245</v>
      </c>
      <c r="S1761" s="7"/>
      <c r="T1761" s="7" t="s">
        <v>137</v>
      </c>
      <c r="U1761" s="8">
        <v>0</v>
      </c>
      <c r="V1761" s="8">
        <v>0</v>
      </c>
      <c r="W1761" s="8">
        <v>0</v>
      </c>
      <c r="X1761" s="8">
        <v>0</v>
      </c>
      <c r="Y1761" s="8">
        <v>0</v>
      </c>
      <c r="Z1761" s="8">
        <v>0</v>
      </c>
      <c r="AA1761" s="8">
        <v>0</v>
      </c>
      <c r="AB1761" s="8">
        <v>0</v>
      </c>
      <c r="AC1761" s="8">
        <v>0</v>
      </c>
      <c r="AD1761" s="8">
        <v>0</v>
      </c>
      <c r="AE1761" s="8">
        <v>0</v>
      </c>
      <c r="AF1761" s="8">
        <v>0</v>
      </c>
      <c r="AG1761" s="9">
        <v>0</v>
      </c>
      <c r="AI1761" s="7" t="s">
        <v>245</v>
      </c>
      <c r="AJ1761" s="7"/>
      <c r="AK1761" s="7" t="s">
        <v>137</v>
      </c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9"/>
    </row>
    <row r="1762" spans="1:50">
      <c r="A1762" s="30" t="s">
        <v>245</v>
      </c>
      <c r="B1762" s="30"/>
      <c r="C1762" s="30" t="s">
        <v>138</v>
      </c>
      <c r="D1762" s="31">
        <v>0</v>
      </c>
      <c r="E1762" s="31">
        <v>0</v>
      </c>
      <c r="F1762" s="31">
        <v>0</v>
      </c>
      <c r="G1762" s="31">
        <v>0</v>
      </c>
      <c r="H1762" s="31">
        <v>0</v>
      </c>
      <c r="I1762" s="8"/>
      <c r="J1762" s="8"/>
      <c r="K1762" s="8"/>
      <c r="L1762" s="8"/>
      <c r="M1762" s="8"/>
      <c r="N1762" s="8"/>
      <c r="O1762" s="8"/>
      <c r="P1762" s="39">
        <v>0</v>
      </c>
      <c r="Q1762" s="24"/>
      <c r="R1762" s="7" t="s">
        <v>245</v>
      </c>
      <c r="S1762" s="7"/>
      <c r="T1762" s="7" t="s">
        <v>138</v>
      </c>
      <c r="U1762" s="8">
        <v>0</v>
      </c>
      <c r="V1762" s="8">
        <v>0</v>
      </c>
      <c r="W1762" s="8">
        <v>0</v>
      </c>
      <c r="X1762" s="8">
        <v>0</v>
      </c>
      <c r="Y1762" s="8">
        <v>0</v>
      </c>
      <c r="Z1762" s="8">
        <v>0</v>
      </c>
      <c r="AA1762" s="8">
        <v>0</v>
      </c>
      <c r="AB1762" s="8">
        <v>0</v>
      </c>
      <c r="AC1762" s="8">
        <v>0</v>
      </c>
      <c r="AD1762" s="8">
        <v>0</v>
      </c>
      <c r="AE1762" s="8">
        <v>0</v>
      </c>
      <c r="AF1762" s="8">
        <v>0</v>
      </c>
      <c r="AG1762" s="9">
        <v>0</v>
      </c>
      <c r="AI1762" s="7" t="s">
        <v>245</v>
      </c>
      <c r="AJ1762" s="7"/>
      <c r="AK1762" s="7" t="s">
        <v>138</v>
      </c>
      <c r="AL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  <c r="AW1762" s="8"/>
      <c r="AX1762" s="9"/>
    </row>
    <row r="1763" spans="1:50">
      <c r="A1763" s="30" t="s">
        <v>245</v>
      </c>
      <c r="B1763" s="30"/>
      <c r="C1763" s="30" t="s">
        <v>139</v>
      </c>
      <c r="D1763" s="31">
        <v>-18.87</v>
      </c>
      <c r="E1763" s="31">
        <v>-36.619999999999997</v>
      </c>
      <c r="F1763" s="31">
        <v>-30.07</v>
      </c>
      <c r="G1763" s="31">
        <v>-130.11000000000001</v>
      </c>
      <c r="H1763" s="31">
        <v>-35.24</v>
      </c>
      <c r="I1763" s="8"/>
      <c r="J1763" s="8"/>
      <c r="K1763" s="8"/>
      <c r="L1763" s="8"/>
      <c r="M1763" s="8"/>
      <c r="N1763" s="8"/>
      <c r="O1763" s="8"/>
      <c r="P1763" s="39">
        <v>-250.91</v>
      </c>
      <c r="Q1763" s="24"/>
      <c r="R1763" s="7" t="s">
        <v>245</v>
      </c>
      <c r="S1763" s="7"/>
      <c r="T1763" s="7" t="s">
        <v>139</v>
      </c>
      <c r="U1763" s="8">
        <v>-396.28</v>
      </c>
      <c r="V1763" s="8">
        <v>-16.28</v>
      </c>
      <c r="W1763" s="8">
        <v>-8</v>
      </c>
      <c r="X1763" s="8">
        <v>0</v>
      </c>
      <c r="Y1763" s="8">
        <v>-33.44</v>
      </c>
      <c r="Z1763" s="8">
        <v>-20.59</v>
      </c>
      <c r="AA1763" s="8">
        <v>-41.17</v>
      </c>
      <c r="AB1763" s="8">
        <v>-18.32</v>
      </c>
      <c r="AC1763" s="8">
        <v>-18.309999999999999</v>
      </c>
      <c r="AD1763" s="8">
        <v>-18.32</v>
      </c>
      <c r="AE1763" s="8">
        <v>-18.32</v>
      </c>
      <c r="AF1763" s="8">
        <v>-10.58</v>
      </c>
      <c r="AG1763" s="9">
        <v>-599.61</v>
      </c>
      <c r="AI1763" s="7" t="s">
        <v>245</v>
      </c>
      <c r="AJ1763" s="7"/>
      <c r="AK1763" s="7" t="s">
        <v>139</v>
      </c>
      <c r="AL1763" s="8"/>
      <c r="AM1763" s="8"/>
      <c r="AN1763" s="8"/>
      <c r="AO1763" s="8"/>
      <c r="AP1763" s="8"/>
      <c r="AQ1763" s="8"/>
      <c r="AR1763" s="8"/>
      <c r="AS1763" s="8"/>
      <c r="AT1763" s="8"/>
      <c r="AU1763" s="8"/>
      <c r="AV1763" s="8"/>
      <c r="AW1763" s="8"/>
      <c r="AX1763" s="9"/>
    </row>
    <row r="1764" spans="1:50">
      <c r="A1764" s="30" t="s">
        <v>245</v>
      </c>
      <c r="B1764" s="30"/>
      <c r="C1764" s="30" t="s">
        <v>140</v>
      </c>
      <c r="D1764" s="31">
        <v>0</v>
      </c>
      <c r="E1764" s="31">
        <v>0</v>
      </c>
      <c r="F1764" s="31">
        <v>0</v>
      </c>
      <c r="G1764" s="31">
        <v>0</v>
      </c>
      <c r="H1764" s="31">
        <v>0</v>
      </c>
      <c r="I1764" s="8"/>
      <c r="J1764" s="8"/>
      <c r="K1764" s="8"/>
      <c r="L1764" s="8"/>
      <c r="M1764" s="8"/>
      <c r="N1764" s="8"/>
      <c r="O1764" s="8"/>
      <c r="P1764" s="39">
        <v>0</v>
      </c>
      <c r="Q1764" s="24"/>
      <c r="R1764" s="7" t="s">
        <v>245</v>
      </c>
      <c r="S1764" s="7"/>
      <c r="T1764" s="7" t="s">
        <v>140</v>
      </c>
      <c r="U1764" s="8">
        <v>0</v>
      </c>
      <c r="V1764" s="8">
        <v>0</v>
      </c>
      <c r="W1764" s="8">
        <v>0</v>
      </c>
      <c r="X1764" s="8">
        <v>0</v>
      </c>
      <c r="Y1764" s="8">
        <v>0</v>
      </c>
      <c r="Z1764" s="8">
        <v>0</v>
      </c>
      <c r="AA1764" s="8">
        <v>0</v>
      </c>
      <c r="AB1764" s="8">
        <v>0</v>
      </c>
      <c r="AC1764" s="8">
        <v>0</v>
      </c>
      <c r="AD1764" s="8">
        <v>0</v>
      </c>
      <c r="AE1764" s="8">
        <v>0</v>
      </c>
      <c r="AF1764" s="8">
        <v>0</v>
      </c>
      <c r="AG1764" s="9">
        <v>0</v>
      </c>
      <c r="AI1764" s="7" t="s">
        <v>245</v>
      </c>
      <c r="AJ1764" s="7"/>
      <c r="AK1764" s="7" t="s">
        <v>140</v>
      </c>
      <c r="AL1764" s="8"/>
      <c r="AM1764" s="8"/>
      <c r="AN1764" s="8"/>
      <c r="AO1764" s="8"/>
      <c r="AP1764" s="8"/>
      <c r="AQ1764" s="8"/>
      <c r="AR1764" s="8"/>
      <c r="AS1764" s="8"/>
      <c r="AT1764" s="8"/>
      <c r="AU1764" s="8"/>
      <c r="AV1764" s="8"/>
      <c r="AW1764" s="8"/>
      <c r="AX1764" s="9"/>
    </row>
    <row r="1765" spans="1:50">
      <c r="A1765" s="30" t="s">
        <v>245</v>
      </c>
      <c r="B1765" s="30"/>
      <c r="C1765" s="30" t="s">
        <v>141</v>
      </c>
      <c r="D1765" s="31">
        <v>0</v>
      </c>
      <c r="E1765" s="31">
        <v>0</v>
      </c>
      <c r="F1765" s="31">
        <v>0</v>
      </c>
      <c r="G1765" s="31">
        <v>0</v>
      </c>
      <c r="H1765" s="31">
        <v>0</v>
      </c>
      <c r="I1765" s="8"/>
      <c r="J1765" s="8"/>
      <c r="K1765" s="8"/>
      <c r="L1765" s="8"/>
      <c r="M1765" s="8"/>
      <c r="N1765" s="8"/>
      <c r="O1765" s="8"/>
      <c r="P1765" s="39">
        <v>0</v>
      </c>
      <c r="Q1765" s="24"/>
      <c r="R1765" s="7" t="s">
        <v>245</v>
      </c>
      <c r="S1765" s="7"/>
      <c r="T1765" s="7" t="s">
        <v>141</v>
      </c>
      <c r="U1765" s="8">
        <v>0</v>
      </c>
      <c r="V1765" s="8">
        <v>0</v>
      </c>
      <c r="W1765" s="8">
        <v>0</v>
      </c>
      <c r="X1765" s="8">
        <v>0</v>
      </c>
      <c r="Y1765" s="8">
        <v>0</v>
      </c>
      <c r="Z1765" s="8">
        <v>0</v>
      </c>
      <c r="AA1765" s="8">
        <v>0</v>
      </c>
      <c r="AB1765" s="8">
        <v>0</v>
      </c>
      <c r="AC1765" s="8">
        <v>0</v>
      </c>
      <c r="AD1765" s="8">
        <v>0</v>
      </c>
      <c r="AE1765" s="8">
        <v>0</v>
      </c>
      <c r="AF1765" s="8">
        <v>0</v>
      </c>
      <c r="AG1765" s="9">
        <v>0</v>
      </c>
      <c r="AI1765" s="7" t="s">
        <v>245</v>
      </c>
      <c r="AJ1765" s="7"/>
      <c r="AK1765" s="7" t="s">
        <v>141</v>
      </c>
      <c r="AL1765" s="8"/>
      <c r="AM1765" s="8"/>
      <c r="AN1765" s="8"/>
      <c r="AO1765" s="8"/>
      <c r="AP1765" s="8"/>
      <c r="AQ1765" s="8"/>
      <c r="AR1765" s="8"/>
      <c r="AS1765" s="8"/>
      <c r="AT1765" s="8"/>
      <c r="AU1765" s="8"/>
      <c r="AV1765" s="8"/>
      <c r="AW1765" s="8"/>
      <c r="AX1765" s="9"/>
    </row>
    <row r="1766" spans="1:50">
      <c r="A1766" s="30" t="s">
        <v>245</v>
      </c>
      <c r="B1766" s="30"/>
      <c r="C1766" s="30" t="s">
        <v>142</v>
      </c>
      <c r="D1766" s="31">
        <v>0</v>
      </c>
      <c r="E1766" s="31">
        <v>0</v>
      </c>
      <c r="F1766" s="31">
        <v>0</v>
      </c>
      <c r="G1766" s="31">
        <v>0</v>
      </c>
      <c r="H1766" s="31">
        <v>0</v>
      </c>
      <c r="I1766" s="8"/>
      <c r="J1766" s="8"/>
      <c r="K1766" s="8"/>
      <c r="L1766" s="8"/>
      <c r="M1766" s="8"/>
      <c r="N1766" s="8"/>
      <c r="O1766" s="8"/>
      <c r="P1766" s="39">
        <v>0</v>
      </c>
      <c r="Q1766" s="24"/>
      <c r="R1766" s="7" t="s">
        <v>245</v>
      </c>
      <c r="S1766" s="7"/>
      <c r="T1766" s="7" t="s">
        <v>142</v>
      </c>
      <c r="U1766" s="8">
        <v>0</v>
      </c>
      <c r="V1766" s="8">
        <v>0</v>
      </c>
      <c r="W1766" s="8">
        <v>0</v>
      </c>
      <c r="X1766" s="8">
        <v>0</v>
      </c>
      <c r="Y1766" s="8">
        <v>0</v>
      </c>
      <c r="Z1766" s="8">
        <v>0</v>
      </c>
      <c r="AA1766" s="8">
        <v>0</v>
      </c>
      <c r="AB1766" s="8">
        <v>0</v>
      </c>
      <c r="AC1766" s="8">
        <v>0</v>
      </c>
      <c r="AD1766" s="8">
        <v>0</v>
      </c>
      <c r="AE1766" s="8">
        <v>0</v>
      </c>
      <c r="AF1766" s="8">
        <v>0</v>
      </c>
      <c r="AG1766" s="9">
        <v>0</v>
      </c>
      <c r="AI1766" s="7" t="s">
        <v>245</v>
      </c>
      <c r="AJ1766" s="7"/>
      <c r="AK1766" s="7" t="s">
        <v>142</v>
      </c>
      <c r="AL1766" s="8"/>
      <c r="AM1766" s="8"/>
      <c r="AN1766" s="8"/>
      <c r="AO1766" s="8"/>
      <c r="AP1766" s="8"/>
      <c r="AQ1766" s="8"/>
      <c r="AR1766" s="8"/>
      <c r="AS1766" s="8"/>
      <c r="AT1766" s="8"/>
      <c r="AU1766" s="8"/>
      <c r="AV1766" s="8"/>
      <c r="AW1766" s="8"/>
      <c r="AX1766" s="9"/>
    </row>
    <row r="1767" spans="1:50">
      <c r="A1767" s="30" t="s">
        <v>245</v>
      </c>
      <c r="B1767" s="30"/>
      <c r="C1767" s="30" t="s">
        <v>143</v>
      </c>
      <c r="D1767" s="31">
        <v>0</v>
      </c>
      <c r="E1767" s="31">
        <v>0</v>
      </c>
      <c r="F1767" s="31">
        <v>0</v>
      </c>
      <c r="G1767" s="31">
        <v>0</v>
      </c>
      <c r="H1767" s="31">
        <v>0</v>
      </c>
      <c r="I1767" s="8"/>
      <c r="J1767" s="8"/>
      <c r="K1767" s="8"/>
      <c r="L1767" s="8"/>
      <c r="M1767" s="8"/>
      <c r="N1767" s="8"/>
      <c r="O1767" s="8"/>
      <c r="P1767" s="39">
        <v>0</v>
      </c>
      <c r="Q1767" s="24"/>
      <c r="R1767" s="7" t="s">
        <v>245</v>
      </c>
      <c r="S1767" s="7"/>
      <c r="T1767" s="7" t="s">
        <v>143</v>
      </c>
      <c r="U1767" s="8">
        <v>0</v>
      </c>
      <c r="V1767" s="8">
        <v>0</v>
      </c>
      <c r="W1767" s="8">
        <v>0</v>
      </c>
      <c r="X1767" s="8">
        <v>0</v>
      </c>
      <c r="Y1767" s="8">
        <v>0</v>
      </c>
      <c r="Z1767" s="8">
        <v>0</v>
      </c>
      <c r="AA1767" s="8">
        <v>0</v>
      </c>
      <c r="AB1767" s="8">
        <v>0</v>
      </c>
      <c r="AC1767" s="8">
        <v>0</v>
      </c>
      <c r="AD1767" s="8">
        <v>0</v>
      </c>
      <c r="AE1767" s="8">
        <v>0</v>
      </c>
      <c r="AF1767" s="8">
        <v>0</v>
      </c>
      <c r="AG1767" s="9">
        <v>0</v>
      </c>
      <c r="AI1767" s="7" t="s">
        <v>245</v>
      </c>
      <c r="AJ1767" s="7"/>
      <c r="AK1767" s="7" t="s">
        <v>143</v>
      </c>
      <c r="AL1767" s="8"/>
      <c r="AM1767" s="8"/>
      <c r="AN1767" s="8"/>
      <c r="AO1767" s="8"/>
      <c r="AP1767" s="8"/>
      <c r="AQ1767" s="8"/>
      <c r="AR1767" s="8"/>
      <c r="AS1767" s="8"/>
      <c r="AT1767" s="8"/>
      <c r="AU1767" s="8"/>
      <c r="AV1767" s="8"/>
      <c r="AW1767" s="8"/>
      <c r="AX1767" s="9"/>
    </row>
    <row r="1768" spans="1:50">
      <c r="A1768" s="30" t="s">
        <v>245</v>
      </c>
      <c r="B1768" s="30"/>
      <c r="C1768" s="30" t="s">
        <v>144</v>
      </c>
      <c r="D1768" s="32">
        <v>0</v>
      </c>
      <c r="E1768" s="32">
        <v>0</v>
      </c>
      <c r="F1768" s="32">
        <v>0</v>
      </c>
      <c r="G1768" s="32">
        <v>0</v>
      </c>
      <c r="H1768" s="32">
        <v>0</v>
      </c>
      <c r="I1768" s="10"/>
      <c r="J1768" s="10"/>
      <c r="K1768" s="10"/>
      <c r="L1768" s="10"/>
      <c r="M1768" s="10"/>
      <c r="N1768" s="10"/>
      <c r="O1768" s="10"/>
      <c r="P1768" s="39">
        <v>0</v>
      </c>
      <c r="Q1768" s="24"/>
      <c r="R1768" s="7" t="s">
        <v>245</v>
      </c>
      <c r="S1768" s="7"/>
      <c r="T1768" s="7" t="s">
        <v>144</v>
      </c>
      <c r="U1768" s="10">
        <v>0</v>
      </c>
      <c r="V1768" s="10">
        <v>0</v>
      </c>
      <c r="W1768" s="10">
        <v>0</v>
      </c>
      <c r="X1768" s="10">
        <v>0</v>
      </c>
      <c r="Y1768" s="10">
        <v>0</v>
      </c>
      <c r="Z1768" s="10">
        <v>0</v>
      </c>
      <c r="AA1768" s="10">
        <v>0</v>
      </c>
      <c r="AB1768" s="10">
        <v>0</v>
      </c>
      <c r="AC1768" s="10">
        <v>0</v>
      </c>
      <c r="AD1768" s="10">
        <v>0</v>
      </c>
      <c r="AE1768" s="10">
        <v>0</v>
      </c>
      <c r="AF1768" s="10">
        <v>0</v>
      </c>
      <c r="AG1768" s="9">
        <v>0</v>
      </c>
      <c r="AI1768" s="7" t="s">
        <v>245</v>
      </c>
      <c r="AJ1768" s="7"/>
      <c r="AK1768" s="7" t="s">
        <v>144</v>
      </c>
      <c r="AL1768" s="10"/>
      <c r="AM1768" s="10"/>
      <c r="AN1768" s="10"/>
      <c r="AO1768" s="10"/>
      <c r="AP1768" s="10"/>
      <c r="AQ1768" s="10"/>
      <c r="AR1768" s="10"/>
      <c r="AS1768" s="10"/>
      <c r="AT1768" s="10"/>
      <c r="AU1768" s="10"/>
      <c r="AV1768" s="10"/>
      <c r="AW1768" s="10"/>
      <c r="AX1768" s="9"/>
    </row>
    <row r="1769" spans="1:50">
      <c r="A1769" s="30" t="s">
        <v>245</v>
      </c>
      <c r="B1769" s="30"/>
      <c r="C1769" s="30" t="s">
        <v>145</v>
      </c>
      <c r="D1769" s="31">
        <v>0</v>
      </c>
      <c r="E1769" s="31">
        <v>0</v>
      </c>
      <c r="F1769" s="31">
        <v>0</v>
      </c>
      <c r="G1769" s="31">
        <v>0</v>
      </c>
      <c r="H1769" s="31">
        <v>0</v>
      </c>
      <c r="I1769" s="8"/>
      <c r="J1769" s="8"/>
      <c r="K1769" s="8"/>
      <c r="L1769" s="8"/>
      <c r="M1769" s="8"/>
      <c r="N1769" s="8"/>
      <c r="O1769" s="8"/>
      <c r="P1769" s="39">
        <v>0</v>
      </c>
      <c r="Q1769" s="24"/>
      <c r="R1769" s="7" t="s">
        <v>245</v>
      </c>
      <c r="S1769" s="7"/>
      <c r="T1769" s="7" t="s">
        <v>145</v>
      </c>
      <c r="U1769" s="8">
        <v>0</v>
      </c>
      <c r="V1769" s="8">
        <v>0</v>
      </c>
      <c r="W1769" s="8">
        <v>0</v>
      </c>
      <c r="X1769" s="8">
        <v>0</v>
      </c>
      <c r="Y1769" s="8">
        <v>0</v>
      </c>
      <c r="Z1769" s="8">
        <v>0</v>
      </c>
      <c r="AA1769" s="8">
        <v>0</v>
      </c>
      <c r="AB1769" s="8">
        <v>0</v>
      </c>
      <c r="AC1769" s="8">
        <v>0</v>
      </c>
      <c r="AD1769" s="8">
        <v>0</v>
      </c>
      <c r="AE1769" s="8">
        <v>0</v>
      </c>
      <c r="AF1769" s="8">
        <v>0</v>
      </c>
      <c r="AG1769" s="9">
        <v>0</v>
      </c>
      <c r="AI1769" s="7" t="s">
        <v>245</v>
      </c>
      <c r="AJ1769" s="7"/>
      <c r="AK1769" s="7" t="s">
        <v>145</v>
      </c>
      <c r="AL1769" s="8"/>
      <c r="AM1769" s="8"/>
      <c r="AN1769" s="8"/>
      <c r="AO1769" s="8"/>
      <c r="AP1769" s="8"/>
      <c r="AQ1769" s="8"/>
      <c r="AR1769" s="8"/>
      <c r="AS1769" s="8"/>
      <c r="AT1769" s="8"/>
      <c r="AU1769" s="8"/>
      <c r="AV1769" s="8"/>
      <c r="AW1769" s="8"/>
      <c r="AX1769" s="9"/>
    </row>
    <row r="1770" spans="1:50">
      <c r="A1770" s="30" t="s">
        <v>245</v>
      </c>
      <c r="B1770" s="30"/>
      <c r="C1770" s="30" t="s">
        <v>146</v>
      </c>
      <c r="D1770" s="34">
        <v>-164.36</v>
      </c>
      <c r="E1770" s="34">
        <v>-121.63</v>
      </c>
      <c r="F1770" s="34">
        <v>-93.45</v>
      </c>
      <c r="G1770" s="34">
        <v>-57.63</v>
      </c>
      <c r="H1770" s="34">
        <v>-61.66</v>
      </c>
      <c r="I1770" s="17"/>
      <c r="J1770" s="17"/>
      <c r="K1770" s="17"/>
      <c r="L1770" s="17"/>
      <c r="M1770" s="17"/>
      <c r="N1770" s="17"/>
      <c r="O1770" s="17"/>
      <c r="P1770" s="41">
        <v>-498.73</v>
      </c>
      <c r="Q1770" s="24"/>
      <c r="R1770" s="7" t="s">
        <v>245</v>
      </c>
      <c r="S1770" s="7"/>
      <c r="T1770" s="7" t="s">
        <v>146</v>
      </c>
      <c r="U1770" s="17">
        <v>-56.15</v>
      </c>
      <c r="V1770" s="17">
        <v>-118.65</v>
      </c>
      <c r="W1770" s="17">
        <v>-46.04</v>
      </c>
      <c r="X1770" s="17">
        <v>-26.56</v>
      </c>
      <c r="Y1770" s="17">
        <v>-147.08000000000001</v>
      </c>
      <c r="Z1770" s="17">
        <v>-154.71</v>
      </c>
      <c r="AA1770" s="17">
        <v>-119.33</v>
      </c>
      <c r="AB1770" s="17">
        <v>-318.25</v>
      </c>
      <c r="AC1770" s="17">
        <v>-187.59</v>
      </c>
      <c r="AD1770" s="17">
        <v>-240.8</v>
      </c>
      <c r="AE1770" s="17">
        <v>-203.57</v>
      </c>
      <c r="AF1770" s="17">
        <v>-117.05</v>
      </c>
      <c r="AG1770" s="18">
        <v>-1735.78</v>
      </c>
      <c r="AI1770" s="7" t="s">
        <v>245</v>
      </c>
      <c r="AJ1770" s="7"/>
      <c r="AK1770" s="7" t="s">
        <v>146</v>
      </c>
      <c r="AL1770" s="17"/>
      <c r="AM1770" s="17"/>
      <c r="AN1770" s="17"/>
      <c r="AO1770" s="17"/>
      <c r="AP1770" s="17"/>
      <c r="AQ1770" s="17"/>
      <c r="AR1770" s="17"/>
      <c r="AS1770" s="17"/>
      <c r="AT1770" s="17"/>
      <c r="AU1770" s="17"/>
      <c r="AV1770" s="17"/>
      <c r="AW1770" s="17"/>
      <c r="AX1770" s="18"/>
    </row>
    <row r="1771" spans="1:50">
      <c r="A1771" s="30" t="s">
        <v>245</v>
      </c>
      <c r="B1771" s="30"/>
      <c r="C1771" s="30" t="s">
        <v>147</v>
      </c>
      <c r="D1771" s="32">
        <v>-164.36</v>
      </c>
      <c r="E1771" s="32">
        <v>-121.63</v>
      </c>
      <c r="F1771" s="32">
        <v>-93.45</v>
      </c>
      <c r="G1771" s="32">
        <v>-57.63</v>
      </c>
      <c r="H1771" s="32">
        <v>-61.66</v>
      </c>
      <c r="I1771" s="10"/>
      <c r="J1771" s="10"/>
      <c r="K1771" s="10"/>
      <c r="L1771" s="10"/>
      <c r="M1771" s="10"/>
      <c r="N1771" s="10"/>
      <c r="O1771" s="10"/>
      <c r="P1771" s="39">
        <v>-498.73</v>
      </c>
      <c r="Q1771" s="24"/>
      <c r="R1771" s="7" t="s">
        <v>245</v>
      </c>
      <c r="S1771" s="7"/>
      <c r="T1771" s="7" t="s">
        <v>147</v>
      </c>
      <c r="U1771" s="10">
        <v>-56.15</v>
      </c>
      <c r="V1771" s="10">
        <v>-118.65</v>
      </c>
      <c r="W1771" s="10">
        <v>-46.04</v>
      </c>
      <c r="X1771" s="10">
        <v>-26.56</v>
      </c>
      <c r="Y1771" s="10">
        <v>-147.08000000000001</v>
      </c>
      <c r="Z1771" s="10">
        <v>-154.71</v>
      </c>
      <c r="AA1771" s="10">
        <v>-119.33</v>
      </c>
      <c r="AB1771" s="10">
        <v>-318.25</v>
      </c>
      <c r="AC1771" s="10">
        <v>-187.59</v>
      </c>
      <c r="AD1771" s="10">
        <v>-240.8</v>
      </c>
      <c r="AE1771" s="10">
        <v>-203.57</v>
      </c>
      <c r="AF1771" s="10">
        <v>-117.05</v>
      </c>
      <c r="AG1771" s="9">
        <v>-1735.78</v>
      </c>
      <c r="AI1771" s="7" t="s">
        <v>245</v>
      </c>
      <c r="AJ1771" s="7"/>
      <c r="AK1771" s="7" t="s">
        <v>147</v>
      </c>
      <c r="AL1771" s="10"/>
      <c r="AM1771" s="10"/>
      <c r="AN1771" s="10"/>
      <c r="AO1771" s="10"/>
      <c r="AP1771" s="10"/>
      <c r="AQ1771" s="10"/>
      <c r="AR1771" s="10"/>
      <c r="AS1771" s="10"/>
      <c r="AT1771" s="10"/>
      <c r="AU1771" s="10"/>
      <c r="AV1771" s="10"/>
      <c r="AW1771" s="10"/>
      <c r="AX1771" s="9"/>
    </row>
    <row r="1772" spans="1:50">
      <c r="A1772" s="30" t="s">
        <v>245</v>
      </c>
      <c r="B1772" s="30"/>
      <c r="C1772" s="30" t="s">
        <v>148</v>
      </c>
      <c r="D1772" s="34">
        <v>-268.20999999999998</v>
      </c>
      <c r="E1772" s="34">
        <v>-120.4</v>
      </c>
      <c r="F1772" s="34">
        <v>-116.17</v>
      </c>
      <c r="G1772" s="34">
        <v>-51.46</v>
      </c>
      <c r="H1772" s="34">
        <v>-4.9800000000000004</v>
      </c>
      <c r="I1772" s="17"/>
      <c r="J1772" s="17"/>
      <c r="K1772" s="17"/>
      <c r="L1772" s="17"/>
      <c r="M1772" s="17"/>
      <c r="N1772" s="17"/>
      <c r="O1772" s="17"/>
      <c r="P1772" s="41">
        <v>-561.22</v>
      </c>
      <c r="Q1772" s="24"/>
      <c r="R1772" s="7" t="s">
        <v>245</v>
      </c>
      <c r="S1772" s="7"/>
      <c r="T1772" s="7" t="s">
        <v>148</v>
      </c>
      <c r="U1772" s="17">
        <v>-116.55</v>
      </c>
      <c r="V1772" s="17">
        <v>-86.43</v>
      </c>
      <c r="W1772" s="17">
        <v>-145.08000000000001</v>
      </c>
      <c r="X1772" s="17">
        <v>-141.74</v>
      </c>
      <c r="Y1772" s="17">
        <v>-252.67</v>
      </c>
      <c r="Z1772" s="17">
        <v>-119.18</v>
      </c>
      <c r="AA1772" s="17">
        <v>-103.4</v>
      </c>
      <c r="AB1772" s="17">
        <v>-392.05</v>
      </c>
      <c r="AC1772" s="17">
        <v>-328.83</v>
      </c>
      <c r="AD1772" s="17">
        <v>-857.86</v>
      </c>
      <c r="AE1772" s="17">
        <v>67.28</v>
      </c>
      <c r="AF1772" s="17">
        <v>-175.29</v>
      </c>
      <c r="AG1772" s="18">
        <v>-2651.8</v>
      </c>
      <c r="AI1772" s="7" t="s">
        <v>245</v>
      </c>
      <c r="AJ1772" s="7"/>
      <c r="AK1772" s="7" t="s">
        <v>148</v>
      </c>
      <c r="AL1772" s="17"/>
      <c r="AM1772" s="17"/>
      <c r="AN1772" s="17"/>
      <c r="AO1772" s="17"/>
      <c r="AP1772" s="17"/>
      <c r="AQ1772" s="17"/>
      <c r="AR1772" s="17"/>
      <c r="AS1772" s="17"/>
      <c r="AT1772" s="17"/>
      <c r="AU1772" s="17"/>
      <c r="AV1772" s="17"/>
      <c r="AW1772" s="17"/>
      <c r="AX1772" s="18"/>
    </row>
    <row r="1773" spans="1:50">
      <c r="A1773" s="30" t="s">
        <v>245</v>
      </c>
      <c r="B1773" s="30"/>
      <c r="C1773" s="30" t="s">
        <v>149</v>
      </c>
      <c r="D1773" s="34">
        <v>0</v>
      </c>
      <c r="E1773" s="34">
        <v>0</v>
      </c>
      <c r="F1773" s="34">
        <v>0</v>
      </c>
      <c r="G1773" s="34">
        <v>0</v>
      </c>
      <c r="H1773" s="34">
        <v>0</v>
      </c>
      <c r="I1773" s="17"/>
      <c r="J1773" s="17"/>
      <c r="K1773" s="17"/>
      <c r="L1773" s="17"/>
      <c r="M1773" s="17"/>
      <c r="N1773" s="17"/>
      <c r="O1773" s="17"/>
      <c r="P1773" s="41">
        <v>0</v>
      </c>
      <c r="Q1773" s="24"/>
      <c r="R1773" s="7" t="s">
        <v>245</v>
      </c>
      <c r="S1773" s="7"/>
      <c r="T1773" s="7" t="s">
        <v>149</v>
      </c>
      <c r="U1773" s="17">
        <v>0</v>
      </c>
      <c r="V1773" s="17">
        <v>0</v>
      </c>
      <c r="W1773" s="17">
        <v>0</v>
      </c>
      <c r="X1773" s="17">
        <v>0</v>
      </c>
      <c r="Y1773" s="17">
        <v>0</v>
      </c>
      <c r="Z1773" s="17">
        <v>0</v>
      </c>
      <c r="AA1773" s="17">
        <v>0</v>
      </c>
      <c r="AB1773" s="17">
        <v>0</v>
      </c>
      <c r="AC1773" s="17">
        <v>0</v>
      </c>
      <c r="AD1773" s="17">
        <v>-526.51</v>
      </c>
      <c r="AE1773" s="17">
        <v>0</v>
      </c>
      <c r="AF1773" s="17">
        <v>0</v>
      </c>
      <c r="AG1773" s="18">
        <v>-526.51</v>
      </c>
      <c r="AI1773" s="7" t="s">
        <v>245</v>
      </c>
      <c r="AJ1773" s="7"/>
      <c r="AK1773" s="7" t="s">
        <v>149</v>
      </c>
      <c r="AL1773" s="17"/>
      <c r="AM1773" s="17"/>
      <c r="AN1773" s="17"/>
      <c r="AO1773" s="17"/>
      <c r="AP1773" s="17"/>
      <c r="AQ1773" s="17"/>
      <c r="AR1773" s="17"/>
      <c r="AS1773" s="17"/>
      <c r="AT1773" s="17"/>
      <c r="AU1773" s="17"/>
      <c r="AV1773" s="17"/>
      <c r="AW1773" s="17"/>
      <c r="AX1773" s="18"/>
    </row>
    <row r="1774" spans="1:50">
      <c r="A1774" s="30" t="s">
        <v>245</v>
      </c>
      <c r="B1774" s="30"/>
      <c r="C1774" s="30" t="s">
        <v>150</v>
      </c>
      <c r="D1774" s="31">
        <v>0</v>
      </c>
      <c r="E1774" s="31">
        <v>0</v>
      </c>
      <c r="F1774" s="31">
        <v>0</v>
      </c>
      <c r="G1774" s="31">
        <v>0</v>
      </c>
      <c r="H1774" s="31">
        <v>0</v>
      </c>
      <c r="I1774" s="8"/>
      <c r="J1774" s="8"/>
      <c r="K1774" s="8"/>
      <c r="L1774" s="8"/>
      <c r="M1774" s="8"/>
      <c r="N1774" s="8"/>
      <c r="O1774" s="8"/>
      <c r="P1774" s="39">
        <v>0</v>
      </c>
      <c r="Q1774" s="24"/>
      <c r="R1774" s="7" t="s">
        <v>245</v>
      </c>
      <c r="S1774" s="7"/>
      <c r="T1774" s="7" t="s">
        <v>150</v>
      </c>
      <c r="U1774" s="8">
        <v>0</v>
      </c>
      <c r="V1774" s="8">
        <v>0</v>
      </c>
      <c r="W1774" s="8">
        <v>0</v>
      </c>
      <c r="X1774" s="8">
        <v>0</v>
      </c>
      <c r="Y1774" s="8">
        <v>0</v>
      </c>
      <c r="Z1774" s="8">
        <v>0</v>
      </c>
      <c r="AA1774" s="8">
        <v>0</v>
      </c>
      <c r="AB1774" s="8">
        <v>0</v>
      </c>
      <c r="AC1774" s="8">
        <v>0</v>
      </c>
      <c r="AD1774" s="8">
        <v>0</v>
      </c>
      <c r="AE1774" s="8">
        <v>0</v>
      </c>
      <c r="AF1774" s="8">
        <v>0</v>
      </c>
      <c r="AG1774" s="9">
        <v>0</v>
      </c>
      <c r="AI1774" s="7" t="s">
        <v>245</v>
      </c>
      <c r="AJ1774" s="7"/>
      <c r="AK1774" s="7" t="s">
        <v>150</v>
      </c>
      <c r="AL1774" s="8"/>
      <c r="AM1774" s="8"/>
      <c r="AN1774" s="8"/>
      <c r="AO1774" s="8"/>
      <c r="AP1774" s="8"/>
      <c r="AQ1774" s="8"/>
      <c r="AR1774" s="8"/>
      <c r="AS1774" s="8"/>
      <c r="AT1774" s="8"/>
      <c r="AU1774" s="8"/>
      <c r="AV1774" s="8"/>
      <c r="AW1774" s="8"/>
      <c r="AX1774" s="9"/>
    </row>
    <row r="1775" spans="1:50">
      <c r="A1775" s="30" t="s">
        <v>245</v>
      </c>
      <c r="B1775" s="30"/>
      <c r="C1775" s="30" t="s">
        <v>151</v>
      </c>
      <c r="D1775" s="31">
        <v>0</v>
      </c>
      <c r="E1775" s="31">
        <v>0</v>
      </c>
      <c r="F1775" s="31">
        <v>0</v>
      </c>
      <c r="G1775" s="31">
        <v>0</v>
      </c>
      <c r="H1775" s="31">
        <v>0</v>
      </c>
      <c r="I1775" s="8"/>
      <c r="J1775" s="8"/>
      <c r="K1775" s="8"/>
      <c r="L1775" s="8"/>
      <c r="M1775" s="8"/>
      <c r="N1775" s="8"/>
      <c r="O1775" s="8"/>
      <c r="P1775" s="39">
        <v>0</v>
      </c>
      <c r="Q1775" s="24"/>
      <c r="R1775" s="7" t="s">
        <v>245</v>
      </c>
      <c r="S1775" s="7"/>
      <c r="T1775" s="7" t="s">
        <v>151</v>
      </c>
      <c r="U1775" s="8">
        <v>0</v>
      </c>
      <c r="V1775" s="8">
        <v>0</v>
      </c>
      <c r="W1775" s="8">
        <v>0</v>
      </c>
      <c r="X1775" s="8">
        <v>0</v>
      </c>
      <c r="Y1775" s="8">
        <v>0</v>
      </c>
      <c r="Z1775" s="8">
        <v>0</v>
      </c>
      <c r="AA1775" s="8">
        <v>0</v>
      </c>
      <c r="AB1775" s="8">
        <v>0</v>
      </c>
      <c r="AC1775" s="8">
        <v>0</v>
      </c>
      <c r="AD1775" s="8">
        <v>0</v>
      </c>
      <c r="AE1775" s="8">
        <v>0</v>
      </c>
      <c r="AF1775" s="8">
        <v>0</v>
      </c>
      <c r="AG1775" s="9">
        <v>0</v>
      </c>
      <c r="AI1775" s="7" t="s">
        <v>245</v>
      </c>
      <c r="AJ1775" s="7"/>
      <c r="AK1775" s="7" t="s">
        <v>151</v>
      </c>
      <c r="AL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  <c r="AW1775" s="8"/>
      <c r="AX1775" s="9"/>
    </row>
    <row r="1776" spans="1:50">
      <c r="A1776" s="30" t="s">
        <v>245</v>
      </c>
      <c r="B1776" s="30"/>
      <c r="C1776" s="30" t="s">
        <v>152</v>
      </c>
      <c r="D1776" s="31">
        <v>0</v>
      </c>
      <c r="E1776" s="31">
        <v>0</v>
      </c>
      <c r="F1776" s="31">
        <v>0</v>
      </c>
      <c r="G1776" s="31">
        <v>0</v>
      </c>
      <c r="H1776" s="31">
        <v>0</v>
      </c>
      <c r="I1776" s="8"/>
      <c r="J1776" s="8"/>
      <c r="K1776" s="8"/>
      <c r="L1776" s="8"/>
      <c r="M1776" s="8"/>
      <c r="N1776" s="8"/>
      <c r="O1776" s="8"/>
      <c r="P1776" s="39">
        <v>0</v>
      </c>
      <c r="Q1776" s="24"/>
      <c r="R1776" s="7" t="s">
        <v>245</v>
      </c>
      <c r="S1776" s="7"/>
      <c r="T1776" s="7" t="s">
        <v>152</v>
      </c>
      <c r="U1776" s="8">
        <v>0</v>
      </c>
      <c r="V1776" s="8">
        <v>0</v>
      </c>
      <c r="W1776" s="8">
        <v>0</v>
      </c>
      <c r="X1776" s="8">
        <v>0</v>
      </c>
      <c r="Y1776" s="8">
        <v>0</v>
      </c>
      <c r="Z1776" s="8">
        <v>0</v>
      </c>
      <c r="AA1776" s="8">
        <v>0</v>
      </c>
      <c r="AB1776" s="8">
        <v>0</v>
      </c>
      <c r="AC1776" s="8">
        <v>0</v>
      </c>
      <c r="AD1776" s="8">
        <v>-526.51</v>
      </c>
      <c r="AE1776" s="8">
        <v>0</v>
      </c>
      <c r="AF1776" s="8">
        <v>0</v>
      </c>
      <c r="AG1776" s="9">
        <v>-526.51</v>
      </c>
      <c r="AI1776" s="7" t="s">
        <v>245</v>
      </c>
      <c r="AJ1776" s="7"/>
      <c r="AK1776" s="7" t="s">
        <v>152</v>
      </c>
      <c r="AL1776" s="8"/>
      <c r="AM1776" s="8"/>
      <c r="AN1776" s="8"/>
      <c r="AO1776" s="8"/>
      <c r="AP1776" s="8"/>
      <c r="AQ1776" s="8"/>
      <c r="AR1776" s="8"/>
      <c r="AS1776" s="8"/>
      <c r="AT1776" s="8"/>
      <c r="AU1776" s="8"/>
      <c r="AV1776" s="8"/>
      <c r="AW1776" s="8"/>
      <c r="AX1776" s="9"/>
    </row>
    <row r="1777" spans="1:50">
      <c r="A1777" s="30" t="s">
        <v>245</v>
      </c>
      <c r="B1777" s="30"/>
      <c r="C1777" s="30" t="s">
        <v>14</v>
      </c>
      <c r="D1777" s="31">
        <v>0</v>
      </c>
      <c r="E1777" s="31">
        <v>0</v>
      </c>
      <c r="F1777" s="31">
        <v>0</v>
      </c>
      <c r="G1777" s="31">
        <v>0</v>
      </c>
      <c r="H1777" s="31">
        <v>0</v>
      </c>
      <c r="I1777" s="8"/>
      <c r="J1777" s="8"/>
      <c r="K1777" s="8"/>
      <c r="L1777" s="8"/>
      <c r="M1777" s="8"/>
      <c r="N1777" s="8"/>
      <c r="O1777" s="8"/>
      <c r="P1777" s="39">
        <v>0</v>
      </c>
      <c r="Q1777" s="24"/>
      <c r="R1777" s="7" t="s">
        <v>245</v>
      </c>
      <c r="S1777" s="7"/>
      <c r="T1777" s="7" t="s">
        <v>14</v>
      </c>
      <c r="U1777" s="8">
        <v>0</v>
      </c>
      <c r="V1777" s="8">
        <v>0</v>
      </c>
      <c r="W1777" s="8">
        <v>0</v>
      </c>
      <c r="X1777" s="8">
        <v>0</v>
      </c>
      <c r="Y1777" s="8">
        <v>0</v>
      </c>
      <c r="Z1777" s="8">
        <v>0</v>
      </c>
      <c r="AA1777" s="8">
        <v>0</v>
      </c>
      <c r="AB1777" s="8">
        <v>0</v>
      </c>
      <c r="AC1777" s="8">
        <v>0</v>
      </c>
      <c r="AD1777" s="8">
        <v>0</v>
      </c>
      <c r="AE1777" s="8">
        <v>0</v>
      </c>
      <c r="AF1777" s="8">
        <v>0</v>
      </c>
      <c r="AG1777" s="9">
        <v>0</v>
      </c>
      <c r="AI1777" s="7" t="s">
        <v>245</v>
      </c>
      <c r="AJ1777" s="7"/>
      <c r="AK1777" s="7" t="s">
        <v>14</v>
      </c>
      <c r="AL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  <c r="AW1777" s="8"/>
      <c r="AX1777" s="9"/>
    </row>
    <row r="1778" spans="1:50">
      <c r="A1778" s="30" t="s">
        <v>245</v>
      </c>
      <c r="B1778" s="30"/>
      <c r="C1778" s="30" t="s">
        <v>153</v>
      </c>
      <c r="D1778" s="31">
        <v>0</v>
      </c>
      <c r="E1778" s="31">
        <v>0</v>
      </c>
      <c r="F1778" s="31">
        <v>0</v>
      </c>
      <c r="G1778" s="31">
        <v>0</v>
      </c>
      <c r="H1778" s="31">
        <v>0</v>
      </c>
      <c r="I1778" s="8"/>
      <c r="J1778" s="8"/>
      <c r="K1778" s="8"/>
      <c r="L1778" s="8"/>
      <c r="M1778" s="8"/>
      <c r="N1778" s="8"/>
      <c r="O1778" s="8"/>
      <c r="P1778" s="39">
        <v>0</v>
      </c>
      <c r="Q1778" s="24"/>
      <c r="R1778" s="7" t="s">
        <v>245</v>
      </c>
      <c r="S1778" s="7"/>
      <c r="T1778" s="7" t="s">
        <v>153</v>
      </c>
      <c r="U1778" s="8">
        <v>0</v>
      </c>
      <c r="V1778" s="8">
        <v>0</v>
      </c>
      <c r="W1778" s="8">
        <v>0</v>
      </c>
      <c r="X1778" s="8">
        <v>0</v>
      </c>
      <c r="Y1778" s="8">
        <v>0</v>
      </c>
      <c r="Z1778" s="8">
        <v>0</v>
      </c>
      <c r="AA1778" s="8">
        <v>0</v>
      </c>
      <c r="AB1778" s="8">
        <v>0</v>
      </c>
      <c r="AC1778" s="8">
        <v>0</v>
      </c>
      <c r="AD1778" s="8">
        <v>0</v>
      </c>
      <c r="AE1778" s="8">
        <v>0</v>
      </c>
      <c r="AF1778" s="8">
        <v>0</v>
      </c>
      <c r="AG1778" s="9">
        <v>0</v>
      </c>
      <c r="AI1778" s="7" t="s">
        <v>245</v>
      </c>
      <c r="AJ1778" s="7"/>
      <c r="AK1778" s="7" t="s">
        <v>153</v>
      </c>
      <c r="AL1778" s="8"/>
      <c r="AM1778" s="8"/>
      <c r="AN1778" s="8"/>
      <c r="AO1778" s="8"/>
      <c r="AP1778" s="8"/>
      <c r="AQ1778" s="8"/>
      <c r="AR1778" s="8"/>
      <c r="AS1778" s="8"/>
      <c r="AT1778" s="8"/>
      <c r="AU1778" s="8"/>
      <c r="AV1778" s="8"/>
      <c r="AW1778" s="8"/>
      <c r="AX1778" s="9"/>
    </row>
    <row r="1779" spans="1:50">
      <c r="A1779" s="30" t="s">
        <v>245</v>
      </c>
      <c r="B1779" s="30"/>
      <c r="C1779" s="30" t="s">
        <v>154</v>
      </c>
      <c r="D1779" s="34">
        <v>-18.27</v>
      </c>
      <c r="E1779" s="34">
        <v>-18.27</v>
      </c>
      <c r="F1779" s="34">
        <v>-18.27</v>
      </c>
      <c r="G1779" s="34">
        <v>-18.27</v>
      </c>
      <c r="H1779" s="34">
        <v>-18.27</v>
      </c>
      <c r="I1779" s="17"/>
      <c r="J1779" s="17"/>
      <c r="K1779" s="17"/>
      <c r="L1779" s="17"/>
      <c r="M1779" s="17"/>
      <c r="N1779" s="17"/>
      <c r="O1779" s="17"/>
      <c r="P1779" s="41">
        <v>-91.35</v>
      </c>
      <c r="Q1779" s="24"/>
      <c r="R1779" s="7" t="s">
        <v>245</v>
      </c>
      <c r="S1779" s="7"/>
      <c r="T1779" s="7" t="s">
        <v>154</v>
      </c>
      <c r="U1779" s="17">
        <v>-18.27</v>
      </c>
      <c r="V1779" s="17">
        <v>-18.27</v>
      </c>
      <c r="W1779" s="17">
        <v>-18.27</v>
      </c>
      <c r="X1779" s="17">
        <v>-18.27</v>
      </c>
      <c r="Y1779" s="17">
        <v>-18.27</v>
      </c>
      <c r="Z1779" s="17">
        <v>-18.27</v>
      </c>
      <c r="AA1779" s="17">
        <v>-18.27</v>
      </c>
      <c r="AB1779" s="17">
        <v>-18.27</v>
      </c>
      <c r="AC1779" s="17">
        <v>-18.27</v>
      </c>
      <c r="AD1779" s="17">
        <v>-18.27</v>
      </c>
      <c r="AE1779" s="17">
        <v>-18.27</v>
      </c>
      <c r="AF1779" s="17">
        <v>-18.23</v>
      </c>
      <c r="AG1779" s="18">
        <v>-219.2</v>
      </c>
      <c r="AI1779" s="7" t="s">
        <v>245</v>
      </c>
      <c r="AJ1779" s="7"/>
      <c r="AK1779" s="7" t="s">
        <v>154</v>
      </c>
      <c r="AL1779" s="17"/>
      <c r="AM1779" s="17"/>
      <c r="AN1779" s="17"/>
      <c r="AO1779" s="17"/>
      <c r="AP1779" s="17"/>
      <c r="AQ1779" s="17"/>
      <c r="AR1779" s="17"/>
      <c r="AS1779" s="17"/>
      <c r="AT1779" s="17"/>
      <c r="AU1779" s="17"/>
      <c r="AV1779" s="17"/>
      <c r="AW1779" s="17"/>
      <c r="AX1779" s="18"/>
    </row>
    <row r="1780" spans="1:50">
      <c r="A1780" s="30" t="s">
        <v>245</v>
      </c>
      <c r="B1780" s="30"/>
      <c r="C1780" s="30" t="s">
        <v>155</v>
      </c>
      <c r="D1780" s="31">
        <v>-18.27</v>
      </c>
      <c r="E1780" s="31">
        <v>-18.27</v>
      </c>
      <c r="F1780" s="31">
        <v>-18.27</v>
      </c>
      <c r="G1780" s="31">
        <v>-18.27</v>
      </c>
      <c r="H1780" s="31">
        <v>-18.27</v>
      </c>
      <c r="I1780" s="8"/>
      <c r="J1780" s="8"/>
      <c r="K1780" s="8"/>
      <c r="L1780" s="8"/>
      <c r="M1780" s="8"/>
      <c r="N1780" s="8"/>
      <c r="O1780" s="8"/>
      <c r="P1780" s="39">
        <v>-91.35</v>
      </c>
      <c r="Q1780" s="24"/>
      <c r="R1780" s="7" t="s">
        <v>245</v>
      </c>
      <c r="S1780" s="7"/>
      <c r="T1780" s="7" t="s">
        <v>155</v>
      </c>
      <c r="U1780" s="8">
        <v>-18.27</v>
      </c>
      <c r="V1780" s="8">
        <v>-18.27</v>
      </c>
      <c r="W1780" s="8">
        <v>-18.27</v>
      </c>
      <c r="X1780" s="8">
        <v>-18.27</v>
      </c>
      <c r="Y1780" s="8">
        <v>-18.27</v>
      </c>
      <c r="Z1780" s="8">
        <v>-18.27</v>
      </c>
      <c r="AA1780" s="8">
        <v>-18.27</v>
      </c>
      <c r="AB1780" s="8">
        <v>-18.27</v>
      </c>
      <c r="AC1780" s="8">
        <v>-18.27</v>
      </c>
      <c r="AD1780" s="8">
        <v>-18.27</v>
      </c>
      <c r="AE1780" s="8">
        <v>-18.27</v>
      </c>
      <c r="AF1780" s="8">
        <v>-18.23</v>
      </c>
      <c r="AG1780" s="9">
        <v>-219.2</v>
      </c>
      <c r="AI1780" s="7" t="s">
        <v>245</v>
      </c>
      <c r="AJ1780" s="7"/>
      <c r="AK1780" s="7" t="s">
        <v>155</v>
      </c>
      <c r="AL1780" s="8"/>
      <c r="AM1780" s="8"/>
      <c r="AN1780" s="8"/>
      <c r="AO1780" s="8"/>
      <c r="AP1780" s="8"/>
      <c r="AQ1780" s="8"/>
      <c r="AR1780" s="8"/>
      <c r="AS1780" s="8"/>
      <c r="AT1780" s="8"/>
      <c r="AU1780" s="8"/>
      <c r="AV1780" s="8"/>
      <c r="AW1780" s="8"/>
      <c r="AX1780" s="9"/>
    </row>
    <row r="1781" spans="1:50">
      <c r="A1781" s="30" t="s">
        <v>245</v>
      </c>
      <c r="B1781" s="30"/>
      <c r="C1781" s="30" t="s">
        <v>156</v>
      </c>
      <c r="D1781" s="31">
        <v>0</v>
      </c>
      <c r="E1781" s="31">
        <v>0</v>
      </c>
      <c r="F1781" s="31">
        <v>0</v>
      </c>
      <c r="G1781" s="31">
        <v>0</v>
      </c>
      <c r="H1781" s="31">
        <v>0</v>
      </c>
      <c r="I1781" s="8"/>
      <c r="J1781" s="8"/>
      <c r="K1781" s="8"/>
      <c r="L1781" s="8"/>
      <c r="M1781" s="8"/>
      <c r="N1781" s="8"/>
      <c r="O1781" s="8"/>
      <c r="P1781" s="39">
        <v>0</v>
      </c>
      <c r="Q1781" s="24"/>
      <c r="R1781" s="7" t="s">
        <v>245</v>
      </c>
      <c r="S1781" s="7"/>
      <c r="T1781" s="7" t="s">
        <v>156</v>
      </c>
      <c r="U1781" s="8">
        <v>0</v>
      </c>
      <c r="V1781" s="8">
        <v>0</v>
      </c>
      <c r="W1781" s="8">
        <v>0</v>
      </c>
      <c r="X1781" s="8">
        <v>0</v>
      </c>
      <c r="Y1781" s="8">
        <v>0</v>
      </c>
      <c r="Z1781" s="8">
        <v>0</v>
      </c>
      <c r="AA1781" s="8">
        <v>0</v>
      </c>
      <c r="AB1781" s="8">
        <v>0</v>
      </c>
      <c r="AC1781" s="8">
        <v>0</v>
      </c>
      <c r="AD1781" s="8">
        <v>0</v>
      </c>
      <c r="AE1781" s="8">
        <v>0</v>
      </c>
      <c r="AF1781" s="8">
        <v>0</v>
      </c>
      <c r="AG1781" s="9">
        <v>0</v>
      </c>
      <c r="AI1781" s="7" t="s">
        <v>245</v>
      </c>
      <c r="AJ1781" s="7"/>
      <c r="AK1781" s="7" t="s">
        <v>156</v>
      </c>
      <c r="AL1781" s="8"/>
      <c r="AM1781" s="8"/>
      <c r="AN1781" s="8"/>
      <c r="AO1781" s="8"/>
      <c r="AP1781" s="8"/>
      <c r="AQ1781" s="8"/>
      <c r="AR1781" s="8"/>
      <c r="AS1781" s="8"/>
      <c r="AT1781" s="8"/>
      <c r="AU1781" s="8"/>
      <c r="AV1781" s="8"/>
      <c r="AW1781" s="8"/>
      <c r="AX1781" s="9"/>
    </row>
    <row r="1782" spans="1:50">
      <c r="A1782" s="30" t="s">
        <v>245</v>
      </c>
      <c r="B1782" s="30"/>
      <c r="C1782" s="30" t="s">
        <v>157</v>
      </c>
      <c r="D1782" s="34">
        <v>-30.13</v>
      </c>
      <c r="E1782" s="34">
        <v>-91.08</v>
      </c>
      <c r="F1782" s="34">
        <v>-91.08</v>
      </c>
      <c r="G1782" s="34">
        <v>-26.22</v>
      </c>
      <c r="H1782" s="34">
        <v>20.239999999999998</v>
      </c>
      <c r="I1782" s="17"/>
      <c r="J1782" s="17"/>
      <c r="K1782" s="17"/>
      <c r="L1782" s="17"/>
      <c r="M1782" s="17"/>
      <c r="N1782" s="17"/>
      <c r="O1782" s="17"/>
      <c r="P1782" s="41">
        <v>-218.27</v>
      </c>
      <c r="Q1782" s="24"/>
      <c r="R1782" s="7" t="s">
        <v>245</v>
      </c>
      <c r="S1782" s="7"/>
      <c r="T1782" s="7" t="s">
        <v>157</v>
      </c>
      <c r="U1782" s="17">
        <v>-91.53</v>
      </c>
      <c r="V1782" s="17">
        <v>-61.41</v>
      </c>
      <c r="W1782" s="17">
        <v>-120.06</v>
      </c>
      <c r="X1782" s="17">
        <v>-116.84</v>
      </c>
      <c r="Y1782" s="17">
        <v>-227.7</v>
      </c>
      <c r="Z1782" s="17">
        <v>-78.430000000000007</v>
      </c>
      <c r="AA1782" s="17">
        <v>-78.430000000000007</v>
      </c>
      <c r="AB1782" s="17">
        <v>-367.08</v>
      </c>
      <c r="AC1782" s="17">
        <v>-303.83</v>
      </c>
      <c r="AD1782" s="17">
        <v>-303.83</v>
      </c>
      <c r="AE1782" s="17">
        <v>92.69</v>
      </c>
      <c r="AF1782" s="17">
        <v>-149.27000000000001</v>
      </c>
      <c r="AG1782" s="18">
        <v>-1805.72</v>
      </c>
      <c r="AI1782" s="7" t="s">
        <v>245</v>
      </c>
      <c r="AJ1782" s="7"/>
      <c r="AK1782" s="7" t="s">
        <v>157</v>
      </c>
      <c r="AL1782" s="17"/>
      <c r="AM1782" s="17"/>
      <c r="AN1782" s="17"/>
      <c r="AO1782" s="17"/>
      <c r="AP1782" s="17"/>
      <c r="AQ1782" s="17"/>
      <c r="AR1782" s="17"/>
      <c r="AS1782" s="17"/>
      <c r="AT1782" s="17"/>
      <c r="AU1782" s="17"/>
      <c r="AV1782" s="17"/>
      <c r="AW1782" s="17"/>
      <c r="AX1782" s="18"/>
    </row>
    <row r="1783" spans="1:50">
      <c r="A1783" s="30" t="s">
        <v>245</v>
      </c>
      <c r="B1783" s="30"/>
      <c r="C1783" s="30" t="s">
        <v>158</v>
      </c>
      <c r="D1783" s="31">
        <v>0</v>
      </c>
      <c r="E1783" s="31">
        <v>0</v>
      </c>
      <c r="F1783" s="31">
        <v>0</v>
      </c>
      <c r="G1783" s="31">
        <v>0</v>
      </c>
      <c r="H1783" s="31">
        <v>0</v>
      </c>
      <c r="I1783" s="8"/>
      <c r="J1783" s="8"/>
      <c r="K1783" s="8"/>
      <c r="L1783" s="8"/>
      <c r="M1783" s="8"/>
      <c r="N1783" s="8"/>
      <c r="O1783" s="8"/>
      <c r="P1783" s="39">
        <v>0</v>
      </c>
      <c r="Q1783" s="24"/>
      <c r="R1783" s="7" t="s">
        <v>245</v>
      </c>
      <c r="S1783" s="7"/>
      <c r="T1783" s="7" t="s">
        <v>158</v>
      </c>
      <c r="U1783" s="8">
        <v>0</v>
      </c>
      <c r="V1783" s="8">
        <v>0</v>
      </c>
      <c r="W1783" s="8">
        <v>0</v>
      </c>
      <c r="X1783" s="8">
        <v>0</v>
      </c>
      <c r="Y1783" s="8">
        <v>0</v>
      </c>
      <c r="Z1783" s="8">
        <v>0</v>
      </c>
      <c r="AA1783" s="8">
        <v>0</v>
      </c>
      <c r="AB1783" s="8">
        <v>0</v>
      </c>
      <c r="AC1783" s="8">
        <v>0</v>
      </c>
      <c r="AD1783" s="8">
        <v>0</v>
      </c>
      <c r="AE1783" s="8">
        <v>0</v>
      </c>
      <c r="AF1783" s="8">
        <v>0</v>
      </c>
      <c r="AG1783" s="9">
        <v>0</v>
      </c>
      <c r="AI1783" s="7" t="s">
        <v>245</v>
      </c>
      <c r="AJ1783" s="7"/>
      <c r="AK1783" s="7" t="s">
        <v>158</v>
      </c>
      <c r="AL1783" s="8"/>
      <c r="AM1783" s="8"/>
      <c r="AN1783" s="8"/>
      <c r="AO1783" s="8"/>
      <c r="AP1783" s="8"/>
      <c r="AQ1783" s="8"/>
      <c r="AR1783" s="8"/>
      <c r="AS1783" s="8"/>
      <c r="AT1783" s="8"/>
      <c r="AU1783" s="8"/>
      <c r="AV1783" s="8"/>
      <c r="AW1783" s="8"/>
      <c r="AX1783" s="9"/>
    </row>
    <row r="1784" spans="1:50">
      <c r="A1784" s="30" t="s">
        <v>245</v>
      </c>
      <c r="B1784" s="30"/>
      <c r="C1784" s="30" t="s">
        <v>159</v>
      </c>
      <c r="D1784" s="31">
        <v>0</v>
      </c>
      <c r="E1784" s="31">
        <v>0</v>
      </c>
      <c r="F1784" s="31">
        <v>0</v>
      </c>
      <c r="G1784" s="31">
        <v>0</v>
      </c>
      <c r="H1784" s="31">
        <v>0</v>
      </c>
      <c r="I1784" s="8"/>
      <c r="J1784" s="8"/>
      <c r="K1784" s="8"/>
      <c r="L1784" s="8"/>
      <c r="M1784" s="8"/>
      <c r="N1784" s="8"/>
      <c r="O1784" s="8"/>
      <c r="P1784" s="39">
        <v>0</v>
      </c>
      <c r="Q1784" s="24"/>
      <c r="R1784" s="7" t="s">
        <v>245</v>
      </c>
      <c r="S1784" s="7"/>
      <c r="T1784" s="7" t="s">
        <v>159</v>
      </c>
      <c r="U1784" s="8">
        <v>0</v>
      </c>
      <c r="V1784" s="8">
        <v>0</v>
      </c>
      <c r="W1784" s="8">
        <v>0</v>
      </c>
      <c r="X1784" s="8">
        <v>0</v>
      </c>
      <c r="Y1784" s="8">
        <v>0</v>
      </c>
      <c r="Z1784" s="8">
        <v>0</v>
      </c>
      <c r="AA1784" s="8">
        <v>0</v>
      </c>
      <c r="AB1784" s="8">
        <v>0</v>
      </c>
      <c r="AC1784" s="8">
        <v>0</v>
      </c>
      <c r="AD1784" s="8">
        <v>0</v>
      </c>
      <c r="AE1784" s="8">
        <v>0</v>
      </c>
      <c r="AF1784" s="8">
        <v>0</v>
      </c>
      <c r="AG1784" s="9">
        <v>0</v>
      </c>
      <c r="AI1784" s="7" t="s">
        <v>245</v>
      </c>
      <c r="AJ1784" s="7"/>
      <c r="AK1784" s="7" t="s">
        <v>159</v>
      </c>
      <c r="AL1784" s="8"/>
      <c r="AM1784" s="8"/>
      <c r="AN1784" s="8"/>
      <c r="AO1784" s="8"/>
      <c r="AP1784" s="8"/>
      <c r="AQ1784" s="8"/>
      <c r="AR1784" s="8"/>
      <c r="AS1784" s="8"/>
      <c r="AT1784" s="8"/>
      <c r="AU1784" s="8"/>
      <c r="AV1784" s="8"/>
      <c r="AW1784" s="8"/>
      <c r="AX1784" s="9"/>
    </row>
    <row r="1785" spans="1:50">
      <c r="A1785" s="30" t="s">
        <v>245</v>
      </c>
      <c r="B1785" s="30"/>
      <c r="C1785" s="30" t="s">
        <v>160</v>
      </c>
      <c r="D1785" s="31">
        <v>0</v>
      </c>
      <c r="E1785" s="31">
        <v>0</v>
      </c>
      <c r="F1785" s="31">
        <v>0</v>
      </c>
      <c r="G1785" s="31">
        <v>0</v>
      </c>
      <c r="H1785" s="31">
        <v>0</v>
      </c>
      <c r="I1785" s="8"/>
      <c r="J1785" s="8"/>
      <c r="K1785" s="8"/>
      <c r="L1785" s="8"/>
      <c r="M1785" s="8"/>
      <c r="N1785" s="8"/>
      <c r="O1785" s="8"/>
      <c r="P1785" s="39">
        <v>0</v>
      </c>
      <c r="Q1785" s="24"/>
      <c r="R1785" s="7" t="s">
        <v>245</v>
      </c>
      <c r="S1785" s="7"/>
      <c r="T1785" s="7" t="s">
        <v>160</v>
      </c>
      <c r="U1785" s="8">
        <v>0</v>
      </c>
      <c r="V1785" s="8">
        <v>0</v>
      </c>
      <c r="W1785" s="8">
        <v>0</v>
      </c>
      <c r="X1785" s="8">
        <v>0</v>
      </c>
      <c r="Y1785" s="8">
        <v>0</v>
      </c>
      <c r="Z1785" s="8">
        <v>0</v>
      </c>
      <c r="AA1785" s="8">
        <v>0</v>
      </c>
      <c r="AB1785" s="8">
        <v>0</v>
      </c>
      <c r="AC1785" s="8">
        <v>0</v>
      </c>
      <c r="AD1785" s="8">
        <v>0</v>
      </c>
      <c r="AE1785" s="8">
        <v>0</v>
      </c>
      <c r="AF1785" s="8">
        <v>0</v>
      </c>
      <c r="AG1785" s="9">
        <v>0</v>
      </c>
      <c r="AI1785" s="7" t="s">
        <v>245</v>
      </c>
      <c r="AJ1785" s="7"/>
      <c r="AK1785" s="7" t="s">
        <v>160</v>
      </c>
      <c r="AL1785" s="8"/>
      <c r="AM1785" s="8"/>
      <c r="AN1785" s="8"/>
      <c r="AO1785" s="8"/>
      <c r="AP1785" s="8"/>
      <c r="AQ1785" s="8"/>
      <c r="AR1785" s="8"/>
      <c r="AS1785" s="8"/>
      <c r="AT1785" s="8"/>
      <c r="AU1785" s="8"/>
      <c r="AV1785" s="8"/>
      <c r="AW1785" s="8"/>
      <c r="AX1785" s="9"/>
    </row>
    <row r="1786" spans="1:50">
      <c r="A1786" s="30" t="s">
        <v>245</v>
      </c>
      <c r="B1786" s="30"/>
      <c r="C1786" s="30" t="s">
        <v>161</v>
      </c>
      <c r="D1786" s="31">
        <v>-30.13</v>
      </c>
      <c r="E1786" s="31">
        <v>-91.08</v>
      </c>
      <c r="F1786" s="31">
        <v>-91.08</v>
      </c>
      <c r="G1786" s="31">
        <v>-26.22</v>
      </c>
      <c r="H1786" s="31">
        <v>20.239999999999998</v>
      </c>
      <c r="I1786" s="8"/>
      <c r="J1786" s="8"/>
      <c r="K1786" s="8"/>
      <c r="L1786" s="8"/>
      <c r="M1786" s="8"/>
      <c r="N1786" s="8"/>
      <c r="O1786" s="8"/>
      <c r="P1786" s="39">
        <v>-218.27</v>
      </c>
      <c r="Q1786" s="24"/>
      <c r="R1786" s="7" t="s">
        <v>245</v>
      </c>
      <c r="S1786" s="7"/>
      <c r="T1786" s="7" t="s">
        <v>161</v>
      </c>
      <c r="U1786" s="8">
        <v>-91.53</v>
      </c>
      <c r="V1786" s="8">
        <v>-61.41</v>
      </c>
      <c r="W1786" s="8">
        <v>-120.06</v>
      </c>
      <c r="X1786" s="8">
        <v>-116.84</v>
      </c>
      <c r="Y1786" s="8">
        <v>-227.7</v>
      </c>
      <c r="Z1786" s="8">
        <v>-78.430000000000007</v>
      </c>
      <c r="AA1786" s="8">
        <v>-78.430000000000007</v>
      </c>
      <c r="AB1786" s="8">
        <v>-367.08</v>
      </c>
      <c r="AC1786" s="8">
        <v>-303.83</v>
      </c>
      <c r="AD1786" s="8">
        <v>-303.83</v>
      </c>
      <c r="AE1786" s="8">
        <v>92.69</v>
      </c>
      <c r="AF1786" s="8">
        <v>-149.27000000000001</v>
      </c>
      <c r="AG1786" s="9">
        <v>-1805.72</v>
      </c>
      <c r="AI1786" s="7" t="s">
        <v>245</v>
      </c>
      <c r="AJ1786" s="7"/>
      <c r="AK1786" s="7" t="s">
        <v>161</v>
      </c>
      <c r="AL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  <c r="AW1786" s="8"/>
      <c r="AX1786" s="9"/>
    </row>
    <row r="1787" spans="1:50">
      <c r="A1787" s="30" t="s">
        <v>245</v>
      </c>
      <c r="B1787" s="30"/>
      <c r="C1787" s="30" t="s">
        <v>162</v>
      </c>
      <c r="D1787" s="31">
        <v>0</v>
      </c>
      <c r="E1787" s="31">
        <v>0</v>
      </c>
      <c r="F1787" s="31">
        <v>0</v>
      </c>
      <c r="G1787" s="31">
        <v>0</v>
      </c>
      <c r="H1787" s="31">
        <v>0</v>
      </c>
      <c r="I1787" s="8"/>
      <c r="J1787" s="8"/>
      <c r="K1787" s="8"/>
      <c r="L1787" s="8"/>
      <c r="M1787" s="8"/>
      <c r="N1787" s="8"/>
      <c r="O1787" s="8"/>
      <c r="P1787" s="39">
        <v>0</v>
      </c>
      <c r="Q1787" s="24"/>
      <c r="R1787" s="7" t="s">
        <v>245</v>
      </c>
      <c r="S1787" s="7"/>
      <c r="T1787" s="7" t="s">
        <v>162</v>
      </c>
      <c r="U1787" s="8">
        <v>0</v>
      </c>
      <c r="V1787" s="8">
        <v>0</v>
      </c>
      <c r="W1787" s="8">
        <v>0</v>
      </c>
      <c r="X1787" s="8">
        <v>0</v>
      </c>
      <c r="Y1787" s="8">
        <v>0</v>
      </c>
      <c r="Z1787" s="8">
        <v>0</v>
      </c>
      <c r="AA1787" s="8">
        <v>0</v>
      </c>
      <c r="AB1787" s="8">
        <v>0</v>
      </c>
      <c r="AC1787" s="8">
        <v>0</v>
      </c>
      <c r="AD1787" s="8">
        <v>0</v>
      </c>
      <c r="AE1787" s="8">
        <v>0</v>
      </c>
      <c r="AF1787" s="8">
        <v>0</v>
      </c>
      <c r="AG1787" s="9">
        <v>0</v>
      </c>
      <c r="AI1787" s="7" t="s">
        <v>245</v>
      </c>
      <c r="AJ1787" s="7"/>
      <c r="AK1787" s="7" t="s">
        <v>162</v>
      </c>
      <c r="AL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9"/>
    </row>
    <row r="1788" spans="1:50">
      <c r="A1788" s="30" t="s">
        <v>245</v>
      </c>
      <c r="B1788" s="30"/>
      <c r="C1788" s="30" t="s">
        <v>163</v>
      </c>
      <c r="D1788" s="31">
        <v>0</v>
      </c>
      <c r="E1788" s="31">
        <v>0</v>
      </c>
      <c r="F1788" s="31">
        <v>0</v>
      </c>
      <c r="G1788" s="31">
        <v>0</v>
      </c>
      <c r="H1788" s="31">
        <v>0</v>
      </c>
      <c r="I1788" s="8"/>
      <c r="J1788" s="8"/>
      <c r="K1788" s="8"/>
      <c r="L1788" s="8"/>
      <c r="M1788" s="8"/>
      <c r="N1788" s="8"/>
      <c r="O1788" s="8"/>
      <c r="P1788" s="39">
        <v>0</v>
      </c>
      <c r="Q1788" s="24"/>
      <c r="R1788" s="7" t="s">
        <v>245</v>
      </c>
      <c r="S1788" s="7"/>
      <c r="T1788" s="7" t="s">
        <v>163</v>
      </c>
      <c r="U1788" s="8">
        <v>0</v>
      </c>
      <c r="V1788" s="8">
        <v>0</v>
      </c>
      <c r="W1788" s="8">
        <v>0</v>
      </c>
      <c r="X1788" s="8">
        <v>0</v>
      </c>
      <c r="Y1788" s="8">
        <v>0</v>
      </c>
      <c r="Z1788" s="8">
        <v>0</v>
      </c>
      <c r="AA1788" s="8">
        <v>0</v>
      </c>
      <c r="AB1788" s="8">
        <v>0</v>
      </c>
      <c r="AC1788" s="8">
        <v>0</v>
      </c>
      <c r="AD1788" s="8">
        <v>0</v>
      </c>
      <c r="AE1788" s="8">
        <v>0</v>
      </c>
      <c r="AF1788" s="8">
        <v>0</v>
      </c>
      <c r="AG1788" s="9">
        <v>0</v>
      </c>
      <c r="AI1788" s="7" t="s">
        <v>245</v>
      </c>
      <c r="AJ1788" s="7"/>
      <c r="AK1788" s="7" t="s">
        <v>163</v>
      </c>
      <c r="AL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  <c r="AW1788" s="8"/>
      <c r="AX1788" s="9"/>
    </row>
    <row r="1789" spans="1:50">
      <c r="A1789" s="30" t="s">
        <v>245</v>
      </c>
      <c r="B1789" s="30"/>
      <c r="C1789" s="30" t="s">
        <v>164</v>
      </c>
      <c r="D1789" s="31">
        <v>0</v>
      </c>
      <c r="E1789" s="31">
        <v>0</v>
      </c>
      <c r="F1789" s="31">
        <v>0</v>
      </c>
      <c r="G1789" s="31">
        <v>0</v>
      </c>
      <c r="H1789" s="31">
        <v>0</v>
      </c>
      <c r="I1789" s="8"/>
      <c r="J1789" s="8"/>
      <c r="K1789" s="8"/>
      <c r="L1789" s="8"/>
      <c r="M1789" s="8"/>
      <c r="N1789" s="8"/>
      <c r="O1789" s="8"/>
      <c r="P1789" s="39">
        <v>0</v>
      </c>
      <c r="Q1789" s="24"/>
      <c r="R1789" s="7" t="s">
        <v>245</v>
      </c>
      <c r="S1789" s="7"/>
      <c r="T1789" s="7" t="s">
        <v>164</v>
      </c>
      <c r="U1789" s="8">
        <v>0</v>
      </c>
      <c r="V1789" s="8">
        <v>0</v>
      </c>
      <c r="W1789" s="8">
        <v>0</v>
      </c>
      <c r="X1789" s="8">
        <v>0</v>
      </c>
      <c r="Y1789" s="8">
        <v>0</v>
      </c>
      <c r="Z1789" s="8">
        <v>0</v>
      </c>
      <c r="AA1789" s="8">
        <v>0</v>
      </c>
      <c r="AB1789" s="8">
        <v>0</v>
      </c>
      <c r="AC1789" s="8">
        <v>0</v>
      </c>
      <c r="AD1789" s="8">
        <v>0</v>
      </c>
      <c r="AE1789" s="8">
        <v>0</v>
      </c>
      <c r="AF1789" s="8">
        <v>0</v>
      </c>
      <c r="AG1789" s="9">
        <v>0</v>
      </c>
      <c r="AI1789" s="7" t="s">
        <v>245</v>
      </c>
      <c r="AJ1789" s="7"/>
      <c r="AK1789" s="7" t="s">
        <v>164</v>
      </c>
      <c r="AL1789" s="8"/>
      <c r="AM1789" s="8"/>
      <c r="AN1789" s="8"/>
      <c r="AO1789" s="8"/>
      <c r="AP1789" s="8"/>
      <c r="AQ1789" s="8"/>
      <c r="AR1789" s="8"/>
      <c r="AS1789" s="8"/>
      <c r="AT1789" s="8"/>
      <c r="AU1789" s="8"/>
      <c r="AV1789" s="8"/>
      <c r="AW1789" s="8"/>
      <c r="AX1789" s="9"/>
    </row>
    <row r="1790" spans="1:50">
      <c r="A1790" s="30" t="s">
        <v>245</v>
      </c>
      <c r="B1790" s="30"/>
      <c r="C1790" s="30" t="s">
        <v>165</v>
      </c>
      <c r="D1790" s="31">
        <v>0</v>
      </c>
      <c r="E1790" s="31">
        <v>0</v>
      </c>
      <c r="F1790" s="31">
        <v>0</v>
      </c>
      <c r="G1790" s="31">
        <v>0</v>
      </c>
      <c r="H1790" s="31">
        <v>0</v>
      </c>
      <c r="I1790" s="8"/>
      <c r="J1790" s="8"/>
      <c r="K1790" s="8"/>
      <c r="L1790" s="8"/>
      <c r="M1790" s="8"/>
      <c r="N1790" s="8"/>
      <c r="O1790" s="8"/>
      <c r="P1790" s="39">
        <v>0</v>
      </c>
      <c r="Q1790" s="24"/>
      <c r="R1790" s="7" t="s">
        <v>245</v>
      </c>
      <c r="S1790" s="7"/>
      <c r="T1790" s="7" t="s">
        <v>165</v>
      </c>
      <c r="U1790" s="8">
        <v>0</v>
      </c>
      <c r="V1790" s="8">
        <v>0</v>
      </c>
      <c r="W1790" s="8">
        <v>0</v>
      </c>
      <c r="X1790" s="8">
        <v>0</v>
      </c>
      <c r="Y1790" s="8">
        <v>0</v>
      </c>
      <c r="Z1790" s="8">
        <v>0</v>
      </c>
      <c r="AA1790" s="8">
        <v>0</v>
      </c>
      <c r="AB1790" s="8">
        <v>0</v>
      </c>
      <c r="AC1790" s="8">
        <v>0</v>
      </c>
      <c r="AD1790" s="8">
        <v>0</v>
      </c>
      <c r="AE1790" s="8">
        <v>0</v>
      </c>
      <c r="AF1790" s="8">
        <v>0</v>
      </c>
      <c r="AG1790" s="9">
        <v>0</v>
      </c>
      <c r="AI1790" s="7" t="s">
        <v>245</v>
      </c>
      <c r="AJ1790" s="7"/>
      <c r="AK1790" s="7" t="s">
        <v>165</v>
      </c>
      <c r="AL1790" s="8"/>
      <c r="AM1790" s="8"/>
      <c r="AN1790" s="8"/>
      <c r="AO1790" s="8"/>
      <c r="AP1790" s="8"/>
      <c r="AQ1790" s="8"/>
      <c r="AR1790" s="8"/>
      <c r="AS1790" s="8"/>
      <c r="AT1790" s="8"/>
      <c r="AU1790" s="8"/>
      <c r="AV1790" s="8"/>
      <c r="AW1790" s="8"/>
      <c r="AX1790" s="9"/>
    </row>
    <row r="1791" spans="1:50">
      <c r="A1791" s="30" t="s">
        <v>245</v>
      </c>
      <c r="B1791" s="30"/>
      <c r="C1791" s="30" t="s">
        <v>166</v>
      </c>
      <c r="D1791" s="31">
        <v>0</v>
      </c>
      <c r="E1791" s="31">
        <v>0</v>
      </c>
      <c r="F1791" s="31">
        <v>0</v>
      </c>
      <c r="G1791" s="31">
        <v>0</v>
      </c>
      <c r="H1791" s="31">
        <v>0</v>
      </c>
      <c r="I1791" s="8"/>
      <c r="J1791" s="8"/>
      <c r="K1791" s="8"/>
      <c r="L1791" s="8"/>
      <c r="M1791" s="8"/>
      <c r="N1791" s="8"/>
      <c r="O1791" s="8"/>
      <c r="P1791" s="39">
        <v>0</v>
      </c>
      <c r="Q1791" s="24"/>
      <c r="R1791" s="7" t="s">
        <v>245</v>
      </c>
      <c r="S1791" s="7"/>
      <c r="T1791" s="7" t="s">
        <v>166</v>
      </c>
      <c r="U1791" s="8">
        <v>0</v>
      </c>
      <c r="V1791" s="8">
        <v>0</v>
      </c>
      <c r="W1791" s="8">
        <v>0</v>
      </c>
      <c r="X1791" s="8">
        <v>0</v>
      </c>
      <c r="Y1791" s="8">
        <v>0</v>
      </c>
      <c r="Z1791" s="8">
        <v>0</v>
      </c>
      <c r="AA1791" s="8">
        <v>0</v>
      </c>
      <c r="AB1791" s="8">
        <v>0</v>
      </c>
      <c r="AC1791" s="8">
        <v>0</v>
      </c>
      <c r="AD1791" s="8">
        <v>0</v>
      </c>
      <c r="AE1791" s="8">
        <v>0</v>
      </c>
      <c r="AF1791" s="8">
        <v>0</v>
      </c>
      <c r="AG1791" s="9">
        <v>0</v>
      </c>
      <c r="AI1791" s="7" t="s">
        <v>245</v>
      </c>
      <c r="AJ1791" s="7"/>
      <c r="AK1791" s="7" t="s">
        <v>166</v>
      </c>
      <c r="AL1791" s="8"/>
      <c r="AM1791" s="8"/>
      <c r="AN1791" s="8"/>
      <c r="AO1791" s="8"/>
      <c r="AP1791" s="8"/>
      <c r="AQ1791" s="8"/>
      <c r="AR1791" s="8"/>
      <c r="AS1791" s="8"/>
      <c r="AT1791" s="8"/>
      <c r="AU1791" s="8"/>
      <c r="AV1791" s="8"/>
      <c r="AW1791" s="8"/>
      <c r="AX1791" s="9"/>
    </row>
    <row r="1792" spans="1:50">
      <c r="A1792" s="30" t="s">
        <v>245</v>
      </c>
      <c r="B1792" s="30"/>
      <c r="C1792" s="30" t="s">
        <v>167</v>
      </c>
      <c r="D1792" s="34">
        <v>0</v>
      </c>
      <c r="E1792" s="34">
        <v>0</v>
      </c>
      <c r="F1792" s="34">
        <v>0</v>
      </c>
      <c r="G1792" s="34">
        <v>0</v>
      </c>
      <c r="H1792" s="34">
        <v>0</v>
      </c>
      <c r="I1792" s="17"/>
      <c r="J1792" s="17"/>
      <c r="K1792" s="17"/>
      <c r="L1792" s="17"/>
      <c r="M1792" s="17"/>
      <c r="N1792" s="17"/>
      <c r="O1792" s="17"/>
      <c r="P1792" s="41">
        <v>0</v>
      </c>
      <c r="Q1792" s="24"/>
      <c r="R1792" s="7" t="s">
        <v>245</v>
      </c>
      <c r="S1792" s="7"/>
      <c r="T1792" s="7" t="s">
        <v>167</v>
      </c>
      <c r="U1792" s="17">
        <v>0</v>
      </c>
      <c r="V1792" s="17">
        <v>0</v>
      </c>
      <c r="W1792" s="17">
        <v>0</v>
      </c>
      <c r="X1792" s="17">
        <v>0</v>
      </c>
      <c r="Y1792" s="17">
        <v>0</v>
      </c>
      <c r="Z1792" s="17">
        <v>-15.77</v>
      </c>
      <c r="AA1792" s="17">
        <v>0</v>
      </c>
      <c r="AB1792" s="17">
        <v>0</v>
      </c>
      <c r="AC1792" s="17">
        <v>0</v>
      </c>
      <c r="AD1792" s="17">
        <v>0</v>
      </c>
      <c r="AE1792" s="17">
        <v>0</v>
      </c>
      <c r="AF1792" s="17">
        <v>0</v>
      </c>
      <c r="AG1792" s="18">
        <v>-15.77</v>
      </c>
      <c r="AI1792" s="7" t="s">
        <v>245</v>
      </c>
      <c r="AJ1792" s="7"/>
      <c r="AK1792" s="7" t="s">
        <v>167</v>
      </c>
      <c r="AL1792" s="17"/>
      <c r="AM1792" s="17"/>
      <c r="AN1792" s="17"/>
      <c r="AO1792" s="17"/>
      <c r="AP1792" s="17"/>
      <c r="AQ1792" s="17"/>
      <c r="AR1792" s="17"/>
      <c r="AS1792" s="17"/>
      <c r="AT1792" s="17"/>
      <c r="AU1792" s="17"/>
      <c r="AV1792" s="17"/>
      <c r="AW1792" s="17"/>
      <c r="AX1792" s="18"/>
    </row>
    <row r="1793" spans="1:50">
      <c r="A1793" s="30" t="s">
        <v>245</v>
      </c>
      <c r="B1793" s="30"/>
      <c r="C1793" s="30" t="s">
        <v>168</v>
      </c>
      <c r="D1793" s="31">
        <v>0</v>
      </c>
      <c r="E1793" s="31">
        <v>0</v>
      </c>
      <c r="F1793" s="31">
        <v>0</v>
      </c>
      <c r="G1793" s="31">
        <v>0</v>
      </c>
      <c r="H1793" s="31">
        <v>0</v>
      </c>
      <c r="I1793" s="8"/>
      <c r="J1793" s="8"/>
      <c r="K1793" s="8"/>
      <c r="L1793" s="8"/>
      <c r="M1793" s="8"/>
      <c r="N1793" s="8"/>
      <c r="O1793" s="8"/>
      <c r="P1793" s="39">
        <v>0</v>
      </c>
      <c r="Q1793" s="24"/>
      <c r="R1793" s="7" t="s">
        <v>245</v>
      </c>
      <c r="S1793" s="7"/>
      <c r="T1793" s="7" t="s">
        <v>168</v>
      </c>
      <c r="U1793" s="8">
        <v>0</v>
      </c>
      <c r="V1793" s="8">
        <v>0</v>
      </c>
      <c r="W1793" s="8">
        <v>0</v>
      </c>
      <c r="X1793" s="8">
        <v>0</v>
      </c>
      <c r="Y1793" s="8">
        <v>0</v>
      </c>
      <c r="Z1793" s="8">
        <v>0</v>
      </c>
      <c r="AA1793" s="8">
        <v>0</v>
      </c>
      <c r="AB1793" s="8">
        <v>0</v>
      </c>
      <c r="AC1793" s="8">
        <v>0</v>
      </c>
      <c r="AD1793" s="8">
        <v>0</v>
      </c>
      <c r="AE1793" s="8">
        <v>0</v>
      </c>
      <c r="AF1793" s="8">
        <v>0</v>
      </c>
      <c r="AG1793" s="9">
        <v>0</v>
      </c>
      <c r="AI1793" s="7" t="s">
        <v>245</v>
      </c>
      <c r="AJ1793" s="7"/>
      <c r="AK1793" s="7" t="s">
        <v>168</v>
      </c>
      <c r="AL1793" s="8"/>
      <c r="AM1793" s="8"/>
      <c r="AN1793" s="8"/>
      <c r="AO1793" s="8"/>
      <c r="AP1793" s="8"/>
      <c r="AQ1793" s="8"/>
      <c r="AR1793" s="8"/>
      <c r="AS1793" s="8"/>
      <c r="AT1793" s="8"/>
      <c r="AU1793" s="8"/>
      <c r="AV1793" s="8"/>
      <c r="AW1793" s="8"/>
      <c r="AX1793" s="9"/>
    </row>
    <row r="1794" spans="1:50">
      <c r="A1794" s="30" t="s">
        <v>245</v>
      </c>
      <c r="B1794" s="30"/>
      <c r="C1794" s="30" t="s">
        <v>169</v>
      </c>
      <c r="D1794" s="31">
        <v>0</v>
      </c>
      <c r="E1794" s="31">
        <v>0</v>
      </c>
      <c r="F1794" s="31">
        <v>0</v>
      </c>
      <c r="G1794" s="31">
        <v>0</v>
      </c>
      <c r="H1794" s="31">
        <v>0</v>
      </c>
      <c r="I1794" s="8"/>
      <c r="J1794" s="8"/>
      <c r="K1794" s="8"/>
      <c r="L1794" s="8"/>
      <c r="M1794" s="8"/>
      <c r="N1794" s="8"/>
      <c r="O1794" s="8"/>
      <c r="P1794" s="39">
        <v>0</v>
      </c>
      <c r="Q1794" s="24"/>
      <c r="R1794" s="7" t="s">
        <v>245</v>
      </c>
      <c r="S1794" s="7"/>
      <c r="T1794" s="7" t="s">
        <v>169</v>
      </c>
      <c r="U1794" s="8">
        <v>0</v>
      </c>
      <c r="V1794" s="8">
        <v>0</v>
      </c>
      <c r="W1794" s="8">
        <v>0</v>
      </c>
      <c r="X1794" s="8">
        <v>0</v>
      </c>
      <c r="Y1794" s="8">
        <v>0</v>
      </c>
      <c r="Z1794" s="8">
        <v>0</v>
      </c>
      <c r="AA1794" s="8">
        <v>0</v>
      </c>
      <c r="AB1794" s="8">
        <v>0</v>
      </c>
      <c r="AC1794" s="8">
        <v>0</v>
      </c>
      <c r="AD1794" s="8">
        <v>0</v>
      </c>
      <c r="AE1794" s="8">
        <v>0</v>
      </c>
      <c r="AF1794" s="8">
        <v>0</v>
      </c>
      <c r="AG1794" s="9">
        <v>0</v>
      </c>
      <c r="AI1794" s="7" t="s">
        <v>245</v>
      </c>
      <c r="AJ1794" s="7"/>
      <c r="AK1794" s="7" t="s">
        <v>169</v>
      </c>
      <c r="AL1794" s="8"/>
      <c r="AM1794" s="8"/>
      <c r="AN1794" s="8"/>
      <c r="AO1794" s="8"/>
      <c r="AP1794" s="8"/>
      <c r="AQ1794" s="8"/>
      <c r="AR1794" s="8"/>
      <c r="AS1794" s="8"/>
      <c r="AT1794" s="8"/>
      <c r="AU1794" s="8"/>
      <c r="AV1794" s="8"/>
      <c r="AW1794" s="8"/>
      <c r="AX1794" s="9"/>
    </row>
    <row r="1795" spans="1:50">
      <c r="A1795" s="30" t="s">
        <v>245</v>
      </c>
      <c r="B1795" s="30"/>
      <c r="C1795" s="30" t="s">
        <v>170</v>
      </c>
      <c r="D1795" s="31">
        <v>0</v>
      </c>
      <c r="E1795" s="31">
        <v>0</v>
      </c>
      <c r="F1795" s="31">
        <v>0</v>
      </c>
      <c r="G1795" s="31">
        <v>0</v>
      </c>
      <c r="H1795" s="31">
        <v>0</v>
      </c>
      <c r="I1795" s="8"/>
      <c r="J1795" s="8"/>
      <c r="K1795" s="8"/>
      <c r="L1795" s="8"/>
      <c r="M1795" s="8"/>
      <c r="N1795" s="8"/>
      <c r="O1795" s="8"/>
      <c r="P1795" s="39">
        <v>0</v>
      </c>
      <c r="Q1795" s="24"/>
      <c r="R1795" s="7" t="s">
        <v>245</v>
      </c>
      <c r="S1795" s="7"/>
      <c r="T1795" s="7" t="s">
        <v>170</v>
      </c>
      <c r="U1795" s="8">
        <v>0</v>
      </c>
      <c r="V1795" s="8">
        <v>0</v>
      </c>
      <c r="W1795" s="8">
        <v>0</v>
      </c>
      <c r="X1795" s="8">
        <v>0</v>
      </c>
      <c r="Y1795" s="8">
        <v>0</v>
      </c>
      <c r="Z1795" s="8">
        <v>-15.77</v>
      </c>
      <c r="AA1795" s="8">
        <v>0</v>
      </c>
      <c r="AB1795" s="8">
        <v>0</v>
      </c>
      <c r="AC1795" s="8">
        <v>0</v>
      </c>
      <c r="AD1795" s="8">
        <v>0</v>
      </c>
      <c r="AE1795" s="8">
        <v>0</v>
      </c>
      <c r="AF1795" s="8">
        <v>0</v>
      </c>
      <c r="AG1795" s="9">
        <v>-15.77</v>
      </c>
      <c r="AI1795" s="7" t="s">
        <v>245</v>
      </c>
      <c r="AJ1795" s="7"/>
      <c r="AK1795" s="7" t="s">
        <v>170</v>
      </c>
      <c r="AL1795" s="8"/>
      <c r="AM1795" s="8"/>
      <c r="AN1795" s="8"/>
      <c r="AO1795" s="8"/>
      <c r="AP1795" s="8"/>
      <c r="AQ1795" s="8"/>
      <c r="AR1795" s="8"/>
      <c r="AS1795" s="8"/>
      <c r="AT1795" s="8"/>
      <c r="AU1795" s="8"/>
      <c r="AV1795" s="8"/>
      <c r="AW1795" s="8"/>
      <c r="AX1795" s="9"/>
    </row>
    <row r="1796" spans="1:50">
      <c r="A1796" s="30" t="s">
        <v>245</v>
      </c>
      <c r="B1796" s="30"/>
      <c r="C1796" s="30" t="s">
        <v>171</v>
      </c>
      <c r="D1796" s="31">
        <v>0</v>
      </c>
      <c r="E1796" s="31">
        <v>0</v>
      </c>
      <c r="F1796" s="31">
        <v>0</v>
      </c>
      <c r="G1796" s="31">
        <v>0</v>
      </c>
      <c r="H1796" s="31">
        <v>0</v>
      </c>
      <c r="I1796" s="8"/>
      <c r="J1796" s="8"/>
      <c r="K1796" s="8"/>
      <c r="L1796" s="8"/>
      <c r="M1796" s="8"/>
      <c r="N1796" s="8"/>
      <c r="O1796" s="8"/>
      <c r="P1796" s="39">
        <v>0</v>
      </c>
      <c r="Q1796" s="24"/>
      <c r="R1796" s="7" t="s">
        <v>245</v>
      </c>
      <c r="S1796" s="7"/>
      <c r="T1796" s="7" t="s">
        <v>171</v>
      </c>
      <c r="U1796" s="8">
        <v>0</v>
      </c>
      <c r="V1796" s="8">
        <v>0</v>
      </c>
      <c r="W1796" s="8">
        <v>0</v>
      </c>
      <c r="X1796" s="8">
        <v>0</v>
      </c>
      <c r="Y1796" s="8">
        <v>0</v>
      </c>
      <c r="Z1796" s="8">
        <v>0</v>
      </c>
      <c r="AA1796" s="8">
        <v>0</v>
      </c>
      <c r="AB1796" s="8">
        <v>0</v>
      </c>
      <c r="AC1796" s="8">
        <v>0</v>
      </c>
      <c r="AD1796" s="8">
        <v>0</v>
      </c>
      <c r="AE1796" s="8">
        <v>0</v>
      </c>
      <c r="AF1796" s="8">
        <v>0</v>
      </c>
      <c r="AG1796" s="9">
        <v>0</v>
      </c>
      <c r="AI1796" s="7" t="s">
        <v>245</v>
      </c>
      <c r="AJ1796" s="7"/>
      <c r="AK1796" s="7" t="s">
        <v>171</v>
      </c>
      <c r="AL1796" s="8"/>
      <c r="AM1796" s="8"/>
      <c r="AN1796" s="8"/>
      <c r="AO1796" s="8"/>
      <c r="AP1796" s="8"/>
      <c r="AQ1796" s="8"/>
      <c r="AR1796" s="8"/>
      <c r="AS1796" s="8"/>
      <c r="AT1796" s="8"/>
      <c r="AU1796" s="8"/>
      <c r="AV1796" s="8"/>
      <c r="AW1796" s="8"/>
      <c r="AX1796" s="9"/>
    </row>
    <row r="1797" spans="1:50">
      <c r="A1797" s="30" t="s">
        <v>245</v>
      </c>
      <c r="B1797" s="30"/>
      <c r="C1797" s="30" t="s">
        <v>172</v>
      </c>
      <c r="D1797" s="31">
        <v>0</v>
      </c>
      <c r="E1797" s="31">
        <v>0</v>
      </c>
      <c r="F1797" s="31">
        <v>0</v>
      </c>
      <c r="G1797" s="31">
        <v>0</v>
      </c>
      <c r="H1797" s="31">
        <v>0</v>
      </c>
      <c r="I1797" s="8"/>
      <c r="J1797" s="8"/>
      <c r="K1797" s="8"/>
      <c r="L1797" s="8"/>
      <c r="M1797" s="8"/>
      <c r="N1797" s="8"/>
      <c r="O1797" s="8"/>
      <c r="P1797" s="39">
        <v>0</v>
      </c>
      <c r="Q1797" s="24"/>
      <c r="R1797" s="7" t="s">
        <v>245</v>
      </c>
      <c r="S1797" s="7"/>
      <c r="T1797" s="7" t="s">
        <v>172</v>
      </c>
      <c r="U1797" s="8">
        <v>0</v>
      </c>
      <c r="V1797" s="8">
        <v>0</v>
      </c>
      <c r="W1797" s="8">
        <v>0</v>
      </c>
      <c r="X1797" s="8">
        <v>0</v>
      </c>
      <c r="Y1797" s="8">
        <v>0</v>
      </c>
      <c r="Z1797" s="8">
        <v>0</v>
      </c>
      <c r="AA1797" s="8">
        <v>0</v>
      </c>
      <c r="AB1797" s="8">
        <v>0</v>
      </c>
      <c r="AC1797" s="8">
        <v>0</v>
      </c>
      <c r="AD1797" s="8">
        <v>0</v>
      </c>
      <c r="AE1797" s="8">
        <v>0</v>
      </c>
      <c r="AF1797" s="8">
        <v>0</v>
      </c>
      <c r="AG1797" s="9">
        <v>0</v>
      </c>
      <c r="AI1797" s="7" t="s">
        <v>245</v>
      </c>
      <c r="AJ1797" s="7"/>
      <c r="AK1797" s="7" t="s">
        <v>172</v>
      </c>
      <c r="AL1797" s="8"/>
      <c r="AM1797" s="8"/>
      <c r="AN1797" s="8"/>
      <c r="AO1797" s="8"/>
      <c r="AP1797" s="8"/>
      <c r="AQ1797" s="8"/>
      <c r="AR1797" s="8"/>
      <c r="AS1797" s="8"/>
      <c r="AT1797" s="8"/>
      <c r="AU1797" s="8"/>
      <c r="AV1797" s="8"/>
      <c r="AW1797" s="8"/>
      <c r="AX1797" s="9"/>
    </row>
    <row r="1798" spans="1:50">
      <c r="A1798" s="30" t="s">
        <v>245</v>
      </c>
      <c r="B1798" s="30"/>
      <c r="C1798" s="30" t="s">
        <v>173</v>
      </c>
      <c r="D1798" s="31">
        <v>0</v>
      </c>
      <c r="E1798" s="31">
        <v>0</v>
      </c>
      <c r="F1798" s="31">
        <v>0</v>
      </c>
      <c r="G1798" s="31">
        <v>0</v>
      </c>
      <c r="H1798" s="31">
        <v>0</v>
      </c>
      <c r="I1798" s="8"/>
      <c r="J1798" s="8"/>
      <c r="K1798" s="8"/>
      <c r="L1798" s="8"/>
      <c r="M1798" s="8"/>
      <c r="N1798" s="8"/>
      <c r="O1798" s="8"/>
      <c r="P1798" s="39">
        <v>0</v>
      </c>
      <c r="Q1798" s="24"/>
      <c r="R1798" s="7" t="s">
        <v>245</v>
      </c>
      <c r="S1798" s="7"/>
      <c r="T1798" s="7" t="s">
        <v>173</v>
      </c>
      <c r="U1798" s="8">
        <v>0</v>
      </c>
      <c r="V1798" s="8">
        <v>0</v>
      </c>
      <c r="W1798" s="8">
        <v>0</v>
      </c>
      <c r="X1798" s="8">
        <v>0</v>
      </c>
      <c r="Y1798" s="8">
        <v>0</v>
      </c>
      <c r="Z1798" s="8">
        <v>0</v>
      </c>
      <c r="AA1798" s="8">
        <v>0</v>
      </c>
      <c r="AB1798" s="8">
        <v>0</v>
      </c>
      <c r="AC1798" s="8">
        <v>0</v>
      </c>
      <c r="AD1798" s="8">
        <v>0</v>
      </c>
      <c r="AE1798" s="8">
        <v>0</v>
      </c>
      <c r="AF1798" s="8">
        <v>0</v>
      </c>
      <c r="AG1798" s="9">
        <v>0</v>
      </c>
      <c r="AI1798" s="7" t="s">
        <v>245</v>
      </c>
      <c r="AJ1798" s="7"/>
      <c r="AK1798" s="7" t="s">
        <v>173</v>
      </c>
      <c r="AL1798" s="8"/>
      <c r="AM1798" s="8"/>
      <c r="AN1798" s="8"/>
      <c r="AO1798" s="8"/>
      <c r="AP1798" s="8"/>
      <c r="AQ1798" s="8"/>
      <c r="AR1798" s="8"/>
      <c r="AS1798" s="8"/>
      <c r="AT1798" s="8"/>
      <c r="AU1798" s="8"/>
      <c r="AV1798" s="8"/>
      <c r="AW1798" s="8"/>
      <c r="AX1798" s="9"/>
    </row>
    <row r="1799" spans="1:50">
      <c r="A1799" s="30" t="s">
        <v>245</v>
      </c>
      <c r="B1799" s="30"/>
      <c r="C1799" s="30" t="s">
        <v>174</v>
      </c>
      <c r="D1799" s="31">
        <v>0</v>
      </c>
      <c r="E1799" s="31">
        <v>0</v>
      </c>
      <c r="F1799" s="31">
        <v>0</v>
      </c>
      <c r="G1799" s="31">
        <v>0</v>
      </c>
      <c r="H1799" s="31">
        <v>0</v>
      </c>
      <c r="I1799" s="8"/>
      <c r="J1799" s="8"/>
      <c r="K1799" s="8"/>
      <c r="L1799" s="8"/>
      <c r="M1799" s="8"/>
      <c r="N1799" s="8"/>
      <c r="O1799" s="8"/>
      <c r="P1799" s="39">
        <v>0</v>
      </c>
      <c r="Q1799" s="24"/>
      <c r="R1799" s="7" t="s">
        <v>245</v>
      </c>
      <c r="S1799" s="7"/>
      <c r="T1799" s="7" t="s">
        <v>174</v>
      </c>
      <c r="U1799" s="8">
        <v>0</v>
      </c>
      <c r="V1799" s="8">
        <v>0</v>
      </c>
      <c r="W1799" s="8">
        <v>0</v>
      </c>
      <c r="X1799" s="8">
        <v>0</v>
      </c>
      <c r="Y1799" s="8">
        <v>0</v>
      </c>
      <c r="Z1799" s="8">
        <v>0</v>
      </c>
      <c r="AA1799" s="8">
        <v>0</v>
      </c>
      <c r="AB1799" s="8">
        <v>0</v>
      </c>
      <c r="AC1799" s="8">
        <v>0</v>
      </c>
      <c r="AD1799" s="8">
        <v>0</v>
      </c>
      <c r="AE1799" s="8">
        <v>0</v>
      </c>
      <c r="AF1799" s="8">
        <v>0</v>
      </c>
      <c r="AG1799" s="9">
        <v>0</v>
      </c>
      <c r="AI1799" s="7" t="s">
        <v>245</v>
      </c>
      <c r="AJ1799" s="7"/>
      <c r="AK1799" s="7" t="s">
        <v>174</v>
      </c>
      <c r="AL1799" s="8"/>
      <c r="AM1799" s="8"/>
      <c r="AN1799" s="8"/>
      <c r="AO1799" s="8"/>
      <c r="AP1799" s="8"/>
      <c r="AQ1799" s="8"/>
      <c r="AR1799" s="8"/>
      <c r="AS1799" s="8"/>
      <c r="AT1799" s="8"/>
      <c r="AU1799" s="8"/>
      <c r="AV1799" s="8"/>
      <c r="AW1799" s="8"/>
      <c r="AX1799" s="9"/>
    </row>
    <row r="1800" spans="1:50">
      <c r="A1800" s="30" t="s">
        <v>245</v>
      </c>
      <c r="B1800" s="30"/>
      <c r="C1800" s="30" t="s">
        <v>175</v>
      </c>
      <c r="D1800" s="34">
        <v>-219.81</v>
      </c>
      <c r="E1800" s="34">
        <v>-11.05</v>
      </c>
      <c r="F1800" s="34">
        <v>-6.82</v>
      </c>
      <c r="G1800" s="34">
        <v>-6.97</v>
      </c>
      <c r="H1800" s="34">
        <v>-6.95</v>
      </c>
      <c r="I1800" s="17"/>
      <c r="J1800" s="17"/>
      <c r="K1800" s="17"/>
      <c r="L1800" s="17"/>
      <c r="M1800" s="17"/>
      <c r="N1800" s="17"/>
      <c r="O1800" s="17"/>
      <c r="P1800" s="41">
        <v>-251.6</v>
      </c>
      <c r="Q1800" s="24"/>
      <c r="R1800" s="7" t="s">
        <v>245</v>
      </c>
      <c r="S1800" s="7"/>
      <c r="T1800" s="7" t="s">
        <v>175</v>
      </c>
      <c r="U1800" s="17">
        <v>-6.75</v>
      </c>
      <c r="V1800" s="17">
        <v>-6.75</v>
      </c>
      <c r="W1800" s="17">
        <v>-6.75</v>
      </c>
      <c r="X1800" s="17">
        <v>-6.63</v>
      </c>
      <c r="Y1800" s="17">
        <v>-6.7</v>
      </c>
      <c r="Z1800" s="17">
        <v>-6.71</v>
      </c>
      <c r="AA1800" s="17">
        <v>-6.7</v>
      </c>
      <c r="AB1800" s="17">
        <v>-6.7</v>
      </c>
      <c r="AC1800" s="17">
        <v>-6.73</v>
      </c>
      <c r="AD1800" s="17">
        <v>-9.25</v>
      </c>
      <c r="AE1800" s="17">
        <v>-7.14</v>
      </c>
      <c r="AF1800" s="17">
        <v>-7.79</v>
      </c>
      <c r="AG1800" s="18">
        <v>-84.6</v>
      </c>
      <c r="AI1800" s="7" t="s">
        <v>245</v>
      </c>
      <c r="AJ1800" s="7"/>
      <c r="AK1800" s="7" t="s">
        <v>175</v>
      </c>
      <c r="AL1800" s="17"/>
      <c r="AM1800" s="17"/>
      <c r="AN1800" s="17"/>
      <c r="AO1800" s="17"/>
      <c r="AP1800" s="17"/>
      <c r="AQ1800" s="17"/>
      <c r="AR1800" s="17"/>
      <c r="AS1800" s="17"/>
      <c r="AT1800" s="17"/>
      <c r="AU1800" s="17"/>
      <c r="AV1800" s="17"/>
      <c r="AW1800" s="17"/>
      <c r="AX1800" s="18"/>
    </row>
    <row r="1801" spans="1:50">
      <c r="A1801" s="30" t="s">
        <v>245</v>
      </c>
      <c r="B1801" s="30"/>
      <c r="C1801" s="30" t="s">
        <v>176</v>
      </c>
      <c r="D1801" s="31">
        <v>0</v>
      </c>
      <c r="E1801" s="31">
        <v>0</v>
      </c>
      <c r="F1801" s="31">
        <v>0</v>
      </c>
      <c r="G1801" s="31">
        <v>0</v>
      </c>
      <c r="H1801" s="31">
        <v>0</v>
      </c>
      <c r="I1801" s="8"/>
      <c r="J1801" s="8"/>
      <c r="K1801" s="8"/>
      <c r="L1801" s="8"/>
      <c r="M1801" s="8"/>
      <c r="N1801" s="8"/>
      <c r="O1801" s="8"/>
      <c r="P1801" s="39">
        <v>0</v>
      </c>
      <c r="Q1801" s="24"/>
      <c r="R1801" s="7" t="s">
        <v>245</v>
      </c>
      <c r="S1801" s="7"/>
      <c r="T1801" s="7" t="s">
        <v>176</v>
      </c>
      <c r="U1801" s="8">
        <v>0</v>
      </c>
      <c r="V1801" s="8">
        <v>0</v>
      </c>
      <c r="W1801" s="8">
        <v>0</v>
      </c>
      <c r="X1801" s="8">
        <v>0</v>
      </c>
      <c r="Y1801" s="8">
        <v>0</v>
      </c>
      <c r="Z1801" s="8">
        <v>0</v>
      </c>
      <c r="AA1801" s="8">
        <v>0</v>
      </c>
      <c r="AB1801" s="8">
        <v>0</v>
      </c>
      <c r="AC1801" s="8">
        <v>0</v>
      </c>
      <c r="AD1801" s="8">
        <v>0</v>
      </c>
      <c r="AE1801" s="8">
        <v>0</v>
      </c>
      <c r="AF1801" s="8">
        <v>0</v>
      </c>
      <c r="AG1801" s="9">
        <v>0</v>
      </c>
      <c r="AI1801" s="7" t="s">
        <v>245</v>
      </c>
      <c r="AJ1801" s="7"/>
      <c r="AK1801" s="7" t="s">
        <v>176</v>
      </c>
      <c r="AL1801" s="8"/>
      <c r="AM1801" s="8"/>
      <c r="AN1801" s="8"/>
      <c r="AO1801" s="8"/>
      <c r="AP1801" s="8"/>
      <c r="AQ1801" s="8"/>
      <c r="AR1801" s="8"/>
      <c r="AS1801" s="8"/>
      <c r="AT1801" s="8"/>
      <c r="AU1801" s="8"/>
      <c r="AV1801" s="8"/>
      <c r="AW1801" s="8"/>
      <c r="AX1801" s="9"/>
    </row>
    <row r="1802" spans="1:50">
      <c r="A1802" s="30" t="s">
        <v>245</v>
      </c>
      <c r="B1802" s="30"/>
      <c r="C1802" s="30" t="s">
        <v>177</v>
      </c>
      <c r="D1802" s="31">
        <v>0</v>
      </c>
      <c r="E1802" s="31">
        <v>0</v>
      </c>
      <c r="F1802" s="31">
        <v>0</v>
      </c>
      <c r="G1802" s="31">
        <v>0</v>
      </c>
      <c r="H1802" s="31">
        <v>0</v>
      </c>
      <c r="I1802" s="8"/>
      <c r="J1802" s="8"/>
      <c r="K1802" s="8"/>
      <c r="L1802" s="8"/>
      <c r="M1802" s="8"/>
      <c r="N1802" s="8"/>
      <c r="O1802" s="8"/>
      <c r="P1802" s="39">
        <v>0</v>
      </c>
      <c r="Q1802" s="24"/>
      <c r="R1802" s="7" t="s">
        <v>245</v>
      </c>
      <c r="S1802" s="7"/>
      <c r="T1802" s="7" t="s">
        <v>177</v>
      </c>
      <c r="U1802" s="8">
        <v>0</v>
      </c>
      <c r="V1802" s="8">
        <v>0</v>
      </c>
      <c r="W1802" s="8">
        <v>0</v>
      </c>
      <c r="X1802" s="8">
        <v>0</v>
      </c>
      <c r="Y1802" s="8">
        <v>0</v>
      </c>
      <c r="Z1802" s="8">
        <v>0</v>
      </c>
      <c r="AA1802" s="8">
        <v>0</v>
      </c>
      <c r="AB1802" s="8">
        <v>0</v>
      </c>
      <c r="AC1802" s="8">
        <v>0</v>
      </c>
      <c r="AD1802" s="8">
        <v>0</v>
      </c>
      <c r="AE1802" s="8">
        <v>0</v>
      </c>
      <c r="AF1802" s="8">
        <v>0</v>
      </c>
      <c r="AG1802" s="9">
        <v>0</v>
      </c>
      <c r="AI1802" s="7" t="s">
        <v>245</v>
      </c>
      <c r="AJ1802" s="7"/>
      <c r="AK1802" s="7" t="s">
        <v>177</v>
      </c>
      <c r="AL1802" s="8"/>
      <c r="AM1802" s="8"/>
      <c r="AN1802" s="8"/>
      <c r="AO1802" s="8"/>
      <c r="AP1802" s="8"/>
      <c r="AQ1802" s="8"/>
      <c r="AR1802" s="8"/>
      <c r="AS1802" s="8"/>
      <c r="AT1802" s="8"/>
      <c r="AU1802" s="8"/>
      <c r="AV1802" s="8"/>
      <c r="AW1802" s="8"/>
      <c r="AX1802" s="9"/>
    </row>
    <row r="1803" spans="1:50">
      <c r="A1803" s="30" t="s">
        <v>245</v>
      </c>
      <c r="B1803" s="30"/>
      <c r="C1803" s="30" t="s">
        <v>178</v>
      </c>
      <c r="D1803" s="31">
        <v>-6.7</v>
      </c>
      <c r="E1803" s="31">
        <v>-6.7</v>
      </c>
      <c r="F1803" s="31">
        <v>-6.68</v>
      </c>
      <c r="G1803" s="31">
        <v>-6.7</v>
      </c>
      <c r="H1803" s="31">
        <v>-6.68</v>
      </c>
      <c r="I1803" s="8"/>
      <c r="J1803" s="8"/>
      <c r="K1803" s="8"/>
      <c r="L1803" s="8"/>
      <c r="M1803" s="8"/>
      <c r="N1803" s="8"/>
      <c r="O1803" s="8"/>
      <c r="P1803" s="39">
        <v>-33.46</v>
      </c>
      <c r="Q1803" s="24"/>
      <c r="R1803" s="7" t="s">
        <v>245</v>
      </c>
      <c r="S1803" s="7"/>
      <c r="T1803" s="7" t="s">
        <v>178</v>
      </c>
      <c r="U1803" s="8">
        <v>-6.75</v>
      </c>
      <c r="V1803" s="8">
        <v>-6.75</v>
      </c>
      <c r="W1803" s="8">
        <v>-6.75</v>
      </c>
      <c r="X1803" s="8">
        <v>-6.63</v>
      </c>
      <c r="Y1803" s="8">
        <v>-6.7</v>
      </c>
      <c r="Z1803" s="8">
        <v>-6.71</v>
      </c>
      <c r="AA1803" s="8">
        <v>-6.7</v>
      </c>
      <c r="AB1803" s="8">
        <v>-6.7</v>
      </c>
      <c r="AC1803" s="8">
        <v>-6.73</v>
      </c>
      <c r="AD1803" s="8">
        <v>-6.73</v>
      </c>
      <c r="AE1803" s="8">
        <v>-6.73</v>
      </c>
      <c r="AF1803" s="8">
        <v>-6.7</v>
      </c>
      <c r="AG1803" s="9">
        <v>-80.58</v>
      </c>
      <c r="AI1803" s="7" t="s">
        <v>245</v>
      </c>
      <c r="AJ1803" s="7"/>
      <c r="AK1803" s="7" t="s">
        <v>178</v>
      </c>
      <c r="AL1803" s="8"/>
      <c r="AM1803" s="8"/>
      <c r="AN1803" s="8"/>
      <c r="AO1803" s="8"/>
      <c r="AP1803" s="8"/>
      <c r="AQ1803" s="8"/>
      <c r="AR1803" s="8"/>
      <c r="AS1803" s="8"/>
      <c r="AT1803" s="8"/>
      <c r="AU1803" s="8"/>
      <c r="AV1803" s="8"/>
      <c r="AW1803" s="8"/>
      <c r="AX1803" s="9"/>
    </row>
    <row r="1804" spans="1:50">
      <c r="A1804" s="30" t="s">
        <v>245</v>
      </c>
      <c r="B1804" s="30"/>
      <c r="C1804" s="30" t="s">
        <v>179</v>
      </c>
      <c r="D1804" s="31">
        <v>0</v>
      </c>
      <c r="E1804" s="31">
        <v>0</v>
      </c>
      <c r="F1804" s="31">
        <v>0</v>
      </c>
      <c r="G1804" s="31">
        <v>0</v>
      </c>
      <c r="H1804" s="31">
        <v>0</v>
      </c>
      <c r="I1804" s="8"/>
      <c r="J1804" s="8"/>
      <c r="K1804" s="8"/>
      <c r="L1804" s="8"/>
      <c r="M1804" s="8"/>
      <c r="N1804" s="8"/>
      <c r="O1804" s="8"/>
      <c r="P1804" s="39">
        <v>0</v>
      </c>
      <c r="Q1804" s="24"/>
      <c r="R1804" s="7" t="s">
        <v>245</v>
      </c>
      <c r="S1804" s="7"/>
      <c r="T1804" s="7" t="s">
        <v>179</v>
      </c>
      <c r="U1804" s="8">
        <v>0</v>
      </c>
      <c r="V1804" s="8">
        <v>0</v>
      </c>
      <c r="W1804" s="8">
        <v>0</v>
      </c>
      <c r="X1804" s="8">
        <v>0</v>
      </c>
      <c r="Y1804" s="8">
        <v>0</v>
      </c>
      <c r="Z1804" s="8">
        <v>0</v>
      </c>
      <c r="AA1804" s="8">
        <v>0</v>
      </c>
      <c r="AB1804" s="8">
        <v>0</v>
      </c>
      <c r="AC1804" s="8">
        <v>0</v>
      </c>
      <c r="AD1804" s="8">
        <v>0</v>
      </c>
      <c r="AE1804" s="8">
        <v>0</v>
      </c>
      <c r="AF1804" s="8">
        <v>0</v>
      </c>
      <c r="AG1804" s="9">
        <v>0</v>
      </c>
      <c r="AI1804" s="7" t="s">
        <v>245</v>
      </c>
      <c r="AJ1804" s="7"/>
      <c r="AK1804" s="7" t="s">
        <v>179</v>
      </c>
      <c r="AL1804" s="8"/>
      <c r="AM1804" s="8"/>
      <c r="AN1804" s="8"/>
      <c r="AO1804" s="8"/>
      <c r="AP1804" s="8"/>
      <c r="AQ1804" s="8"/>
      <c r="AR1804" s="8"/>
      <c r="AS1804" s="8"/>
      <c r="AT1804" s="8"/>
      <c r="AU1804" s="8"/>
      <c r="AV1804" s="8"/>
      <c r="AW1804" s="8"/>
      <c r="AX1804" s="9"/>
    </row>
    <row r="1805" spans="1:50">
      <c r="A1805" s="30" t="s">
        <v>245</v>
      </c>
      <c r="B1805" s="30"/>
      <c r="C1805" s="30" t="s">
        <v>180</v>
      </c>
      <c r="D1805" s="31">
        <v>-213.11</v>
      </c>
      <c r="E1805" s="31">
        <v>-4.3499999999999996</v>
      </c>
      <c r="F1805" s="31">
        <v>-0.14000000000000001</v>
      </c>
      <c r="G1805" s="31">
        <v>-0.27</v>
      </c>
      <c r="H1805" s="31">
        <v>-0.27</v>
      </c>
      <c r="I1805" s="8"/>
      <c r="J1805" s="8"/>
      <c r="K1805" s="8"/>
      <c r="L1805" s="8"/>
      <c r="M1805" s="8"/>
      <c r="N1805" s="8"/>
      <c r="O1805" s="8"/>
      <c r="P1805" s="39">
        <v>-218.14</v>
      </c>
      <c r="Q1805" s="24"/>
      <c r="R1805" s="7" t="s">
        <v>245</v>
      </c>
      <c r="S1805" s="7"/>
      <c r="T1805" s="7" t="s">
        <v>180</v>
      </c>
      <c r="U1805" s="8">
        <v>0</v>
      </c>
      <c r="V1805" s="8">
        <v>0</v>
      </c>
      <c r="W1805" s="8">
        <v>0</v>
      </c>
      <c r="X1805" s="8">
        <v>0</v>
      </c>
      <c r="Y1805" s="8">
        <v>0</v>
      </c>
      <c r="Z1805" s="8">
        <v>0</v>
      </c>
      <c r="AA1805" s="8">
        <v>0</v>
      </c>
      <c r="AB1805" s="8">
        <v>0</v>
      </c>
      <c r="AC1805" s="8">
        <v>0</v>
      </c>
      <c r="AD1805" s="8">
        <v>-2.52</v>
      </c>
      <c r="AE1805" s="8">
        <v>-0.41</v>
      </c>
      <c r="AF1805" s="8">
        <v>-1.0900000000000001</v>
      </c>
      <c r="AG1805" s="9">
        <v>-4.0199999999999996</v>
      </c>
      <c r="AI1805" s="7" t="s">
        <v>245</v>
      </c>
      <c r="AJ1805" s="7"/>
      <c r="AK1805" s="7" t="s">
        <v>180</v>
      </c>
      <c r="AL1805" s="8"/>
      <c r="AM1805" s="8"/>
      <c r="AN1805" s="8"/>
      <c r="AO1805" s="8"/>
      <c r="AP1805" s="8"/>
      <c r="AQ1805" s="8"/>
      <c r="AR1805" s="8"/>
      <c r="AS1805" s="8"/>
      <c r="AT1805" s="8"/>
      <c r="AU1805" s="8"/>
      <c r="AV1805" s="8"/>
      <c r="AW1805" s="8"/>
      <c r="AX1805" s="9"/>
    </row>
    <row r="1806" spans="1:50">
      <c r="A1806" s="30" t="s">
        <v>245</v>
      </c>
      <c r="B1806" s="30"/>
      <c r="C1806" s="30" t="s">
        <v>181</v>
      </c>
      <c r="D1806" s="31">
        <v>0</v>
      </c>
      <c r="E1806" s="31">
        <v>0</v>
      </c>
      <c r="F1806" s="31">
        <v>0</v>
      </c>
      <c r="G1806" s="31">
        <v>0</v>
      </c>
      <c r="H1806" s="31">
        <v>0</v>
      </c>
      <c r="I1806" s="8"/>
      <c r="J1806" s="8"/>
      <c r="K1806" s="8"/>
      <c r="L1806" s="8"/>
      <c r="M1806" s="8"/>
      <c r="N1806" s="8"/>
      <c r="O1806" s="8"/>
      <c r="P1806" s="39">
        <v>0</v>
      </c>
      <c r="Q1806" s="24"/>
      <c r="R1806" s="7" t="s">
        <v>245</v>
      </c>
      <c r="S1806" s="7"/>
      <c r="T1806" s="7" t="s">
        <v>181</v>
      </c>
      <c r="U1806" s="8">
        <v>0</v>
      </c>
      <c r="V1806" s="8">
        <v>0</v>
      </c>
      <c r="W1806" s="8">
        <v>0</v>
      </c>
      <c r="X1806" s="8">
        <v>0</v>
      </c>
      <c r="Y1806" s="8">
        <v>0</v>
      </c>
      <c r="Z1806" s="8">
        <v>0</v>
      </c>
      <c r="AA1806" s="8">
        <v>0</v>
      </c>
      <c r="AB1806" s="8">
        <v>0</v>
      </c>
      <c r="AC1806" s="8">
        <v>0</v>
      </c>
      <c r="AD1806" s="8">
        <v>0</v>
      </c>
      <c r="AE1806" s="8">
        <v>0</v>
      </c>
      <c r="AF1806" s="8">
        <v>0</v>
      </c>
      <c r="AG1806" s="9">
        <v>0</v>
      </c>
      <c r="AI1806" s="7" t="s">
        <v>245</v>
      </c>
      <c r="AJ1806" s="7"/>
      <c r="AK1806" s="7" t="s">
        <v>181</v>
      </c>
      <c r="AL1806" s="8"/>
      <c r="AM1806" s="8"/>
      <c r="AN1806" s="8"/>
      <c r="AO1806" s="8"/>
      <c r="AP1806" s="8"/>
      <c r="AQ1806" s="8"/>
      <c r="AR1806" s="8"/>
      <c r="AS1806" s="8"/>
      <c r="AT1806" s="8"/>
      <c r="AU1806" s="8"/>
      <c r="AV1806" s="8"/>
      <c r="AW1806" s="8"/>
      <c r="AX1806" s="9"/>
    </row>
    <row r="1807" spans="1:50">
      <c r="A1807" s="30" t="s">
        <v>245</v>
      </c>
      <c r="B1807" s="30"/>
      <c r="C1807" s="30" t="s">
        <v>182</v>
      </c>
      <c r="D1807" s="31">
        <v>0</v>
      </c>
      <c r="E1807" s="31">
        <v>0</v>
      </c>
      <c r="F1807" s="31">
        <v>0</v>
      </c>
      <c r="G1807" s="31">
        <v>0</v>
      </c>
      <c r="H1807" s="31">
        <v>0</v>
      </c>
      <c r="I1807" s="8"/>
      <c r="J1807" s="8"/>
      <c r="K1807" s="8"/>
      <c r="L1807" s="8"/>
      <c r="M1807" s="8"/>
      <c r="N1807" s="8"/>
      <c r="O1807" s="8"/>
      <c r="P1807" s="39">
        <v>0</v>
      </c>
      <c r="Q1807" s="24"/>
      <c r="R1807" s="7" t="s">
        <v>245</v>
      </c>
      <c r="S1807" s="7"/>
      <c r="T1807" s="7" t="s">
        <v>182</v>
      </c>
      <c r="U1807" s="8">
        <v>0</v>
      </c>
      <c r="V1807" s="8">
        <v>0</v>
      </c>
      <c r="W1807" s="8">
        <v>0</v>
      </c>
      <c r="X1807" s="8">
        <v>0</v>
      </c>
      <c r="Y1807" s="8">
        <v>0</v>
      </c>
      <c r="Z1807" s="8">
        <v>0</v>
      </c>
      <c r="AA1807" s="8">
        <v>0</v>
      </c>
      <c r="AB1807" s="8">
        <v>0</v>
      </c>
      <c r="AC1807" s="8">
        <v>0</v>
      </c>
      <c r="AD1807" s="8">
        <v>0</v>
      </c>
      <c r="AE1807" s="8">
        <v>0</v>
      </c>
      <c r="AF1807" s="8">
        <v>0</v>
      </c>
      <c r="AG1807" s="9">
        <v>0</v>
      </c>
      <c r="AI1807" s="7" t="s">
        <v>245</v>
      </c>
      <c r="AJ1807" s="7"/>
      <c r="AK1807" s="7" t="s">
        <v>182</v>
      </c>
      <c r="AL1807" s="8"/>
      <c r="AM1807" s="8"/>
      <c r="AN1807" s="8"/>
      <c r="AO1807" s="8"/>
      <c r="AP1807" s="8"/>
      <c r="AQ1807" s="8"/>
      <c r="AR1807" s="8"/>
      <c r="AS1807" s="8"/>
      <c r="AT1807" s="8"/>
      <c r="AU1807" s="8"/>
      <c r="AV1807" s="8"/>
      <c r="AW1807" s="8"/>
      <c r="AX1807" s="9"/>
    </row>
    <row r="1808" spans="1:50">
      <c r="A1808" s="30" t="s">
        <v>245</v>
      </c>
      <c r="B1808" s="30"/>
      <c r="C1808" s="30" t="s">
        <v>183</v>
      </c>
      <c r="D1808" s="34">
        <v>0</v>
      </c>
      <c r="E1808" s="34">
        <v>0</v>
      </c>
      <c r="F1808" s="34">
        <v>0</v>
      </c>
      <c r="G1808" s="34">
        <v>0</v>
      </c>
      <c r="H1808" s="34">
        <v>0</v>
      </c>
      <c r="I1808" s="17"/>
      <c r="J1808" s="17"/>
      <c r="K1808" s="17"/>
      <c r="L1808" s="17"/>
      <c r="M1808" s="17"/>
      <c r="N1808" s="17"/>
      <c r="O1808" s="17"/>
      <c r="P1808" s="41">
        <v>0</v>
      </c>
      <c r="Q1808" s="24"/>
      <c r="R1808" s="7" t="s">
        <v>245</v>
      </c>
      <c r="S1808" s="7"/>
      <c r="T1808" s="7" t="s">
        <v>183</v>
      </c>
      <c r="U1808" s="17">
        <v>0</v>
      </c>
      <c r="V1808" s="17">
        <v>0</v>
      </c>
      <c r="W1808" s="17">
        <v>0</v>
      </c>
      <c r="X1808" s="17">
        <v>0</v>
      </c>
      <c r="Y1808" s="17">
        <v>0</v>
      </c>
      <c r="Z1808" s="17">
        <v>0</v>
      </c>
      <c r="AA1808" s="17">
        <v>0</v>
      </c>
      <c r="AB1808" s="17">
        <v>0</v>
      </c>
      <c r="AC1808" s="17">
        <v>0</v>
      </c>
      <c r="AD1808" s="17">
        <v>0</v>
      </c>
      <c r="AE1808" s="17">
        <v>0</v>
      </c>
      <c r="AF1808" s="17">
        <v>0</v>
      </c>
      <c r="AG1808" s="18">
        <v>0</v>
      </c>
      <c r="AI1808" s="7" t="s">
        <v>245</v>
      </c>
      <c r="AJ1808" s="7"/>
      <c r="AK1808" s="7" t="s">
        <v>183</v>
      </c>
      <c r="AL1808" s="17"/>
      <c r="AM1808" s="17"/>
      <c r="AN1808" s="17"/>
      <c r="AO1808" s="17"/>
      <c r="AP1808" s="17"/>
      <c r="AQ1808" s="17"/>
      <c r="AR1808" s="17"/>
      <c r="AS1808" s="17"/>
      <c r="AT1808" s="17"/>
      <c r="AU1808" s="17"/>
      <c r="AV1808" s="17"/>
      <c r="AW1808" s="17"/>
      <c r="AX1808" s="18"/>
    </row>
    <row r="1809" spans="1:50">
      <c r="A1809" s="30" t="s">
        <v>245</v>
      </c>
      <c r="B1809" s="30"/>
      <c r="C1809" s="30" t="s">
        <v>184</v>
      </c>
      <c r="D1809" s="31">
        <v>0</v>
      </c>
      <c r="E1809" s="31">
        <v>0</v>
      </c>
      <c r="F1809" s="31">
        <v>0</v>
      </c>
      <c r="G1809" s="31">
        <v>0</v>
      </c>
      <c r="H1809" s="31">
        <v>0</v>
      </c>
      <c r="I1809" s="8"/>
      <c r="J1809" s="8"/>
      <c r="K1809" s="8"/>
      <c r="L1809" s="8"/>
      <c r="M1809" s="8"/>
      <c r="N1809" s="8"/>
      <c r="O1809" s="8"/>
      <c r="P1809" s="39">
        <v>0</v>
      </c>
      <c r="Q1809" s="24"/>
      <c r="R1809" s="7" t="s">
        <v>245</v>
      </c>
      <c r="S1809" s="7"/>
      <c r="T1809" s="7" t="s">
        <v>184</v>
      </c>
      <c r="U1809" s="8">
        <v>0</v>
      </c>
      <c r="V1809" s="8">
        <v>0</v>
      </c>
      <c r="W1809" s="8">
        <v>0</v>
      </c>
      <c r="X1809" s="8">
        <v>0</v>
      </c>
      <c r="Y1809" s="8">
        <v>0</v>
      </c>
      <c r="Z1809" s="8">
        <v>0</v>
      </c>
      <c r="AA1809" s="8">
        <v>0</v>
      </c>
      <c r="AB1809" s="8">
        <v>0</v>
      </c>
      <c r="AC1809" s="8">
        <v>0</v>
      </c>
      <c r="AD1809" s="8">
        <v>0</v>
      </c>
      <c r="AE1809" s="8">
        <v>0</v>
      </c>
      <c r="AF1809" s="8">
        <v>0</v>
      </c>
      <c r="AG1809" s="9">
        <v>0</v>
      </c>
      <c r="AI1809" s="7" t="s">
        <v>245</v>
      </c>
      <c r="AJ1809" s="7"/>
      <c r="AK1809" s="7" t="s">
        <v>184</v>
      </c>
      <c r="AL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  <c r="AW1809" s="8"/>
      <c r="AX1809" s="9"/>
    </row>
    <row r="1810" spans="1:50">
      <c r="A1810" s="30" t="s">
        <v>245</v>
      </c>
      <c r="B1810" s="30"/>
      <c r="C1810" s="30" t="s">
        <v>185</v>
      </c>
      <c r="D1810" s="31">
        <v>0</v>
      </c>
      <c r="E1810" s="31">
        <v>0</v>
      </c>
      <c r="F1810" s="31">
        <v>0</v>
      </c>
      <c r="G1810" s="31">
        <v>0</v>
      </c>
      <c r="H1810" s="31">
        <v>0</v>
      </c>
      <c r="I1810" s="8"/>
      <c r="J1810" s="8"/>
      <c r="K1810" s="8"/>
      <c r="L1810" s="8"/>
      <c r="M1810" s="8"/>
      <c r="N1810" s="8"/>
      <c r="O1810" s="8"/>
      <c r="P1810" s="39">
        <v>0</v>
      </c>
      <c r="Q1810" s="24"/>
      <c r="R1810" s="7" t="s">
        <v>245</v>
      </c>
      <c r="S1810" s="7"/>
      <c r="T1810" s="7" t="s">
        <v>185</v>
      </c>
      <c r="U1810" s="8">
        <v>0</v>
      </c>
      <c r="V1810" s="8">
        <v>0</v>
      </c>
      <c r="W1810" s="8">
        <v>0</v>
      </c>
      <c r="X1810" s="8">
        <v>0</v>
      </c>
      <c r="Y1810" s="8">
        <v>0</v>
      </c>
      <c r="Z1810" s="8">
        <v>0</v>
      </c>
      <c r="AA1810" s="8">
        <v>0</v>
      </c>
      <c r="AB1810" s="8">
        <v>0</v>
      </c>
      <c r="AC1810" s="8">
        <v>0</v>
      </c>
      <c r="AD1810" s="8">
        <v>0</v>
      </c>
      <c r="AE1810" s="8">
        <v>0</v>
      </c>
      <c r="AF1810" s="8">
        <v>0</v>
      </c>
      <c r="AG1810" s="9">
        <v>0</v>
      </c>
      <c r="AI1810" s="7" t="s">
        <v>245</v>
      </c>
      <c r="AJ1810" s="7"/>
      <c r="AK1810" s="7" t="s">
        <v>185</v>
      </c>
      <c r="AL1810" s="8"/>
      <c r="AM1810" s="8"/>
      <c r="AN1810" s="8"/>
      <c r="AO1810" s="8"/>
      <c r="AP1810" s="8"/>
      <c r="AQ1810" s="8"/>
      <c r="AR1810" s="8"/>
      <c r="AS1810" s="8"/>
      <c r="AT1810" s="8"/>
      <c r="AU1810" s="8"/>
      <c r="AV1810" s="8"/>
      <c r="AW1810" s="8"/>
      <c r="AX1810" s="9"/>
    </row>
    <row r="1811" spans="1:50">
      <c r="A1811" s="30" t="s">
        <v>245</v>
      </c>
      <c r="B1811" s="30"/>
      <c r="C1811" s="30" t="s">
        <v>186</v>
      </c>
      <c r="D1811" s="31">
        <v>0</v>
      </c>
      <c r="E1811" s="31">
        <v>0</v>
      </c>
      <c r="F1811" s="31">
        <v>0</v>
      </c>
      <c r="G1811" s="31">
        <v>0</v>
      </c>
      <c r="H1811" s="31">
        <v>0</v>
      </c>
      <c r="I1811" s="8"/>
      <c r="J1811" s="8"/>
      <c r="K1811" s="8"/>
      <c r="L1811" s="8"/>
      <c r="M1811" s="8"/>
      <c r="N1811" s="8"/>
      <c r="O1811" s="8"/>
      <c r="P1811" s="39">
        <v>0</v>
      </c>
      <c r="Q1811" s="24"/>
      <c r="R1811" s="7" t="s">
        <v>245</v>
      </c>
      <c r="S1811" s="7"/>
      <c r="T1811" s="7" t="s">
        <v>187</v>
      </c>
      <c r="U1811" s="8">
        <v>0</v>
      </c>
      <c r="V1811" s="8">
        <v>0</v>
      </c>
      <c r="W1811" s="8">
        <v>0</v>
      </c>
      <c r="X1811" s="8">
        <v>0</v>
      </c>
      <c r="Y1811" s="8">
        <v>0</v>
      </c>
      <c r="Z1811" s="8">
        <v>0</v>
      </c>
      <c r="AA1811" s="8">
        <v>0</v>
      </c>
      <c r="AB1811" s="8">
        <v>0</v>
      </c>
      <c r="AC1811" s="8">
        <v>0</v>
      </c>
      <c r="AD1811" s="8">
        <v>0</v>
      </c>
      <c r="AE1811" s="8">
        <v>0</v>
      </c>
      <c r="AF1811" s="8">
        <v>0</v>
      </c>
      <c r="AG1811" s="9">
        <v>0</v>
      </c>
      <c r="AI1811" s="7" t="s">
        <v>245</v>
      </c>
      <c r="AJ1811" s="7"/>
      <c r="AK1811" s="7" t="s">
        <v>187</v>
      </c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9"/>
    </row>
    <row r="1812" spans="1:50">
      <c r="A1812" s="30" t="s">
        <v>245</v>
      </c>
      <c r="B1812" s="30"/>
      <c r="C1812" s="30" t="s">
        <v>188</v>
      </c>
      <c r="D1812" s="31">
        <v>0</v>
      </c>
      <c r="E1812" s="31">
        <v>0</v>
      </c>
      <c r="F1812" s="31">
        <v>0</v>
      </c>
      <c r="G1812" s="31">
        <v>0</v>
      </c>
      <c r="H1812" s="31">
        <v>0</v>
      </c>
      <c r="I1812" s="8"/>
      <c r="J1812" s="8"/>
      <c r="K1812" s="8"/>
      <c r="L1812" s="8"/>
      <c r="M1812" s="8"/>
      <c r="N1812" s="8"/>
      <c r="O1812" s="8"/>
      <c r="P1812" s="39">
        <v>0</v>
      </c>
      <c r="Q1812" s="24"/>
      <c r="R1812" s="7" t="s">
        <v>245</v>
      </c>
      <c r="S1812" s="7"/>
      <c r="T1812" s="7" t="s">
        <v>189</v>
      </c>
      <c r="U1812" s="8">
        <v>0</v>
      </c>
      <c r="V1812" s="8">
        <v>0</v>
      </c>
      <c r="W1812" s="8">
        <v>0</v>
      </c>
      <c r="X1812" s="8">
        <v>0</v>
      </c>
      <c r="Y1812" s="8">
        <v>0</v>
      </c>
      <c r="Z1812" s="8">
        <v>0</v>
      </c>
      <c r="AA1812" s="8">
        <v>0</v>
      </c>
      <c r="AB1812" s="8">
        <v>0</v>
      </c>
      <c r="AC1812" s="8">
        <v>0</v>
      </c>
      <c r="AD1812" s="8">
        <v>0</v>
      </c>
      <c r="AE1812" s="8">
        <v>0</v>
      </c>
      <c r="AF1812" s="8">
        <v>0</v>
      </c>
      <c r="AG1812" s="9">
        <v>0</v>
      </c>
      <c r="AI1812" s="7" t="s">
        <v>245</v>
      </c>
      <c r="AJ1812" s="7"/>
      <c r="AK1812" s="7" t="s">
        <v>189</v>
      </c>
      <c r="AL1812" s="8"/>
      <c r="AM1812" s="8"/>
      <c r="AN1812" s="8"/>
      <c r="AO1812" s="8"/>
      <c r="AP1812" s="8"/>
      <c r="AQ1812" s="8"/>
      <c r="AR1812" s="8"/>
      <c r="AS1812" s="8"/>
      <c r="AT1812" s="8"/>
      <c r="AU1812" s="8"/>
      <c r="AV1812" s="8"/>
      <c r="AW1812" s="8"/>
      <c r="AX1812" s="9"/>
    </row>
    <row r="1813" spans="1:50">
      <c r="A1813" s="30" t="s">
        <v>245</v>
      </c>
      <c r="B1813" s="30"/>
      <c r="C1813" s="30" t="s">
        <v>190</v>
      </c>
      <c r="D1813" s="31">
        <v>0</v>
      </c>
      <c r="E1813" s="31">
        <v>0</v>
      </c>
      <c r="F1813" s="31">
        <v>0</v>
      </c>
      <c r="G1813" s="31">
        <v>0</v>
      </c>
      <c r="H1813" s="31">
        <v>0</v>
      </c>
      <c r="I1813" s="8"/>
      <c r="J1813" s="8"/>
      <c r="K1813" s="8"/>
      <c r="L1813" s="8"/>
      <c r="M1813" s="8"/>
      <c r="N1813" s="8"/>
      <c r="O1813" s="8"/>
      <c r="P1813" s="39">
        <v>0</v>
      </c>
      <c r="Q1813" s="24"/>
      <c r="R1813" s="7" t="s">
        <v>245</v>
      </c>
      <c r="S1813" s="7"/>
      <c r="T1813" s="7" t="s">
        <v>190</v>
      </c>
      <c r="U1813" s="8">
        <v>0</v>
      </c>
      <c r="V1813" s="8">
        <v>0</v>
      </c>
      <c r="W1813" s="8">
        <v>0</v>
      </c>
      <c r="X1813" s="8">
        <v>0</v>
      </c>
      <c r="Y1813" s="8">
        <v>0</v>
      </c>
      <c r="Z1813" s="8">
        <v>0</v>
      </c>
      <c r="AA1813" s="8">
        <v>0</v>
      </c>
      <c r="AB1813" s="8">
        <v>0</v>
      </c>
      <c r="AC1813" s="8">
        <v>0</v>
      </c>
      <c r="AD1813" s="8">
        <v>0</v>
      </c>
      <c r="AE1813" s="8">
        <v>0</v>
      </c>
      <c r="AF1813" s="8">
        <v>0</v>
      </c>
      <c r="AG1813" s="9">
        <v>0</v>
      </c>
      <c r="AI1813" s="7" t="s">
        <v>245</v>
      </c>
      <c r="AJ1813" s="7"/>
      <c r="AK1813" s="7" t="s">
        <v>190</v>
      </c>
      <c r="AL1813" s="8"/>
      <c r="AM1813" s="8"/>
      <c r="AN1813" s="8"/>
      <c r="AO1813" s="8"/>
      <c r="AP1813" s="8"/>
      <c r="AQ1813" s="8"/>
      <c r="AR1813" s="8"/>
      <c r="AS1813" s="8"/>
      <c r="AT1813" s="8"/>
      <c r="AU1813" s="8"/>
      <c r="AV1813" s="8"/>
      <c r="AW1813" s="8"/>
      <c r="AX1813" s="9"/>
    </row>
    <row r="1814" spans="1:50">
      <c r="A1814" s="30" t="s">
        <v>245</v>
      </c>
      <c r="B1814" s="30"/>
      <c r="C1814" s="30" t="s">
        <v>191</v>
      </c>
      <c r="D1814" s="31">
        <v>0</v>
      </c>
      <c r="E1814" s="31">
        <v>0</v>
      </c>
      <c r="F1814" s="31">
        <v>0</v>
      </c>
      <c r="G1814" s="31">
        <v>0</v>
      </c>
      <c r="H1814" s="31">
        <v>0</v>
      </c>
      <c r="I1814" s="8"/>
      <c r="J1814" s="8"/>
      <c r="K1814" s="8"/>
      <c r="L1814" s="8"/>
      <c r="M1814" s="8"/>
      <c r="N1814" s="8"/>
      <c r="O1814" s="8"/>
      <c r="P1814" s="39">
        <v>0</v>
      </c>
      <c r="Q1814" s="24"/>
      <c r="R1814" s="7" t="s">
        <v>245</v>
      </c>
      <c r="S1814" s="7"/>
      <c r="T1814" s="7" t="s">
        <v>191</v>
      </c>
      <c r="U1814" s="8">
        <v>0</v>
      </c>
      <c r="V1814" s="8">
        <v>0</v>
      </c>
      <c r="W1814" s="8">
        <v>0</v>
      </c>
      <c r="X1814" s="8">
        <v>0</v>
      </c>
      <c r="Y1814" s="8">
        <v>0</v>
      </c>
      <c r="Z1814" s="8">
        <v>0</v>
      </c>
      <c r="AA1814" s="8">
        <v>0</v>
      </c>
      <c r="AB1814" s="8">
        <v>0</v>
      </c>
      <c r="AC1814" s="8">
        <v>0</v>
      </c>
      <c r="AD1814" s="8">
        <v>0</v>
      </c>
      <c r="AE1814" s="8">
        <v>0</v>
      </c>
      <c r="AF1814" s="8">
        <v>0</v>
      </c>
      <c r="AG1814" s="9">
        <v>0</v>
      </c>
      <c r="AI1814" s="7" t="s">
        <v>245</v>
      </c>
      <c r="AJ1814" s="7"/>
      <c r="AK1814" s="7" t="s">
        <v>191</v>
      </c>
      <c r="AL1814" s="8"/>
      <c r="AM1814" s="8"/>
      <c r="AN1814" s="8"/>
      <c r="AO1814" s="8"/>
      <c r="AP1814" s="8"/>
      <c r="AQ1814" s="8"/>
      <c r="AR1814" s="8"/>
      <c r="AS1814" s="8"/>
      <c r="AT1814" s="8"/>
      <c r="AU1814" s="8"/>
      <c r="AV1814" s="8"/>
      <c r="AW1814" s="8"/>
      <c r="AX1814" s="9"/>
    </row>
    <row r="1815" spans="1:50">
      <c r="A1815" s="30" t="s">
        <v>245</v>
      </c>
      <c r="B1815" s="30"/>
      <c r="C1815" s="30" t="s">
        <v>192</v>
      </c>
      <c r="D1815" s="31">
        <v>0</v>
      </c>
      <c r="E1815" s="31">
        <v>0</v>
      </c>
      <c r="F1815" s="31">
        <v>0</v>
      </c>
      <c r="G1815" s="31">
        <v>0</v>
      </c>
      <c r="H1815" s="31">
        <v>0</v>
      </c>
      <c r="I1815" s="8"/>
      <c r="J1815" s="8"/>
      <c r="K1815" s="8"/>
      <c r="L1815" s="8"/>
      <c r="M1815" s="8"/>
      <c r="N1815" s="8"/>
      <c r="O1815" s="8"/>
      <c r="P1815" s="39">
        <v>0</v>
      </c>
      <c r="Q1815" s="24"/>
      <c r="R1815" s="7" t="s">
        <v>245</v>
      </c>
      <c r="S1815" s="7"/>
      <c r="T1815" s="7" t="s">
        <v>193</v>
      </c>
      <c r="U1815" s="8">
        <v>0</v>
      </c>
      <c r="V1815" s="8">
        <v>0</v>
      </c>
      <c r="W1815" s="8">
        <v>0</v>
      </c>
      <c r="X1815" s="8">
        <v>0</v>
      </c>
      <c r="Y1815" s="8">
        <v>0</v>
      </c>
      <c r="Z1815" s="8">
        <v>0</v>
      </c>
      <c r="AA1815" s="8">
        <v>0</v>
      </c>
      <c r="AB1815" s="8">
        <v>0</v>
      </c>
      <c r="AC1815" s="8">
        <v>0</v>
      </c>
      <c r="AD1815" s="8">
        <v>0</v>
      </c>
      <c r="AE1815" s="8">
        <v>0</v>
      </c>
      <c r="AF1815" s="8">
        <v>0</v>
      </c>
      <c r="AG1815" s="9">
        <v>0</v>
      </c>
      <c r="AI1815" s="7" t="s">
        <v>245</v>
      </c>
      <c r="AJ1815" s="7"/>
      <c r="AK1815" s="7" t="s">
        <v>193</v>
      </c>
      <c r="AL1815" s="8"/>
      <c r="AM1815" s="8"/>
      <c r="AN1815" s="8"/>
      <c r="AO1815" s="8"/>
      <c r="AP1815" s="8"/>
      <c r="AQ1815" s="8"/>
      <c r="AR1815" s="8"/>
      <c r="AS1815" s="8"/>
      <c r="AT1815" s="8"/>
      <c r="AU1815" s="8"/>
      <c r="AV1815" s="8"/>
      <c r="AW1815" s="8"/>
      <c r="AX1815" s="9"/>
    </row>
    <row r="1816" spans="1:50">
      <c r="A1816" s="30" t="s">
        <v>245</v>
      </c>
      <c r="B1816" s="30"/>
      <c r="C1816" s="30" t="s">
        <v>194</v>
      </c>
      <c r="D1816" s="31">
        <v>0</v>
      </c>
      <c r="E1816" s="31">
        <v>0</v>
      </c>
      <c r="F1816" s="31">
        <v>0</v>
      </c>
      <c r="G1816" s="31">
        <v>0</v>
      </c>
      <c r="H1816" s="31">
        <v>0</v>
      </c>
      <c r="I1816" s="8"/>
      <c r="J1816" s="8"/>
      <c r="K1816" s="8"/>
      <c r="L1816" s="8"/>
      <c r="M1816" s="8"/>
      <c r="N1816" s="8"/>
      <c r="O1816" s="8"/>
      <c r="P1816" s="39">
        <v>0</v>
      </c>
      <c r="Q1816" s="24"/>
      <c r="R1816" s="7" t="s">
        <v>245</v>
      </c>
      <c r="S1816" s="7"/>
      <c r="T1816" s="7" t="s">
        <v>195</v>
      </c>
      <c r="U1816" s="8">
        <v>0</v>
      </c>
      <c r="V1816" s="8">
        <v>0</v>
      </c>
      <c r="W1816" s="8">
        <v>0</v>
      </c>
      <c r="X1816" s="8">
        <v>0</v>
      </c>
      <c r="Y1816" s="8">
        <v>0</v>
      </c>
      <c r="Z1816" s="8">
        <v>0</v>
      </c>
      <c r="AA1816" s="8">
        <v>0</v>
      </c>
      <c r="AB1816" s="8">
        <v>0</v>
      </c>
      <c r="AC1816" s="8">
        <v>0</v>
      </c>
      <c r="AD1816" s="8">
        <v>0</v>
      </c>
      <c r="AE1816" s="8">
        <v>0</v>
      </c>
      <c r="AF1816" s="8">
        <v>0</v>
      </c>
      <c r="AG1816" s="9">
        <v>0</v>
      </c>
      <c r="AI1816" s="7" t="s">
        <v>245</v>
      </c>
      <c r="AJ1816" s="7"/>
      <c r="AK1816" s="7" t="s">
        <v>195</v>
      </c>
      <c r="AL1816" s="8"/>
      <c r="AM1816" s="8"/>
      <c r="AN1816" s="8"/>
      <c r="AO1816" s="8"/>
      <c r="AP1816" s="8"/>
      <c r="AQ1816" s="8"/>
      <c r="AR1816" s="8"/>
      <c r="AS1816" s="8"/>
      <c r="AT1816" s="8"/>
      <c r="AU1816" s="8"/>
      <c r="AV1816" s="8"/>
      <c r="AW1816" s="8"/>
      <c r="AX1816" s="9"/>
    </row>
    <row r="1817" spans="1:50">
      <c r="A1817" s="30" t="s">
        <v>245</v>
      </c>
      <c r="B1817" s="30"/>
      <c r="C1817" s="30" t="s">
        <v>196</v>
      </c>
      <c r="D1817" s="31">
        <v>0</v>
      </c>
      <c r="E1817" s="31">
        <v>0</v>
      </c>
      <c r="F1817" s="31">
        <v>0</v>
      </c>
      <c r="G1817" s="31">
        <v>0</v>
      </c>
      <c r="H1817" s="31">
        <v>0</v>
      </c>
      <c r="I1817" s="8"/>
      <c r="J1817" s="8"/>
      <c r="K1817" s="8"/>
      <c r="L1817" s="8"/>
      <c r="M1817" s="8"/>
      <c r="N1817" s="8"/>
      <c r="O1817" s="8"/>
      <c r="P1817" s="39">
        <v>0</v>
      </c>
      <c r="Q1817" s="24"/>
      <c r="R1817" s="7" t="s">
        <v>245</v>
      </c>
      <c r="S1817" s="7"/>
      <c r="T1817" s="7" t="s">
        <v>196</v>
      </c>
      <c r="U1817" s="8">
        <v>0</v>
      </c>
      <c r="V1817" s="8">
        <v>0</v>
      </c>
      <c r="W1817" s="8">
        <v>0</v>
      </c>
      <c r="X1817" s="8">
        <v>0</v>
      </c>
      <c r="Y1817" s="8">
        <v>0</v>
      </c>
      <c r="Z1817" s="8">
        <v>0</v>
      </c>
      <c r="AA1817" s="8">
        <v>0</v>
      </c>
      <c r="AB1817" s="8">
        <v>0</v>
      </c>
      <c r="AC1817" s="8">
        <v>0</v>
      </c>
      <c r="AD1817" s="8">
        <v>0</v>
      </c>
      <c r="AE1817" s="8">
        <v>0</v>
      </c>
      <c r="AF1817" s="8">
        <v>0</v>
      </c>
      <c r="AG1817" s="9">
        <v>0</v>
      </c>
      <c r="AI1817" s="7" t="s">
        <v>245</v>
      </c>
      <c r="AJ1817" s="7"/>
      <c r="AK1817" s="7" t="s">
        <v>196</v>
      </c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9"/>
    </row>
    <row r="1818" spans="1:50">
      <c r="A1818" s="30" t="s">
        <v>245</v>
      </c>
      <c r="B1818" s="30"/>
      <c r="C1818" s="30" t="s">
        <v>197</v>
      </c>
      <c r="D1818" s="31">
        <v>0</v>
      </c>
      <c r="E1818" s="31">
        <v>0</v>
      </c>
      <c r="F1818" s="31">
        <v>0</v>
      </c>
      <c r="G1818" s="31">
        <v>0</v>
      </c>
      <c r="H1818" s="31">
        <v>0</v>
      </c>
      <c r="I1818" s="8"/>
      <c r="J1818" s="8"/>
      <c r="K1818" s="8"/>
      <c r="L1818" s="8"/>
      <c r="M1818" s="8"/>
      <c r="N1818" s="8"/>
      <c r="O1818" s="8"/>
      <c r="P1818" s="39">
        <v>0</v>
      </c>
      <c r="Q1818" s="24"/>
      <c r="R1818" s="7" t="s">
        <v>245</v>
      </c>
      <c r="S1818" s="7"/>
      <c r="T1818" s="7" t="s">
        <v>197</v>
      </c>
      <c r="U1818" s="8">
        <v>0</v>
      </c>
      <c r="V1818" s="8">
        <v>0</v>
      </c>
      <c r="W1818" s="8">
        <v>0</v>
      </c>
      <c r="X1818" s="8">
        <v>0</v>
      </c>
      <c r="Y1818" s="8">
        <v>0</v>
      </c>
      <c r="Z1818" s="8">
        <v>0</v>
      </c>
      <c r="AA1818" s="8">
        <v>0</v>
      </c>
      <c r="AB1818" s="8">
        <v>0</v>
      </c>
      <c r="AC1818" s="8">
        <v>0</v>
      </c>
      <c r="AD1818" s="8">
        <v>0</v>
      </c>
      <c r="AE1818" s="8">
        <v>0</v>
      </c>
      <c r="AF1818" s="8">
        <v>0</v>
      </c>
      <c r="AG1818" s="9">
        <v>0</v>
      </c>
      <c r="AI1818" s="7" t="s">
        <v>245</v>
      </c>
      <c r="AJ1818" s="7"/>
      <c r="AK1818" s="7" t="s">
        <v>197</v>
      </c>
      <c r="AL1818" s="8"/>
      <c r="AM1818" s="8"/>
      <c r="AN1818" s="8"/>
      <c r="AO1818" s="8"/>
      <c r="AP1818" s="8"/>
      <c r="AQ1818" s="8"/>
      <c r="AR1818" s="8"/>
      <c r="AS1818" s="8"/>
      <c r="AT1818" s="8"/>
      <c r="AU1818" s="8"/>
      <c r="AV1818" s="8"/>
      <c r="AW1818" s="8"/>
      <c r="AX1818" s="9"/>
    </row>
    <row r="1819" spans="1:50">
      <c r="A1819" s="30" t="s">
        <v>245</v>
      </c>
      <c r="B1819" s="30"/>
      <c r="C1819" s="30" t="s">
        <v>198</v>
      </c>
      <c r="D1819" s="31">
        <v>0</v>
      </c>
      <c r="E1819" s="31">
        <v>0</v>
      </c>
      <c r="F1819" s="31">
        <v>0</v>
      </c>
      <c r="G1819" s="31">
        <v>0</v>
      </c>
      <c r="H1819" s="31">
        <v>0</v>
      </c>
      <c r="I1819" s="8"/>
      <c r="J1819" s="8"/>
      <c r="K1819" s="8"/>
      <c r="L1819" s="8"/>
      <c r="M1819" s="8"/>
      <c r="N1819" s="8"/>
      <c r="O1819" s="8"/>
      <c r="P1819" s="39">
        <v>0</v>
      </c>
      <c r="Q1819" s="24"/>
      <c r="R1819" s="7" t="s">
        <v>245</v>
      </c>
      <c r="S1819" s="7"/>
      <c r="T1819" s="7" t="s">
        <v>199</v>
      </c>
      <c r="U1819" s="8">
        <v>0</v>
      </c>
      <c r="V1819" s="8">
        <v>0</v>
      </c>
      <c r="W1819" s="8">
        <v>0</v>
      </c>
      <c r="X1819" s="8">
        <v>0</v>
      </c>
      <c r="Y1819" s="8">
        <v>0</v>
      </c>
      <c r="Z1819" s="8">
        <v>0</v>
      </c>
      <c r="AA1819" s="8">
        <v>0</v>
      </c>
      <c r="AB1819" s="8">
        <v>0</v>
      </c>
      <c r="AC1819" s="8">
        <v>0</v>
      </c>
      <c r="AD1819" s="8">
        <v>0</v>
      </c>
      <c r="AE1819" s="8">
        <v>0</v>
      </c>
      <c r="AF1819" s="8">
        <v>0</v>
      </c>
      <c r="AG1819" s="9">
        <v>0</v>
      </c>
      <c r="AI1819" s="7" t="s">
        <v>245</v>
      </c>
      <c r="AJ1819" s="7"/>
      <c r="AK1819" s="7" t="s">
        <v>199</v>
      </c>
      <c r="AL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  <c r="AW1819" s="8"/>
      <c r="AX1819" s="9"/>
    </row>
    <row r="1820" spans="1:50">
      <c r="A1820" s="30" t="s">
        <v>245</v>
      </c>
      <c r="B1820" s="30"/>
      <c r="C1820" s="30" t="s">
        <v>200</v>
      </c>
      <c r="D1820" s="31">
        <v>0</v>
      </c>
      <c r="E1820" s="31">
        <v>0</v>
      </c>
      <c r="F1820" s="31">
        <v>0</v>
      </c>
      <c r="G1820" s="31">
        <v>0</v>
      </c>
      <c r="H1820" s="31">
        <v>0</v>
      </c>
      <c r="I1820" s="8"/>
      <c r="J1820" s="8"/>
      <c r="K1820" s="8"/>
      <c r="L1820" s="8"/>
      <c r="M1820" s="8"/>
      <c r="N1820" s="8"/>
      <c r="O1820" s="8"/>
      <c r="P1820" s="39">
        <v>0</v>
      </c>
      <c r="Q1820" s="24"/>
      <c r="R1820" s="7" t="s">
        <v>245</v>
      </c>
      <c r="S1820" s="7"/>
      <c r="T1820" s="7" t="s">
        <v>200</v>
      </c>
      <c r="U1820" s="8">
        <v>0</v>
      </c>
      <c r="V1820" s="8">
        <v>0</v>
      </c>
      <c r="W1820" s="8">
        <v>0</v>
      </c>
      <c r="X1820" s="8">
        <v>0</v>
      </c>
      <c r="Y1820" s="8">
        <v>0</v>
      </c>
      <c r="Z1820" s="8">
        <v>0</v>
      </c>
      <c r="AA1820" s="8">
        <v>0</v>
      </c>
      <c r="AB1820" s="8">
        <v>0</v>
      </c>
      <c r="AC1820" s="8">
        <v>0</v>
      </c>
      <c r="AD1820" s="8">
        <v>0</v>
      </c>
      <c r="AE1820" s="8">
        <v>0</v>
      </c>
      <c r="AF1820" s="8">
        <v>0</v>
      </c>
      <c r="AG1820" s="9">
        <v>0</v>
      </c>
      <c r="AI1820" s="7" t="s">
        <v>245</v>
      </c>
      <c r="AJ1820" s="7"/>
      <c r="AK1820" s="7" t="s">
        <v>200</v>
      </c>
      <c r="AL1820" s="8"/>
      <c r="AM1820" s="8"/>
      <c r="AN1820" s="8"/>
      <c r="AO1820" s="8"/>
      <c r="AP1820" s="8"/>
      <c r="AQ1820" s="8"/>
      <c r="AR1820" s="8"/>
      <c r="AS1820" s="8"/>
      <c r="AT1820" s="8"/>
      <c r="AU1820" s="8"/>
      <c r="AV1820" s="8"/>
      <c r="AW1820" s="8"/>
      <c r="AX1820" s="9"/>
    </row>
    <row r="1821" spans="1:50">
      <c r="A1821" s="30" t="s">
        <v>245</v>
      </c>
      <c r="B1821" s="30"/>
      <c r="C1821" s="30" t="s">
        <v>201</v>
      </c>
      <c r="D1821" s="34">
        <v>0</v>
      </c>
      <c r="E1821" s="34">
        <v>0</v>
      </c>
      <c r="F1821" s="34">
        <v>0</v>
      </c>
      <c r="G1821" s="34">
        <v>0</v>
      </c>
      <c r="H1821" s="34">
        <v>0</v>
      </c>
      <c r="I1821" s="17"/>
      <c r="J1821" s="17"/>
      <c r="K1821" s="17"/>
      <c r="L1821" s="17"/>
      <c r="M1821" s="17"/>
      <c r="N1821" s="17"/>
      <c r="O1821" s="17"/>
      <c r="P1821" s="41">
        <v>0</v>
      </c>
      <c r="Q1821" s="24"/>
      <c r="R1821" s="7" t="s">
        <v>245</v>
      </c>
      <c r="S1821" s="7"/>
      <c r="T1821" s="7" t="s">
        <v>201</v>
      </c>
      <c r="U1821" s="17">
        <v>0</v>
      </c>
      <c r="V1821" s="17">
        <v>0</v>
      </c>
      <c r="W1821" s="17">
        <v>0</v>
      </c>
      <c r="X1821" s="17">
        <v>0</v>
      </c>
      <c r="Y1821" s="17">
        <v>0</v>
      </c>
      <c r="Z1821" s="17">
        <v>0</v>
      </c>
      <c r="AA1821" s="17">
        <v>0</v>
      </c>
      <c r="AB1821" s="17">
        <v>0</v>
      </c>
      <c r="AC1821" s="17">
        <v>0</v>
      </c>
      <c r="AD1821" s="17">
        <v>0</v>
      </c>
      <c r="AE1821" s="17">
        <v>0</v>
      </c>
      <c r="AF1821" s="17">
        <v>0</v>
      </c>
      <c r="AG1821" s="18">
        <v>0</v>
      </c>
      <c r="AI1821" s="7" t="s">
        <v>245</v>
      </c>
      <c r="AJ1821" s="7"/>
      <c r="AK1821" s="7" t="s">
        <v>201</v>
      </c>
      <c r="AL1821" s="17"/>
      <c r="AM1821" s="17"/>
      <c r="AN1821" s="17"/>
      <c r="AO1821" s="17"/>
      <c r="AP1821" s="17"/>
      <c r="AQ1821" s="17"/>
      <c r="AR1821" s="17"/>
      <c r="AS1821" s="17"/>
      <c r="AT1821" s="17"/>
      <c r="AU1821" s="17"/>
      <c r="AV1821" s="17"/>
      <c r="AW1821" s="17"/>
      <c r="AX1821" s="18"/>
    </row>
    <row r="1822" spans="1:50">
      <c r="A1822" s="30" t="s">
        <v>245</v>
      </c>
      <c r="B1822" s="30"/>
      <c r="C1822" s="30" t="s">
        <v>202</v>
      </c>
      <c r="D1822" s="32">
        <v>0</v>
      </c>
      <c r="E1822" s="32">
        <v>0</v>
      </c>
      <c r="F1822" s="32">
        <v>0</v>
      </c>
      <c r="G1822" s="32">
        <v>0</v>
      </c>
      <c r="H1822" s="32">
        <v>0</v>
      </c>
      <c r="I1822" s="10"/>
      <c r="J1822" s="10"/>
      <c r="K1822" s="10"/>
      <c r="L1822" s="10"/>
      <c r="M1822" s="10"/>
      <c r="N1822" s="10"/>
      <c r="O1822" s="10"/>
      <c r="P1822" s="39">
        <v>0</v>
      </c>
      <c r="Q1822" s="24"/>
      <c r="R1822" s="7" t="s">
        <v>245</v>
      </c>
      <c r="S1822" s="7"/>
      <c r="T1822" s="7" t="s">
        <v>202</v>
      </c>
      <c r="U1822" s="10">
        <v>0</v>
      </c>
      <c r="V1822" s="10">
        <v>0</v>
      </c>
      <c r="W1822" s="10">
        <v>0</v>
      </c>
      <c r="X1822" s="10">
        <v>0</v>
      </c>
      <c r="Y1822" s="10">
        <v>0</v>
      </c>
      <c r="Z1822" s="10">
        <v>0</v>
      </c>
      <c r="AA1822" s="10">
        <v>0</v>
      </c>
      <c r="AB1822" s="10">
        <v>0</v>
      </c>
      <c r="AC1822" s="10">
        <v>0</v>
      </c>
      <c r="AD1822" s="10">
        <v>0</v>
      </c>
      <c r="AE1822" s="10">
        <v>0</v>
      </c>
      <c r="AF1822" s="10">
        <v>0</v>
      </c>
      <c r="AG1822" s="9">
        <v>0</v>
      </c>
      <c r="AI1822" s="7" t="s">
        <v>245</v>
      </c>
      <c r="AJ1822" s="7"/>
      <c r="AK1822" s="7" t="s">
        <v>202</v>
      </c>
      <c r="AL1822" s="10"/>
      <c r="AM1822" s="10"/>
      <c r="AN1822" s="10"/>
      <c r="AO1822" s="10"/>
      <c r="AP1822" s="10"/>
      <c r="AQ1822" s="10"/>
      <c r="AR1822" s="10"/>
      <c r="AS1822" s="10"/>
      <c r="AT1822" s="10"/>
      <c r="AU1822" s="10"/>
      <c r="AV1822" s="10"/>
      <c r="AW1822" s="10"/>
      <c r="AX1822" s="9"/>
    </row>
    <row r="1823" spans="1:50">
      <c r="A1823" s="30" t="s">
        <v>245</v>
      </c>
      <c r="B1823" s="30"/>
      <c r="C1823" s="30" t="s">
        <v>203</v>
      </c>
      <c r="D1823" s="32">
        <v>0</v>
      </c>
      <c r="E1823" s="32">
        <v>0</v>
      </c>
      <c r="F1823" s="32">
        <v>0</v>
      </c>
      <c r="G1823" s="32">
        <v>0</v>
      </c>
      <c r="H1823" s="32">
        <v>0</v>
      </c>
      <c r="I1823" s="10"/>
      <c r="J1823" s="10"/>
      <c r="K1823" s="10"/>
      <c r="L1823" s="10"/>
      <c r="M1823" s="10"/>
      <c r="N1823" s="10"/>
      <c r="O1823" s="10"/>
      <c r="P1823" s="39">
        <v>0</v>
      </c>
      <c r="Q1823" s="24"/>
      <c r="R1823" s="7" t="s">
        <v>245</v>
      </c>
      <c r="S1823" s="7"/>
      <c r="T1823" s="7" t="s">
        <v>203</v>
      </c>
      <c r="U1823" s="10">
        <v>0</v>
      </c>
      <c r="V1823" s="10">
        <v>0</v>
      </c>
      <c r="W1823" s="10">
        <v>0</v>
      </c>
      <c r="X1823" s="10">
        <v>0</v>
      </c>
      <c r="Y1823" s="10">
        <v>0</v>
      </c>
      <c r="Z1823" s="10">
        <v>0</v>
      </c>
      <c r="AA1823" s="10">
        <v>0</v>
      </c>
      <c r="AB1823" s="10">
        <v>0</v>
      </c>
      <c r="AC1823" s="10">
        <v>0</v>
      </c>
      <c r="AD1823" s="10">
        <v>0</v>
      </c>
      <c r="AE1823" s="10">
        <v>0</v>
      </c>
      <c r="AF1823" s="10">
        <v>0</v>
      </c>
      <c r="AG1823" s="9">
        <v>0</v>
      </c>
      <c r="AI1823" s="7" t="s">
        <v>245</v>
      </c>
      <c r="AJ1823" s="7"/>
      <c r="AK1823" s="7" t="s">
        <v>203</v>
      </c>
      <c r="AL1823" s="10"/>
      <c r="AM1823" s="10"/>
      <c r="AN1823" s="10"/>
      <c r="AO1823" s="10"/>
      <c r="AP1823" s="10"/>
      <c r="AQ1823" s="10"/>
      <c r="AR1823" s="10"/>
      <c r="AS1823" s="10"/>
      <c r="AT1823" s="10"/>
      <c r="AU1823" s="10"/>
      <c r="AV1823" s="10"/>
      <c r="AW1823" s="10"/>
      <c r="AX1823" s="9"/>
    </row>
    <row r="1824" spans="1:50">
      <c r="A1824" s="30" t="s">
        <v>245</v>
      </c>
      <c r="B1824" s="30"/>
      <c r="C1824" s="30" t="s">
        <v>204</v>
      </c>
      <c r="D1824" s="34">
        <v>0</v>
      </c>
      <c r="E1824" s="34">
        <v>0</v>
      </c>
      <c r="F1824" s="34">
        <v>0</v>
      </c>
      <c r="G1824" s="34">
        <v>32</v>
      </c>
      <c r="H1824" s="34">
        <v>0</v>
      </c>
      <c r="I1824" s="17"/>
      <c r="J1824" s="17"/>
      <c r="K1824" s="17"/>
      <c r="L1824" s="17"/>
      <c r="M1824" s="17"/>
      <c r="N1824" s="17"/>
      <c r="O1824" s="17"/>
      <c r="P1824" s="41">
        <v>32</v>
      </c>
      <c r="Q1824" s="24"/>
      <c r="R1824" s="7" t="s">
        <v>245</v>
      </c>
      <c r="S1824" s="7"/>
      <c r="T1824" s="7" t="s">
        <v>204</v>
      </c>
      <c r="U1824" s="17">
        <v>0</v>
      </c>
      <c r="V1824" s="17">
        <v>0</v>
      </c>
      <c r="W1824" s="17">
        <v>-709.24</v>
      </c>
      <c r="X1824" s="17">
        <v>0</v>
      </c>
      <c r="Y1824" s="17">
        <v>33.049999999999997</v>
      </c>
      <c r="Z1824" s="17">
        <v>0</v>
      </c>
      <c r="AA1824" s="17">
        <v>0</v>
      </c>
      <c r="AB1824" s="17">
        <v>0</v>
      </c>
      <c r="AC1824" s="17">
        <v>0</v>
      </c>
      <c r="AD1824" s="17">
        <v>0</v>
      </c>
      <c r="AE1824" s="17">
        <v>0</v>
      </c>
      <c r="AF1824" s="17">
        <v>0</v>
      </c>
      <c r="AG1824" s="18">
        <v>-676.19</v>
      </c>
      <c r="AI1824" s="7" t="s">
        <v>245</v>
      </c>
      <c r="AJ1824" s="7"/>
      <c r="AK1824" s="7" t="s">
        <v>204</v>
      </c>
      <c r="AL1824" s="17"/>
      <c r="AM1824" s="17"/>
      <c r="AN1824" s="17"/>
      <c r="AO1824" s="17"/>
      <c r="AP1824" s="17"/>
      <c r="AQ1824" s="17"/>
      <c r="AR1824" s="17"/>
      <c r="AS1824" s="17"/>
      <c r="AT1824" s="17"/>
      <c r="AU1824" s="17"/>
      <c r="AV1824" s="17"/>
      <c r="AW1824" s="17"/>
      <c r="AX1824" s="18"/>
    </row>
    <row r="1825" spans="1:50">
      <c r="A1825" s="30" t="s">
        <v>245</v>
      </c>
      <c r="B1825" s="30"/>
      <c r="C1825" s="30" t="s">
        <v>205</v>
      </c>
      <c r="D1825" s="31">
        <v>0</v>
      </c>
      <c r="E1825" s="31">
        <v>0</v>
      </c>
      <c r="F1825" s="31">
        <v>0</v>
      </c>
      <c r="G1825" s="31">
        <v>40</v>
      </c>
      <c r="H1825" s="31">
        <v>0</v>
      </c>
      <c r="I1825" s="8"/>
      <c r="J1825" s="8"/>
      <c r="K1825" s="8"/>
      <c r="L1825" s="8"/>
      <c r="M1825" s="8"/>
      <c r="N1825" s="8"/>
      <c r="O1825" s="8"/>
      <c r="P1825" s="39">
        <v>40</v>
      </c>
      <c r="Q1825" s="24"/>
      <c r="R1825" s="7" t="s">
        <v>245</v>
      </c>
      <c r="S1825" s="7"/>
      <c r="T1825" s="7" t="s">
        <v>205</v>
      </c>
      <c r="U1825" s="8">
        <v>0</v>
      </c>
      <c r="V1825" s="8">
        <v>0</v>
      </c>
      <c r="W1825" s="8">
        <v>0</v>
      </c>
      <c r="X1825" s="8">
        <v>0</v>
      </c>
      <c r="Y1825" s="8">
        <v>73.05</v>
      </c>
      <c r="Z1825" s="8">
        <v>0</v>
      </c>
      <c r="AA1825" s="8">
        <v>0</v>
      </c>
      <c r="AB1825" s="8">
        <v>0</v>
      </c>
      <c r="AC1825" s="8">
        <v>0</v>
      </c>
      <c r="AD1825" s="8">
        <v>0</v>
      </c>
      <c r="AE1825" s="8">
        <v>0</v>
      </c>
      <c r="AF1825" s="8">
        <v>0</v>
      </c>
      <c r="AG1825" s="9">
        <v>73.05</v>
      </c>
      <c r="AI1825" s="7" t="s">
        <v>245</v>
      </c>
      <c r="AJ1825" s="7"/>
      <c r="AK1825" s="7" t="s">
        <v>205</v>
      </c>
      <c r="AL1825" s="8"/>
      <c r="AM1825" s="8"/>
      <c r="AN1825" s="8"/>
      <c r="AO1825" s="8"/>
      <c r="AP1825" s="8"/>
      <c r="AQ1825" s="8"/>
      <c r="AR1825" s="8"/>
      <c r="AS1825" s="8"/>
      <c r="AT1825" s="8"/>
      <c r="AU1825" s="8"/>
      <c r="AV1825" s="8"/>
      <c r="AW1825" s="8"/>
      <c r="AX1825" s="9"/>
    </row>
    <row r="1826" spans="1:50">
      <c r="A1826" s="30" t="s">
        <v>245</v>
      </c>
      <c r="B1826" s="30"/>
      <c r="C1826" s="30" t="s">
        <v>206</v>
      </c>
      <c r="D1826" s="31">
        <v>0</v>
      </c>
      <c r="E1826" s="31">
        <v>0</v>
      </c>
      <c r="F1826" s="31">
        <v>0</v>
      </c>
      <c r="G1826" s="31">
        <v>-8</v>
      </c>
      <c r="H1826" s="31">
        <v>0</v>
      </c>
      <c r="I1826" s="8"/>
      <c r="J1826" s="8"/>
      <c r="K1826" s="8"/>
      <c r="L1826" s="8"/>
      <c r="M1826" s="8"/>
      <c r="N1826" s="8"/>
      <c r="O1826" s="8"/>
      <c r="P1826" s="39">
        <v>-8</v>
      </c>
      <c r="Q1826" s="24"/>
      <c r="R1826" s="7" t="s">
        <v>245</v>
      </c>
      <c r="S1826" s="7"/>
      <c r="T1826" s="7" t="s">
        <v>206</v>
      </c>
      <c r="U1826" s="8">
        <v>0</v>
      </c>
      <c r="V1826" s="8">
        <v>0</v>
      </c>
      <c r="W1826" s="8">
        <v>-709.24</v>
      </c>
      <c r="X1826" s="8">
        <v>0</v>
      </c>
      <c r="Y1826" s="8">
        <v>-40</v>
      </c>
      <c r="Z1826" s="8">
        <v>0</v>
      </c>
      <c r="AA1826" s="8">
        <v>0</v>
      </c>
      <c r="AB1826" s="8">
        <v>0</v>
      </c>
      <c r="AC1826" s="8">
        <v>0</v>
      </c>
      <c r="AD1826" s="8">
        <v>0</v>
      </c>
      <c r="AE1826" s="8">
        <v>0</v>
      </c>
      <c r="AF1826" s="8">
        <v>0</v>
      </c>
      <c r="AG1826" s="9">
        <v>-749.24</v>
      </c>
      <c r="AI1826" s="7" t="s">
        <v>245</v>
      </c>
      <c r="AJ1826" s="7"/>
      <c r="AK1826" s="7" t="s">
        <v>206</v>
      </c>
      <c r="AL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  <c r="AW1826" s="8"/>
      <c r="AX1826" s="9"/>
    </row>
    <row r="1827" spans="1:50">
      <c r="A1827" s="30" t="s">
        <v>245</v>
      </c>
      <c r="B1827" s="30"/>
      <c r="C1827" s="30" t="s">
        <v>207</v>
      </c>
      <c r="D1827" s="31">
        <v>0</v>
      </c>
      <c r="E1827" s="31">
        <v>0</v>
      </c>
      <c r="F1827" s="31">
        <v>0</v>
      </c>
      <c r="G1827" s="31">
        <v>0</v>
      </c>
      <c r="H1827" s="31">
        <v>0</v>
      </c>
      <c r="I1827" s="8"/>
      <c r="J1827" s="8"/>
      <c r="K1827" s="8"/>
      <c r="L1827" s="8"/>
      <c r="M1827" s="8"/>
      <c r="N1827" s="8"/>
      <c r="O1827" s="8"/>
      <c r="P1827" s="39">
        <v>0</v>
      </c>
      <c r="Q1827" s="24"/>
      <c r="R1827" s="7" t="s">
        <v>245</v>
      </c>
      <c r="S1827" s="7"/>
      <c r="T1827" s="7" t="s">
        <v>207</v>
      </c>
      <c r="U1827" s="8">
        <v>0</v>
      </c>
      <c r="V1827" s="8">
        <v>0</v>
      </c>
      <c r="W1827" s="8">
        <v>0</v>
      </c>
      <c r="X1827" s="8">
        <v>0</v>
      </c>
      <c r="Y1827" s="8">
        <v>0</v>
      </c>
      <c r="Z1827" s="8">
        <v>0</v>
      </c>
      <c r="AA1827" s="8">
        <v>0</v>
      </c>
      <c r="AB1827" s="8">
        <v>0</v>
      </c>
      <c r="AC1827" s="8">
        <v>0</v>
      </c>
      <c r="AD1827" s="8">
        <v>0</v>
      </c>
      <c r="AE1827" s="8">
        <v>0</v>
      </c>
      <c r="AF1827" s="8">
        <v>0</v>
      </c>
      <c r="AG1827" s="9">
        <v>0</v>
      </c>
      <c r="AI1827" s="7" t="s">
        <v>245</v>
      </c>
      <c r="AJ1827" s="7"/>
      <c r="AK1827" s="7" t="s">
        <v>207</v>
      </c>
      <c r="AL1827" s="8"/>
      <c r="AM1827" s="8"/>
      <c r="AN1827" s="8"/>
      <c r="AO1827" s="8"/>
      <c r="AP1827" s="8"/>
      <c r="AQ1827" s="8"/>
      <c r="AR1827" s="8"/>
      <c r="AS1827" s="8"/>
      <c r="AT1827" s="8"/>
      <c r="AU1827" s="8"/>
      <c r="AV1827" s="8"/>
      <c r="AW1827" s="8"/>
      <c r="AX1827" s="9"/>
    </row>
    <row r="1828" spans="1:50">
      <c r="A1828" s="30" t="s">
        <v>245</v>
      </c>
      <c r="B1828" s="30"/>
      <c r="C1828" s="30" t="s">
        <v>208</v>
      </c>
      <c r="D1828" s="34">
        <v>-2004.36</v>
      </c>
      <c r="E1828" s="34">
        <v>-1717.79</v>
      </c>
      <c r="F1828" s="34">
        <v>-1811.69</v>
      </c>
      <c r="G1828" s="34">
        <v>-1759.05</v>
      </c>
      <c r="H1828" s="34">
        <v>-1567.66</v>
      </c>
      <c r="I1828" s="17"/>
      <c r="J1828" s="17"/>
      <c r="K1828" s="17"/>
      <c r="L1828" s="17"/>
      <c r="M1828" s="17"/>
      <c r="N1828" s="17"/>
      <c r="O1828" s="17"/>
      <c r="P1828" s="41">
        <v>-8860.5499999999993</v>
      </c>
      <c r="Q1828" s="24"/>
      <c r="R1828" s="7" t="s">
        <v>245</v>
      </c>
      <c r="S1828" s="7"/>
      <c r="T1828" s="7" t="s">
        <v>208</v>
      </c>
      <c r="U1828" s="17">
        <v>-2576.2399999999998</v>
      </c>
      <c r="V1828" s="17">
        <v>-2060.35</v>
      </c>
      <c r="W1828" s="17">
        <v>-1487.47</v>
      </c>
      <c r="X1828" s="17">
        <v>-2791.4</v>
      </c>
      <c r="Y1828" s="17">
        <v>-3797.97</v>
      </c>
      <c r="Z1828" s="17">
        <v>-2490.9299999999998</v>
      </c>
      <c r="AA1828" s="17">
        <v>-1804.57</v>
      </c>
      <c r="AB1828" s="17">
        <v>-2028.77</v>
      </c>
      <c r="AC1828" s="17">
        <v>-1903.97</v>
      </c>
      <c r="AD1828" s="17">
        <v>-2549.04</v>
      </c>
      <c r="AE1828" s="17">
        <v>-1500.96</v>
      </c>
      <c r="AF1828" s="17">
        <v>-1705.06</v>
      </c>
      <c r="AG1828" s="18">
        <v>-26696.73</v>
      </c>
      <c r="AI1828" s="7" t="s">
        <v>245</v>
      </c>
      <c r="AJ1828" s="7"/>
      <c r="AK1828" s="7" t="s">
        <v>208</v>
      </c>
      <c r="AL1828" s="17"/>
      <c r="AM1828" s="17"/>
      <c r="AN1828" s="17"/>
      <c r="AO1828" s="17"/>
      <c r="AP1828" s="17"/>
      <c r="AQ1828" s="17"/>
      <c r="AR1828" s="17"/>
      <c r="AS1828" s="17"/>
      <c r="AT1828" s="17"/>
      <c r="AU1828" s="17"/>
      <c r="AV1828" s="17"/>
      <c r="AW1828" s="17"/>
      <c r="AX1828" s="18"/>
    </row>
    <row r="1829" spans="1:50">
      <c r="A1829" s="30" t="s">
        <v>245</v>
      </c>
      <c r="B1829" s="30"/>
      <c r="C1829" s="30" t="s">
        <v>209</v>
      </c>
      <c r="D1829" s="34">
        <v>4492.13</v>
      </c>
      <c r="E1829" s="34">
        <v>926.79</v>
      </c>
      <c r="F1829" s="34">
        <v>255.22</v>
      </c>
      <c r="G1829" s="34">
        <v>1389.64</v>
      </c>
      <c r="H1829" s="34">
        <v>-274.31</v>
      </c>
      <c r="I1829" s="17"/>
      <c r="J1829" s="17"/>
      <c r="K1829" s="17"/>
      <c r="L1829" s="17"/>
      <c r="M1829" s="17"/>
      <c r="N1829" s="17"/>
      <c r="O1829" s="17"/>
      <c r="P1829" s="41">
        <v>6789.47</v>
      </c>
      <c r="Q1829" s="24"/>
      <c r="R1829" s="7" t="s">
        <v>245</v>
      </c>
      <c r="S1829" s="7"/>
      <c r="T1829" s="7" t="s">
        <v>209</v>
      </c>
      <c r="U1829" s="17">
        <v>3009.317</v>
      </c>
      <c r="V1829" s="17">
        <v>3702.52</v>
      </c>
      <c r="W1829" s="17">
        <v>4196.4690000000001</v>
      </c>
      <c r="X1829" s="17">
        <v>2369.0949999999998</v>
      </c>
      <c r="Y1829" s="17">
        <v>5256.43</v>
      </c>
      <c r="Z1829" s="17">
        <v>2543.71</v>
      </c>
      <c r="AA1829" s="17">
        <v>17956.05</v>
      </c>
      <c r="AB1829" s="17">
        <v>13054.49</v>
      </c>
      <c r="AC1829" s="17">
        <v>10369.85</v>
      </c>
      <c r="AD1829" s="17">
        <v>4237.51</v>
      </c>
      <c r="AE1829" s="17">
        <v>5644.91</v>
      </c>
      <c r="AF1829" s="17">
        <v>-451.67</v>
      </c>
      <c r="AG1829" s="18">
        <v>71888.680999999997</v>
      </c>
      <c r="AI1829" s="7" t="s">
        <v>245</v>
      </c>
      <c r="AJ1829" s="7"/>
      <c r="AK1829" s="7" t="s">
        <v>209</v>
      </c>
      <c r="AL1829" s="17"/>
      <c r="AM1829" s="17"/>
      <c r="AN1829" s="17"/>
      <c r="AO1829" s="17"/>
      <c r="AP1829" s="17"/>
      <c r="AQ1829" s="17"/>
      <c r="AR1829" s="17"/>
      <c r="AS1829" s="17"/>
      <c r="AT1829" s="17"/>
      <c r="AU1829" s="17"/>
      <c r="AV1829" s="17"/>
      <c r="AW1829" s="17"/>
      <c r="AX1829" s="18"/>
    </row>
    <row r="1830" spans="1:50">
      <c r="A1830" s="30" t="s">
        <v>245</v>
      </c>
      <c r="B1830" s="30"/>
      <c r="C1830" s="30" t="s">
        <v>210</v>
      </c>
      <c r="D1830" s="34">
        <v>0</v>
      </c>
      <c r="E1830" s="34">
        <v>0</v>
      </c>
      <c r="F1830" s="34">
        <v>0</v>
      </c>
      <c r="G1830" s="34">
        <v>0</v>
      </c>
      <c r="H1830" s="34">
        <v>0</v>
      </c>
      <c r="I1830" s="17"/>
      <c r="J1830" s="17"/>
      <c r="K1830" s="17"/>
      <c r="L1830" s="17"/>
      <c r="M1830" s="17"/>
      <c r="N1830" s="17"/>
      <c r="O1830" s="17"/>
      <c r="P1830" s="41">
        <v>0</v>
      </c>
      <c r="Q1830" s="24"/>
      <c r="R1830" s="7" t="s">
        <v>245</v>
      </c>
      <c r="S1830" s="7"/>
      <c r="T1830" s="7" t="s">
        <v>210</v>
      </c>
      <c r="U1830" s="17">
        <v>0</v>
      </c>
      <c r="V1830" s="17">
        <v>0</v>
      </c>
      <c r="W1830" s="17">
        <v>0</v>
      </c>
      <c r="X1830" s="17">
        <v>0</v>
      </c>
      <c r="Y1830" s="17">
        <v>0</v>
      </c>
      <c r="Z1830" s="17">
        <v>0</v>
      </c>
      <c r="AA1830" s="17">
        <v>0</v>
      </c>
      <c r="AB1830" s="17">
        <v>0</v>
      </c>
      <c r="AC1830" s="17">
        <v>0</v>
      </c>
      <c r="AD1830" s="17">
        <v>0</v>
      </c>
      <c r="AE1830" s="17">
        <v>0</v>
      </c>
      <c r="AF1830" s="17">
        <v>0</v>
      </c>
      <c r="AG1830" s="18">
        <v>0</v>
      </c>
      <c r="AI1830" s="7" t="s">
        <v>245</v>
      </c>
      <c r="AJ1830" s="7"/>
      <c r="AK1830" s="7" t="s">
        <v>210</v>
      </c>
      <c r="AL1830" s="17"/>
      <c r="AM1830" s="17"/>
      <c r="AN1830" s="17"/>
      <c r="AO1830" s="17"/>
      <c r="AP1830" s="17"/>
      <c r="AQ1830" s="17"/>
      <c r="AR1830" s="17"/>
      <c r="AS1830" s="17"/>
      <c r="AT1830" s="17"/>
      <c r="AU1830" s="17"/>
      <c r="AV1830" s="17"/>
      <c r="AW1830" s="17"/>
      <c r="AX1830" s="18"/>
    </row>
    <row r="1831" spans="1:50">
      <c r="A1831" s="30" t="s">
        <v>245</v>
      </c>
      <c r="B1831" s="30"/>
      <c r="C1831" s="30" t="s">
        <v>211</v>
      </c>
      <c r="D1831" s="31">
        <v>0</v>
      </c>
      <c r="E1831" s="31">
        <v>0</v>
      </c>
      <c r="F1831" s="31">
        <v>0</v>
      </c>
      <c r="G1831" s="31">
        <v>0</v>
      </c>
      <c r="H1831" s="31">
        <v>0</v>
      </c>
      <c r="I1831" s="8"/>
      <c r="J1831" s="8"/>
      <c r="K1831" s="8"/>
      <c r="L1831" s="8"/>
      <c r="M1831" s="8"/>
      <c r="N1831" s="8"/>
      <c r="O1831" s="8"/>
      <c r="P1831" s="39">
        <v>0</v>
      </c>
      <c r="Q1831" s="24"/>
      <c r="R1831" s="7" t="s">
        <v>245</v>
      </c>
      <c r="S1831" s="7"/>
      <c r="T1831" s="7" t="s">
        <v>211</v>
      </c>
      <c r="U1831" s="8">
        <v>0</v>
      </c>
      <c r="V1831" s="8">
        <v>0</v>
      </c>
      <c r="W1831" s="8">
        <v>0</v>
      </c>
      <c r="X1831" s="8">
        <v>0</v>
      </c>
      <c r="Y1831" s="8">
        <v>0</v>
      </c>
      <c r="Z1831" s="8">
        <v>0</v>
      </c>
      <c r="AA1831" s="8">
        <v>0</v>
      </c>
      <c r="AB1831" s="8">
        <v>0</v>
      </c>
      <c r="AC1831" s="8">
        <v>0</v>
      </c>
      <c r="AD1831" s="8">
        <v>0</v>
      </c>
      <c r="AE1831" s="8">
        <v>0</v>
      </c>
      <c r="AF1831" s="8">
        <v>0</v>
      </c>
      <c r="AG1831" s="9">
        <v>0</v>
      </c>
      <c r="AI1831" s="7" t="s">
        <v>245</v>
      </c>
      <c r="AJ1831" s="7"/>
      <c r="AK1831" s="7" t="s">
        <v>211</v>
      </c>
      <c r="AL1831" s="8"/>
      <c r="AM1831" s="8"/>
      <c r="AN1831" s="8"/>
      <c r="AO1831" s="8"/>
      <c r="AP1831" s="8"/>
      <c r="AQ1831" s="8"/>
      <c r="AR1831" s="8"/>
      <c r="AS1831" s="8"/>
      <c r="AT1831" s="8"/>
      <c r="AU1831" s="8"/>
      <c r="AV1831" s="8"/>
      <c r="AW1831" s="8"/>
      <c r="AX1831" s="9"/>
    </row>
    <row r="1832" spans="1:50">
      <c r="A1832" s="30" t="s">
        <v>245</v>
      </c>
      <c r="B1832" s="30"/>
      <c r="C1832" s="30" t="s">
        <v>212</v>
      </c>
      <c r="D1832" s="31">
        <v>0</v>
      </c>
      <c r="E1832" s="31">
        <v>0</v>
      </c>
      <c r="F1832" s="31">
        <v>0</v>
      </c>
      <c r="G1832" s="31">
        <v>0</v>
      </c>
      <c r="H1832" s="31">
        <v>0</v>
      </c>
      <c r="I1832" s="8"/>
      <c r="J1832" s="8"/>
      <c r="K1832" s="8"/>
      <c r="L1832" s="8"/>
      <c r="M1832" s="8"/>
      <c r="N1832" s="8"/>
      <c r="O1832" s="8"/>
      <c r="P1832" s="39">
        <v>0</v>
      </c>
      <c r="Q1832" s="24"/>
      <c r="R1832" s="7" t="s">
        <v>245</v>
      </c>
      <c r="S1832" s="7"/>
      <c r="T1832" s="7" t="s">
        <v>212</v>
      </c>
      <c r="U1832" s="8">
        <v>0</v>
      </c>
      <c r="V1832" s="8">
        <v>0</v>
      </c>
      <c r="W1832" s="8">
        <v>0</v>
      </c>
      <c r="X1832" s="8">
        <v>0</v>
      </c>
      <c r="Y1832" s="8">
        <v>0</v>
      </c>
      <c r="Z1832" s="8">
        <v>0</v>
      </c>
      <c r="AA1832" s="8">
        <v>0</v>
      </c>
      <c r="AB1832" s="8">
        <v>0</v>
      </c>
      <c r="AC1832" s="8">
        <v>0</v>
      </c>
      <c r="AD1832" s="8">
        <v>0</v>
      </c>
      <c r="AE1832" s="8">
        <v>0</v>
      </c>
      <c r="AF1832" s="8">
        <v>0</v>
      </c>
      <c r="AG1832" s="9">
        <v>0</v>
      </c>
      <c r="AI1832" s="7" t="s">
        <v>245</v>
      </c>
      <c r="AJ1832" s="7"/>
      <c r="AK1832" s="7" t="s">
        <v>212</v>
      </c>
      <c r="AL1832" s="8"/>
      <c r="AM1832" s="8"/>
      <c r="AN1832" s="8"/>
      <c r="AO1832" s="8"/>
      <c r="AP1832" s="8"/>
      <c r="AQ1832" s="8"/>
      <c r="AR1832" s="8"/>
      <c r="AS1832" s="8"/>
      <c r="AT1832" s="8"/>
      <c r="AU1832" s="8"/>
      <c r="AV1832" s="8"/>
      <c r="AW1832" s="8"/>
      <c r="AX1832" s="9"/>
    </row>
    <row r="1833" spans="1:50">
      <c r="A1833" s="30" t="s">
        <v>245</v>
      </c>
      <c r="B1833" s="30"/>
      <c r="C1833" s="30" t="s">
        <v>213</v>
      </c>
      <c r="D1833" s="34">
        <v>-1369.69</v>
      </c>
      <c r="E1833" s="34">
        <v>-540.15</v>
      </c>
      <c r="F1833" s="34">
        <v>-441.89</v>
      </c>
      <c r="G1833" s="34">
        <v>-625.09</v>
      </c>
      <c r="H1833" s="34">
        <v>-922.97</v>
      </c>
      <c r="I1833" s="17"/>
      <c r="J1833" s="17"/>
      <c r="K1833" s="17"/>
      <c r="L1833" s="17"/>
      <c r="M1833" s="17"/>
      <c r="N1833" s="17"/>
      <c r="O1833" s="17"/>
      <c r="P1833" s="41">
        <v>-3899.79</v>
      </c>
      <c r="Q1833" s="24"/>
      <c r="R1833" s="7" t="s">
        <v>245</v>
      </c>
      <c r="S1833" s="7"/>
      <c r="T1833" s="7" t="s">
        <v>213</v>
      </c>
      <c r="U1833" s="17">
        <v>-1391.48</v>
      </c>
      <c r="V1833" s="17">
        <v>-2624.36</v>
      </c>
      <c r="W1833" s="17">
        <v>-724.77</v>
      </c>
      <c r="X1833" s="17">
        <v>-1352.37</v>
      </c>
      <c r="Y1833" s="17">
        <v>-2099.89</v>
      </c>
      <c r="Z1833" s="17">
        <v>-1407.93</v>
      </c>
      <c r="AA1833" s="17">
        <v>-4331.3500000000004</v>
      </c>
      <c r="AB1833" s="17">
        <v>-3228.58</v>
      </c>
      <c r="AC1833" s="17">
        <v>-2928.44</v>
      </c>
      <c r="AD1833" s="17">
        <v>-1726.54</v>
      </c>
      <c r="AE1833" s="17">
        <v>-1593.33</v>
      </c>
      <c r="AF1833" s="17">
        <v>-838.51</v>
      </c>
      <c r="AG1833" s="18">
        <v>-24247.55</v>
      </c>
      <c r="AI1833" s="7" t="s">
        <v>245</v>
      </c>
      <c r="AJ1833" s="7"/>
      <c r="AK1833" s="7" t="s">
        <v>213</v>
      </c>
      <c r="AL1833" s="17"/>
      <c r="AM1833" s="17"/>
      <c r="AN1833" s="17"/>
      <c r="AO1833" s="17"/>
      <c r="AP1833" s="17"/>
      <c r="AQ1833" s="17"/>
      <c r="AR1833" s="17"/>
      <c r="AS1833" s="17"/>
      <c r="AT1833" s="17"/>
      <c r="AU1833" s="17"/>
      <c r="AV1833" s="17"/>
      <c r="AW1833" s="17"/>
      <c r="AX1833" s="18"/>
    </row>
    <row r="1834" spans="1:50">
      <c r="A1834" s="30" t="s">
        <v>245</v>
      </c>
      <c r="B1834" s="30"/>
      <c r="C1834" s="30" t="s">
        <v>214</v>
      </c>
      <c r="D1834" s="32">
        <v>-1369.69</v>
      </c>
      <c r="E1834" s="32">
        <v>-540.15</v>
      </c>
      <c r="F1834" s="32">
        <v>-441.89</v>
      </c>
      <c r="G1834" s="32">
        <v>-625.09</v>
      </c>
      <c r="H1834" s="32">
        <v>-922.97</v>
      </c>
      <c r="I1834" s="10"/>
      <c r="J1834" s="10"/>
      <c r="K1834" s="10"/>
      <c r="L1834" s="10"/>
      <c r="M1834" s="10"/>
      <c r="N1834" s="10"/>
      <c r="O1834" s="10"/>
      <c r="P1834" s="39">
        <v>-3899.79</v>
      </c>
      <c r="Q1834" s="24"/>
      <c r="R1834" s="7" t="s">
        <v>245</v>
      </c>
      <c r="S1834" s="7"/>
      <c r="T1834" s="7" t="s">
        <v>214</v>
      </c>
      <c r="U1834" s="10">
        <v>-1391.48</v>
      </c>
      <c r="V1834" s="10">
        <v>-2624.36</v>
      </c>
      <c r="W1834" s="10">
        <v>-724.77</v>
      </c>
      <c r="X1834" s="10">
        <v>-1352.37</v>
      </c>
      <c r="Y1834" s="10">
        <v>-2099.89</v>
      </c>
      <c r="Z1834" s="10">
        <v>-1407.93</v>
      </c>
      <c r="AA1834" s="10">
        <v>-4331.3500000000004</v>
      </c>
      <c r="AB1834" s="10">
        <v>-3228.58</v>
      </c>
      <c r="AC1834" s="10">
        <v>-2928.44</v>
      </c>
      <c r="AD1834" s="10">
        <v>-1726.54</v>
      </c>
      <c r="AE1834" s="10">
        <v>-1593.33</v>
      </c>
      <c r="AF1834" s="10">
        <v>-838.51</v>
      </c>
      <c r="AG1834" s="9">
        <v>-24247.55</v>
      </c>
      <c r="AI1834" s="7" t="s">
        <v>245</v>
      </c>
      <c r="AJ1834" s="7"/>
      <c r="AK1834" s="7" t="s">
        <v>214</v>
      </c>
      <c r="AL1834" s="10"/>
      <c r="AM1834" s="10"/>
      <c r="AN1834" s="10"/>
      <c r="AO1834" s="10"/>
      <c r="AP1834" s="10"/>
      <c r="AQ1834" s="10"/>
      <c r="AR1834" s="10"/>
      <c r="AS1834" s="10"/>
      <c r="AT1834" s="10"/>
      <c r="AU1834" s="10"/>
      <c r="AV1834" s="10"/>
      <c r="AW1834" s="10"/>
      <c r="AX1834" s="9"/>
    </row>
    <row r="1835" spans="1:50">
      <c r="A1835" s="30" t="s">
        <v>245</v>
      </c>
      <c r="B1835" s="30"/>
      <c r="C1835" s="30" t="s">
        <v>215</v>
      </c>
      <c r="D1835" s="31">
        <v>0</v>
      </c>
      <c r="E1835" s="31">
        <v>0</v>
      </c>
      <c r="F1835" s="31">
        <v>0</v>
      </c>
      <c r="G1835" s="31">
        <v>0</v>
      </c>
      <c r="H1835" s="31">
        <v>0</v>
      </c>
      <c r="I1835" s="8"/>
      <c r="J1835" s="8"/>
      <c r="K1835" s="8"/>
      <c r="L1835" s="8"/>
      <c r="M1835" s="8"/>
      <c r="N1835" s="8"/>
      <c r="O1835" s="8"/>
      <c r="P1835" s="39">
        <v>0</v>
      </c>
      <c r="Q1835" s="24"/>
      <c r="R1835" s="7" t="s">
        <v>245</v>
      </c>
      <c r="S1835" s="7"/>
      <c r="T1835" s="7" t="s">
        <v>215</v>
      </c>
      <c r="U1835" s="8">
        <v>0</v>
      </c>
      <c r="V1835" s="8">
        <v>0</v>
      </c>
      <c r="W1835" s="8">
        <v>0</v>
      </c>
      <c r="X1835" s="8">
        <v>0</v>
      </c>
      <c r="Y1835" s="8">
        <v>0</v>
      </c>
      <c r="Z1835" s="8">
        <v>0</v>
      </c>
      <c r="AA1835" s="8">
        <v>0</v>
      </c>
      <c r="AB1835" s="8">
        <v>0</v>
      </c>
      <c r="AC1835" s="8">
        <v>0</v>
      </c>
      <c r="AD1835" s="8">
        <v>0</v>
      </c>
      <c r="AE1835" s="8">
        <v>0</v>
      </c>
      <c r="AF1835" s="8">
        <v>0</v>
      </c>
      <c r="AG1835" s="9">
        <v>0</v>
      </c>
      <c r="AI1835" s="7" t="s">
        <v>245</v>
      </c>
      <c r="AJ1835" s="7"/>
      <c r="AK1835" s="7" t="s">
        <v>215</v>
      </c>
      <c r="AL1835" s="8"/>
      <c r="AM1835" s="8"/>
      <c r="AN1835" s="8"/>
      <c r="AO1835" s="8"/>
      <c r="AP1835" s="8"/>
      <c r="AQ1835" s="8"/>
      <c r="AR1835" s="8"/>
      <c r="AS1835" s="8"/>
      <c r="AT1835" s="8"/>
      <c r="AU1835" s="8"/>
      <c r="AV1835" s="8"/>
      <c r="AW1835" s="8"/>
      <c r="AX1835" s="9"/>
    </row>
    <row r="1836" spans="1:50">
      <c r="A1836" s="30" t="s">
        <v>245</v>
      </c>
      <c r="B1836" s="30"/>
      <c r="C1836" s="30" t="s">
        <v>216</v>
      </c>
      <c r="D1836" s="31">
        <v>0</v>
      </c>
      <c r="E1836" s="31">
        <v>0</v>
      </c>
      <c r="F1836" s="31">
        <v>0</v>
      </c>
      <c r="G1836" s="31">
        <v>0</v>
      </c>
      <c r="H1836" s="31">
        <v>0</v>
      </c>
      <c r="I1836" s="8"/>
      <c r="J1836" s="8"/>
      <c r="K1836" s="8"/>
      <c r="L1836" s="8"/>
      <c r="M1836" s="8"/>
      <c r="N1836" s="8"/>
      <c r="O1836" s="8"/>
      <c r="P1836" s="39">
        <v>0</v>
      </c>
      <c r="Q1836" s="24"/>
      <c r="R1836" s="7" t="s">
        <v>245</v>
      </c>
      <c r="S1836" s="7"/>
      <c r="T1836" s="7" t="s">
        <v>216</v>
      </c>
      <c r="U1836" s="8">
        <v>0</v>
      </c>
      <c r="V1836" s="8">
        <v>0</v>
      </c>
      <c r="W1836" s="8">
        <v>0</v>
      </c>
      <c r="X1836" s="8">
        <v>0</v>
      </c>
      <c r="Y1836" s="8">
        <v>0</v>
      </c>
      <c r="Z1836" s="8">
        <v>0</v>
      </c>
      <c r="AA1836" s="8">
        <v>0</v>
      </c>
      <c r="AB1836" s="8">
        <v>0</v>
      </c>
      <c r="AC1836" s="8">
        <v>0</v>
      </c>
      <c r="AD1836" s="8">
        <v>0</v>
      </c>
      <c r="AE1836" s="8">
        <v>0</v>
      </c>
      <c r="AF1836" s="8">
        <v>0</v>
      </c>
      <c r="AG1836" s="9">
        <v>0</v>
      </c>
      <c r="AI1836" s="7" t="s">
        <v>245</v>
      </c>
      <c r="AJ1836" s="7"/>
      <c r="AK1836" s="7" t="s">
        <v>216</v>
      </c>
      <c r="AL1836" s="8"/>
      <c r="AM1836" s="8"/>
      <c r="AN1836" s="8"/>
      <c r="AO1836" s="8"/>
      <c r="AP1836" s="8"/>
      <c r="AQ1836" s="8"/>
      <c r="AR1836" s="8"/>
      <c r="AS1836" s="8"/>
      <c r="AT1836" s="8"/>
      <c r="AU1836" s="8"/>
      <c r="AV1836" s="8"/>
      <c r="AW1836" s="8"/>
      <c r="AX1836" s="9"/>
    </row>
    <row r="1837" spans="1:50">
      <c r="A1837" s="30" t="s">
        <v>245</v>
      </c>
      <c r="B1837" s="30"/>
      <c r="C1837" s="30" t="s">
        <v>217</v>
      </c>
      <c r="D1837" s="35">
        <v>3122.44</v>
      </c>
      <c r="E1837" s="35">
        <v>386.64</v>
      </c>
      <c r="F1837" s="35">
        <v>-186.67</v>
      </c>
      <c r="G1837" s="35">
        <v>764.55</v>
      </c>
      <c r="H1837" s="35">
        <v>-1197.28</v>
      </c>
      <c r="I1837" s="19"/>
      <c r="J1837" s="19"/>
      <c r="K1837" s="19"/>
      <c r="L1837" s="19"/>
      <c r="M1837" s="19"/>
      <c r="N1837" s="19"/>
      <c r="O1837" s="19"/>
      <c r="P1837" s="42">
        <v>2889.68</v>
      </c>
      <c r="Q1837" s="24"/>
      <c r="R1837" s="7" t="s">
        <v>245</v>
      </c>
      <c r="S1837" s="7"/>
      <c r="T1837" s="7" t="s">
        <v>217</v>
      </c>
      <c r="U1837" s="19">
        <v>1617.837</v>
      </c>
      <c r="V1837" s="19">
        <v>1078.1600000000001</v>
      </c>
      <c r="W1837" s="19">
        <v>3471.6990000000001</v>
      </c>
      <c r="X1837" s="19">
        <v>1016.725</v>
      </c>
      <c r="Y1837" s="19">
        <v>3156.54</v>
      </c>
      <c r="Z1837" s="19">
        <v>1135.78</v>
      </c>
      <c r="AA1837" s="19">
        <v>13624.7</v>
      </c>
      <c r="AB1837" s="19">
        <v>9825.91</v>
      </c>
      <c r="AC1837" s="19">
        <v>7441.41</v>
      </c>
      <c r="AD1837" s="19">
        <v>2510.9699999999998</v>
      </c>
      <c r="AE1837" s="19">
        <v>4051.58</v>
      </c>
      <c r="AF1837" s="19">
        <v>-1290.18</v>
      </c>
      <c r="AG1837" s="20">
        <v>47641.131000000001</v>
      </c>
      <c r="AI1837" s="7" t="s">
        <v>245</v>
      </c>
      <c r="AJ1837" s="7"/>
      <c r="AK1837" s="7" t="s">
        <v>217</v>
      </c>
      <c r="AL1837" s="19"/>
      <c r="AM1837" s="19"/>
      <c r="AN1837" s="19"/>
      <c r="AO1837" s="19"/>
      <c r="AP1837" s="19"/>
      <c r="AQ1837" s="19"/>
      <c r="AR1837" s="19"/>
      <c r="AS1837" s="19"/>
      <c r="AT1837" s="19"/>
      <c r="AU1837" s="19"/>
      <c r="AV1837" s="19"/>
      <c r="AW1837" s="19"/>
      <c r="AX1837" s="20"/>
    </row>
    <row r="1838" spans="1:50">
      <c r="A1838" s="30" t="s">
        <v>245</v>
      </c>
      <c r="B1838" s="30"/>
      <c r="C1838" s="30" t="s">
        <v>218</v>
      </c>
      <c r="D1838" s="37">
        <v>0.48060000000000003</v>
      </c>
      <c r="E1838" s="37">
        <v>0.1462</v>
      </c>
      <c r="F1838" s="37">
        <v>-9.0300000000000005E-2</v>
      </c>
      <c r="G1838" s="37">
        <v>0.24279999999999999</v>
      </c>
      <c r="H1838" s="37">
        <v>-0.92569999999999997</v>
      </c>
      <c r="I1838" s="21"/>
      <c r="J1838" s="21"/>
      <c r="K1838" s="21"/>
      <c r="L1838" s="21"/>
      <c r="M1838" s="21"/>
      <c r="N1838" s="21"/>
      <c r="O1838" s="21"/>
      <c r="P1838" s="44">
        <v>0.18459999999999999</v>
      </c>
      <c r="Q1838" s="24"/>
      <c r="R1838" s="7" t="s">
        <v>245</v>
      </c>
      <c r="S1838" s="7"/>
      <c r="T1838" s="7" t="s">
        <v>218</v>
      </c>
      <c r="U1838" s="21">
        <v>0.28960000000000002</v>
      </c>
      <c r="V1838" s="21">
        <v>0.18709999999999999</v>
      </c>
      <c r="W1838" s="21">
        <v>0.61080000000000001</v>
      </c>
      <c r="X1838" s="21">
        <v>0.19700000000000001</v>
      </c>
      <c r="Y1838" s="21">
        <v>0.34860000000000002</v>
      </c>
      <c r="Z1838" s="21">
        <v>0.22559999999999999</v>
      </c>
      <c r="AA1838" s="21">
        <v>0.6895</v>
      </c>
      <c r="AB1838" s="21">
        <v>0.65139999999999998</v>
      </c>
      <c r="AC1838" s="21">
        <v>0.60629999999999995</v>
      </c>
      <c r="AD1838" s="21">
        <v>0.37</v>
      </c>
      <c r="AE1838" s="21">
        <v>0.56699999999999995</v>
      </c>
      <c r="AF1838" s="21">
        <v>-1.0294000000000001</v>
      </c>
      <c r="AG1838" s="22">
        <v>0.48320000000000002</v>
      </c>
      <c r="AI1838" s="7" t="s">
        <v>245</v>
      </c>
      <c r="AJ1838" s="7"/>
      <c r="AK1838" s="7" t="s">
        <v>218</v>
      </c>
      <c r="AL1838" s="21"/>
      <c r="AM1838" s="21"/>
      <c r="AN1838" s="21"/>
      <c r="AO1838" s="21"/>
      <c r="AP1838" s="21"/>
      <c r="AQ1838" s="21"/>
      <c r="AR1838" s="21"/>
      <c r="AS1838" s="21"/>
      <c r="AT1838" s="21"/>
      <c r="AU1838" s="21"/>
      <c r="AV1838" s="21"/>
      <c r="AW1838" s="21"/>
      <c r="AX1838" s="22"/>
    </row>
    <row r="1839" spans="1:50">
      <c r="A1839" s="30" t="s">
        <v>245</v>
      </c>
      <c r="B1839" s="30"/>
      <c r="C1839" s="30" t="s">
        <v>219</v>
      </c>
      <c r="D1839" s="32">
        <v>0</v>
      </c>
      <c r="E1839" s="32">
        <v>0</v>
      </c>
      <c r="F1839" s="32">
        <v>0</v>
      </c>
      <c r="G1839" s="32">
        <v>0</v>
      </c>
      <c r="H1839" s="32">
        <v>0</v>
      </c>
      <c r="I1839" s="10"/>
      <c r="J1839" s="10"/>
      <c r="K1839" s="10"/>
      <c r="L1839" s="10"/>
      <c r="M1839" s="10"/>
      <c r="N1839" s="10"/>
      <c r="O1839" s="10"/>
      <c r="P1839" s="39">
        <v>0</v>
      </c>
      <c r="Q1839" s="24"/>
      <c r="R1839" s="7" t="s">
        <v>245</v>
      </c>
      <c r="S1839" s="7"/>
      <c r="T1839" s="7" t="s">
        <v>219</v>
      </c>
      <c r="U1839" s="10">
        <v>0</v>
      </c>
      <c r="V1839" s="10">
        <v>0</v>
      </c>
      <c r="W1839" s="10">
        <v>0</v>
      </c>
      <c r="X1839" s="10">
        <v>0</v>
      </c>
      <c r="Y1839" s="10">
        <v>0</v>
      </c>
      <c r="Z1839" s="10">
        <v>0</v>
      </c>
      <c r="AA1839" s="10">
        <v>0</v>
      </c>
      <c r="AB1839" s="10">
        <v>0</v>
      </c>
      <c r="AC1839" s="10">
        <v>0</v>
      </c>
      <c r="AD1839" s="10">
        <v>0</v>
      </c>
      <c r="AE1839" s="10">
        <v>0</v>
      </c>
      <c r="AF1839" s="10">
        <v>0</v>
      </c>
      <c r="AG1839" s="9">
        <v>0</v>
      </c>
      <c r="AI1839" s="7" t="s">
        <v>245</v>
      </c>
      <c r="AJ1839" s="7"/>
      <c r="AK1839" s="7" t="s">
        <v>219</v>
      </c>
      <c r="AL1839" s="10"/>
      <c r="AM1839" s="10"/>
      <c r="AN1839" s="10"/>
      <c r="AO1839" s="10"/>
      <c r="AP1839" s="10"/>
      <c r="AQ1839" s="10"/>
      <c r="AR1839" s="10"/>
      <c r="AS1839" s="10"/>
      <c r="AT1839" s="10"/>
      <c r="AU1839" s="10"/>
      <c r="AV1839" s="10"/>
      <c r="AW1839" s="10"/>
      <c r="AX1839" s="9"/>
    </row>
    <row r="1840" spans="1:50">
      <c r="A1840" s="30" t="s">
        <v>245</v>
      </c>
      <c r="B1840" s="30"/>
      <c r="C1840" s="30" t="s">
        <v>220</v>
      </c>
      <c r="D1840" s="35">
        <v>3122.44</v>
      </c>
      <c r="E1840" s="35">
        <v>386.64</v>
      </c>
      <c r="F1840" s="35">
        <v>-186.67</v>
      </c>
      <c r="G1840" s="35">
        <v>764.55</v>
      </c>
      <c r="H1840" s="35">
        <v>-1197.28</v>
      </c>
      <c r="I1840" s="19"/>
      <c r="J1840" s="19"/>
      <c r="K1840" s="19"/>
      <c r="L1840" s="19"/>
      <c r="M1840" s="19"/>
      <c r="N1840" s="19"/>
      <c r="O1840" s="19"/>
      <c r="P1840" s="42">
        <v>2889.68</v>
      </c>
      <c r="Q1840" s="24"/>
      <c r="R1840" s="7" t="s">
        <v>245</v>
      </c>
      <c r="S1840" s="7"/>
      <c r="T1840" s="7" t="s">
        <v>220</v>
      </c>
      <c r="U1840" s="19">
        <v>1617.837</v>
      </c>
      <c r="V1840" s="19">
        <v>1078.1600000000001</v>
      </c>
      <c r="W1840" s="19">
        <v>3471.6990000000001</v>
      </c>
      <c r="X1840" s="19">
        <v>1016.725</v>
      </c>
      <c r="Y1840" s="19">
        <v>3156.54</v>
      </c>
      <c r="Z1840" s="19">
        <v>1135.78</v>
      </c>
      <c r="AA1840" s="19">
        <v>13624.7</v>
      </c>
      <c r="AB1840" s="19">
        <v>9825.91</v>
      </c>
      <c r="AC1840" s="19">
        <v>7441.41</v>
      </c>
      <c r="AD1840" s="19">
        <v>2510.9699999999998</v>
      </c>
      <c r="AE1840" s="19">
        <v>4051.58</v>
      </c>
      <c r="AF1840" s="19">
        <v>-1290.18</v>
      </c>
      <c r="AG1840" s="20">
        <v>47641.131000000001</v>
      </c>
      <c r="AI1840" s="7" t="s">
        <v>245</v>
      </c>
      <c r="AJ1840" s="7"/>
      <c r="AK1840" s="7" t="s">
        <v>220</v>
      </c>
      <c r="AL1840" s="19"/>
      <c r="AM1840" s="19"/>
      <c r="AN1840" s="19"/>
      <c r="AO1840" s="19"/>
      <c r="AP1840" s="19"/>
      <c r="AQ1840" s="19"/>
      <c r="AR1840" s="19"/>
      <c r="AS1840" s="19"/>
      <c r="AT1840" s="19"/>
      <c r="AU1840" s="19"/>
      <c r="AV1840" s="19"/>
      <c r="AW1840" s="19"/>
      <c r="AX1840" s="20"/>
    </row>
    <row r="1841" spans="1:50">
      <c r="A1841" s="30" t="s">
        <v>245</v>
      </c>
      <c r="B1841" s="30"/>
      <c r="C1841" s="30" t="s">
        <v>221</v>
      </c>
      <c r="D1841" s="31">
        <v>86606.95</v>
      </c>
      <c r="E1841" s="31">
        <v>92900.26</v>
      </c>
      <c r="F1841" s="31">
        <v>47678.87</v>
      </c>
      <c r="G1841" s="31">
        <v>41128.370000000003</v>
      </c>
      <c r="H1841" s="31">
        <v>60304.71</v>
      </c>
      <c r="I1841" s="8"/>
      <c r="J1841" s="8"/>
      <c r="K1841" s="8"/>
      <c r="L1841" s="8"/>
      <c r="M1841" s="8"/>
      <c r="N1841" s="8"/>
      <c r="O1841" s="8"/>
      <c r="P1841" s="39" t="s">
        <v>222</v>
      </c>
      <c r="Q1841" s="24"/>
      <c r="R1841" s="7" t="s">
        <v>245</v>
      </c>
      <c r="S1841" s="7"/>
      <c r="T1841" s="7" t="s">
        <v>221</v>
      </c>
      <c r="U1841" s="8">
        <v>171346.93</v>
      </c>
      <c r="V1841" s="8">
        <v>162080.91</v>
      </c>
      <c r="W1841" s="8">
        <v>136678.51</v>
      </c>
      <c r="X1841" s="8">
        <v>130643.36</v>
      </c>
      <c r="Y1841" s="8">
        <v>139240.75</v>
      </c>
      <c r="Z1841" s="8">
        <v>141481.92000000001</v>
      </c>
      <c r="AA1841" s="8">
        <v>231484.21</v>
      </c>
      <c r="AB1841" s="8">
        <v>269398.02</v>
      </c>
      <c r="AC1841" s="8">
        <v>248333.23</v>
      </c>
      <c r="AD1841" s="8">
        <v>237866.07</v>
      </c>
      <c r="AE1841" s="8">
        <v>134104.16</v>
      </c>
      <c r="AF1841" s="8">
        <v>123293.75</v>
      </c>
      <c r="AG1841" s="9" t="s">
        <v>222</v>
      </c>
      <c r="AI1841" s="7" t="s">
        <v>245</v>
      </c>
      <c r="AJ1841" s="7"/>
      <c r="AK1841" s="7" t="s">
        <v>221</v>
      </c>
      <c r="AL1841" s="8"/>
      <c r="AM1841" s="8"/>
      <c r="AN1841" s="8"/>
      <c r="AO1841" s="8"/>
      <c r="AP1841" s="8"/>
      <c r="AQ1841" s="8"/>
      <c r="AR1841" s="8"/>
      <c r="AS1841" s="8"/>
      <c r="AT1841" s="8"/>
      <c r="AU1841" s="8"/>
      <c r="AV1841" s="8"/>
      <c r="AW1841" s="8"/>
      <c r="AX1841" s="9"/>
    </row>
    <row r="1842" spans="1:50">
      <c r="A1842" s="30" t="s">
        <v>245</v>
      </c>
      <c r="B1842" s="30"/>
      <c r="C1842" s="30" t="s">
        <v>223</v>
      </c>
      <c r="D1842" s="31">
        <v>0</v>
      </c>
      <c r="E1842" s="31">
        <v>0</v>
      </c>
      <c r="F1842" s="31">
        <v>0</v>
      </c>
      <c r="G1842" s="31">
        <v>0</v>
      </c>
      <c r="H1842" s="31">
        <v>0</v>
      </c>
      <c r="I1842" s="8"/>
      <c r="J1842" s="8"/>
      <c r="K1842" s="8"/>
      <c r="L1842" s="8"/>
      <c r="M1842" s="8"/>
      <c r="N1842" s="8"/>
      <c r="O1842" s="8"/>
      <c r="P1842" s="39" t="s">
        <v>222</v>
      </c>
      <c r="Q1842" s="24"/>
      <c r="R1842" s="7" t="s">
        <v>245</v>
      </c>
      <c r="S1842" s="7"/>
      <c r="T1842" s="7" t="s">
        <v>223</v>
      </c>
      <c r="U1842" s="8">
        <v>0</v>
      </c>
      <c r="V1842" s="8">
        <v>0</v>
      </c>
      <c r="W1842" s="8">
        <v>0</v>
      </c>
      <c r="X1842" s="8">
        <v>0</v>
      </c>
      <c r="Y1842" s="8">
        <v>0</v>
      </c>
      <c r="Z1842" s="8">
        <v>0</v>
      </c>
      <c r="AA1842" s="8">
        <v>0</v>
      </c>
      <c r="AB1842" s="8">
        <v>0</v>
      </c>
      <c r="AC1842" s="8">
        <v>0</v>
      </c>
      <c r="AD1842" s="8">
        <v>0</v>
      </c>
      <c r="AE1842" s="8">
        <v>0</v>
      </c>
      <c r="AF1842" s="8">
        <v>0</v>
      </c>
      <c r="AG1842" s="9" t="s">
        <v>222</v>
      </c>
      <c r="AI1842" s="7" t="s">
        <v>245</v>
      </c>
      <c r="AJ1842" s="7"/>
      <c r="AK1842" s="7" t="s">
        <v>223</v>
      </c>
      <c r="AL1842" s="8"/>
      <c r="AM1842" s="8"/>
      <c r="AN1842" s="8"/>
      <c r="AO1842" s="8"/>
      <c r="AP1842" s="8"/>
      <c r="AQ1842" s="8"/>
      <c r="AR1842" s="8"/>
      <c r="AS1842" s="8"/>
      <c r="AT1842" s="8"/>
      <c r="AU1842" s="8"/>
      <c r="AV1842" s="8"/>
      <c r="AW1842" s="8"/>
      <c r="AX1842" s="9"/>
    </row>
    <row r="1843" spans="1:50">
      <c r="A1843" s="30" t="s">
        <v>245</v>
      </c>
      <c r="B1843" s="30"/>
      <c r="C1843" s="30" t="s">
        <v>224</v>
      </c>
      <c r="D1843" s="32">
        <v>0</v>
      </c>
      <c r="E1843" s="32">
        <v>0</v>
      </c>
      <c r="F1843" s="32">
        <v>0</v>
      </c>
      <c r="G1843" s="32">
        <v>0</v>
      </c>
      <c r="H1843" s="32">
        <v>0</v>
      </c>
      <c r="I1843" s="10"/>
      <c r="J1843" s="10"/>
      <c r="K1843" s="10"/>
      <c r="L1843" s="10"/>
      <c r="M1843" s="10"/>
      <c r="N1843" s="10"/>
      <c r="O1843" s="10"/>
      <c r="P1843" s="39" t="s">
        <v>222</v>
      </c>
      <c r="Q1843" s="24"/>
      <c r="R1843" s="7" t="s">
        <v>245</v>
      </c>
      <c r="S1843" s="7"/>
      <c r="T1843" s="7" t="s">
        <v>224</v>
      </c>
      <c r="U1843" s="10">
        <v>0</v>
      </c>
      <c r="V1843" s="10">
        <v>0</v>
      </c>
      <c r="W1843" s="10">
        <v>0</v>
      </c>
      <c r="X1843" s="10">
        <v>0</v>
      </c>
      <c r="Y1843" s="10">
        <v>0</v>
      </c>
      <c r="Z1843" s="10">
        <v>0</v>
      </c>
      <c r="AA1843" s="10">
        <v>0</v>
      </c>
      <c r="AB1843" s="10">
        <v>0</v>
      </c>
      <c r="AC1843" s="10">
        <v>0</v>
      </c>
      <c r="AD1843" s="10">
        <v>0</v>
      </c>
      <c r="AE1843" s="10">
        <v>0</v>
      </c>
      <c r="AF1843" s="10">
        <v>0</v>
      </c>
      <c r="AG1843" s="9" t="s">
        <v>222</v>
      </c>
      <c r="AI1843" s="7" t="s">
        <v>245</v>
      </c>
      <c r="AJ1843" s="7"/>
      <c r="AK1843" s="7" t="s">
        <v>224</v>
      </c>
      <c r="AL1843" s="10"/>
      <c r="AM1843" s="10"/>
      <c r="AN1843" s="10"/>
      <c r="AO1843" s="10"/>
      <c r="AP1843" s="10"/>
      <c r="AQ1843" s="10"/>
      <c r="AR1843" s="10"/>
      <c r="AS1843" s="10"/>
      <c r="AT1843" s="10"/>
      <c r="AU1843" s="10"/>
      <c r="AV1843" s="10"/>
      <c r="AW1843" s="10"/>
      <c r="AX1843" s="9"/>
    </row>
    <row r="1844" spans="1:50">
      <c r="A1844" s="30" t="s">
        <v>245</v>
      </c>
      <c r="B1844" s="30"/>
      <c r="C1844" s="30" t="s">
        <v>225</v>
      </c>
      <c r="D1844" s="32">
        <v>0</v>
      </c>
      <c r="E1844" s="32">
        <v>0</v>
      </c>
      <c r="F1844" s="32">
        <v>0</v>
      </c>
      <c r="G1844" s="32">
        <v>0</v>
      </c>
      <c r="H1844" s="32">
        <v>0</v>
      </c>
      <c r="I1844" s="10"/>
      <c r="J1844" s="10"/>
      <c r="K1844" s="10"/>
      <c r="L1844" s="10"/>
      <c r="M1844" s="10"/>
      <c r="N1844" s="10"/>
      <c r="O1844" s="10"/>
      <c r="P1844" s="39" t="s">
        <v>222</v>
      </c>
      <c r="Q1844" s="24"/>
      <c r="R1844" s="7" t="s">
        <v>245</v>
      </c>
      <c r="S1844" s="7"/>
      <c r="T1844" s="7" t="s">
        <v>225</v>
      </c>
      <c r="U1844" s="10">
        <v>0</v>
      </c>
      <c r="V1844" s="10">
        <v>-22306.54</v>
      </c>
      <c r="W1844" s="10">
        <v>0</v>
      </c>
      <c r="X1844" s="10">
        <v>0</v>
      </c>
      <c r="Y1844" s="10">
        <v>0</v>
      </c>
      <c r="Z1844" s="10">
        <v>0</v>
      </c>
      <c r="AA1844" s="10">
        <v>0</v>
      </c>
      <c r="AB1844" s="10">
        <v>0</v>
      </c>
      <c r="AC1844" s="10">
        <v>0</v>
      </c>
      <c r="AD1844" s="10">
        <v>0</v>
      </c>
      <c r="AE1844" s="10">
        <v>0</v>
      </c>
      <c r="AF1844" s="10">
        <v>0</v>
      </c>
      <c r="AG1844" s="9" t="s">
        <v>222</v>
      </c>
      <c r="AI1844" s="7" t="s">
        <v>245</v>
      </c>
      <c r="AJ1844" s="7"/>
      <c r="AK1844" s="7" t="s">
        <v>225</v>
      </c>
      <c r="AL1844" s="10"/>
      <c r="AM1844" s="10"/>
      <c r="AN1844" s="10"/>
      <c r="AO1844" s="10"/>
      <c r="AP1844" s="10"/>
      <c r="AQ1844" s="10"/>
      <c r="AR1844" s="10"/>
      <c r="AS1844" s="10"/>
      <c r="AT1844" s="10"/>
      <c r="AU1844" s="10"/>
      <c r="AV1844" s="10"/>
      <c r="AW1844" s="10"/>
      <c r="AX1844" s="9"/>
    </row>
    <row r="1845" spans="1:50">
      <c r="A1845" s="30" t="s">
        <v>245</v>
      </c>
      <c r="B1845" s="30"/>
      <c r="C1845" s="30" t="s">
        <v>226</v>
      </c>
      <c r="D1845" s="31">
        <v>0</v>
      </c>
      <c r="E1845" s="31">
        <v>0</v>
      </c>
      <c r="F1845" s="31">
        <v>0</v>
      </c>
      <c r="G1845" s="31">
        <v>0</v>
      </c>
      <c r="H1845" s="31">
        <v>0</v>
      </c>
      <c r="I1845" s="8"/>
      <c r="J1845" s="8"/>
      <c r="K1845" s="8"/>
      <c r="L1845" s="8"/>
      <c r="M1845" s="8"/>
      <c r="N1845" s="8"/>
      <c r="O1845" s="8"/>
      <c r="P1845" s="39">
        <v>0</v>
      </c>
      <c r="Q1845" s="24"/>
      <c r="R1845" s="7" t="s">
        <v>245</v>
      </c>
      <c r="S1845" s="7"/>
      <c r="T1845" s="7" t="s">
        <v>226</v>
      </c>
      <c r="U1845" s="8">
        <v>0</v>
      </c>
      <c r="V1845" s="8">
        <v>0</v>
      </c>
      <c r="W1845" s="8">
        <v>-22306.54</v>
      </c>
      <c r="X1845" s="8">
        <v>0</v>
      </c>
      <c r="Y1845" s="8">
        <v>0</v>
      </c>
      <c r="Z1845" s="8">
        <v>0</v>
      </c>
      <c r="AA1845" s="8">
        <v>0</v>
      </c>
      <c r="AB1845" s="8">
        <v>0</v>
      </c>
      <c r="AC1845" s="8">
        <v>0</v>
      </c>
      <c r="AD1845" s="8">
        <v>0</v>
      </c>
      <c r="AE1845" s="8">
        <v>0</v>
      </c>
      <c r="AF1845" s="8">
        <v>0</v>
      </c>
      <c r="AG1845" s="9">
        <v>-22306.54</v>
      </c>
      <c r="AI1845" s="7" t="s">
        <v>245</v>
      </c>
      <c r="AJ1845" s="7"/>
      <c r="AK1845" s="7" t="s">
        <v>226</v>
      </c>
      <c r="AL1845" s="8"/>
      <c r="AM1845" s="8"/>
      <c r="AN1845" s="8"/>
      <c r="AO1845" s="8"/>
      <c r="AP1845" s="8"/>
      <c r="AQ1845" s="8"/>
      <c r="AR1845" s="8"/>
      <c r="AS1845" s="8"/>
      <c r="AT1845" s="8"/>
      <c r="AU1845" s="8"/>
      <c r="AV1845" s="8"/>
      <c r="AW1845" s="8"/>
      <c r="AX1845" s="9"/>
    </row>
    <row r="1846" spans="1:50">
      <c r="A1846" s="30" t="s">
        <v>245</v>
      </c>
      <c r="B1846" s="30"/>
      <c r="C1846" s="30" t="s">
        <v>227</v>
      </c>
      <c r="D1846" s="32">
        <v>0</v>
      </c>
      <c r="E1846" s="32">
        <v>0</v>
      </c>
      <c r="F1846" s="32">
        <v>0</v>
      </c>
      <c r="G1846" s="32">
        <v>0</v>
      </c>
      <c r="H1846" s="32">
        <v>0</v>
      </c>
      <c r="I1846" s="10"/>
      <c r="J1846" s="10"/>
      <c r="K1846" s="10"/>
      <c r="L1846" s="10"/>
      <c r="M1846" s="10"/>
      <c r="N1846" s="10"/>
      <c r="O1846" s="10"/>
      <c r="P1846" s="39">
        <v>0</v>
      </c>
      <c r="Q1846" s="24"/>
      <c r="R1846" s="7" t="s">
        <v>245</v>
      </c>
      <c r="S1846" s="7"/>
      <c r="T1846" s="7" t="s">
        <v>227</v>
      </c>
      <c r="U1846" s="10">
        <v>0</v>
      </c>
      <c r="V1846" s="10">
        <v>0</v>
      </c>
      <c r="W1846" s="10">
        <v>0</v>
      </c>
      <c r="X1846" s="10">
        <v>0</v>
      </c>
      <c r="Y1846" s="10">
        <v>0</v>
      </c>
      <c r="Z1846" s="10">
        <v>0</v>
      </c>
      <c r="AA1846" s="10">
        <v>0</v>
      </c>
      <c r="AB1846" s="10">
        <v>0</v>
      </c>
      <c r="AC1846" s="10">
        <v>0</v>
      </c>
      <c r="AD1846" s="10">
        <v>0</v>
      </c>
      <c r="AE1846" s="10">
        <v>0</v>
      </c>
      <c r="AF1846" s="10">
        <v>0</v>
      </c>
      <c r="AG1846" s="9">
        <v>0</v>
      </c>
      <c r="AI1846" s="7" t="s">
        <v>245</v>
      </c>
      <c r="AJ1846" s="7"/>
      <c r="AK1846" s="7" t="s">
        <v>227</v>
      </c>
      <c r="AL1846" s="10"/>
      <c r="AM1846" s="10"/>
      <c r="AN1846" s="10"/>
      <c r="AO1846" s="10"/>
      <c r="AP1846" s="10"/>
      <c r="AQ1846" s="10"/>
      <c r="AR1846" s="10"/>
      <c r="AS1846" s="10"/>
      <c r="AT1846" s="10"/>
      <c r="AU1846" s="10"/>
      <c r="AV1846" s="10"/>
      <c r="AW1846" s="10"/>
      <c r="AX1846" s="9"/>
    </row>
    <row r="1847" spans="1:50">
      <c r="A1847" s="30" t="s">
        <v>245</v>
      </c>
      <c r="B1847" s="30"/>
      <c r="C1847" s="30" t="s">
        <v>228</v>
      </c>
      <c r="D1847" s="31">
        <v>53124.07</v>
      </c>
      <c r="E1847" s="31">
        <v>21785.93</v>
      </c>
      <c r="F1847" s="31">
        <v>16924.669999999998</v>
      </c>
      <c r="G1847" s="31">
        <v>24203.7</v>
      </c>
      <c r="H1847" s="31">
        <v>36101.01</v>
      </c>
      <c r="I1847" s="8"/>
      <c r="J1847" s="8"/>
      <c r="K1847" s="8"/>
      <c r="L1847" s="8"/>
      <c r="M1847" s="8"/>
      <c r="N1847" s="8"/>
      <c r="O1847" s="8"/>
      <c r="P1847" s="39" t="s">
        <v>222</v>
      </c>
      <c r="Q1847" s="24"/>
      <c r="R1847" s="7" t="s">
        <v>245</v>
      </c>
      <c r="S1847" s="7"/>
      <c r="T1847" s="7" t="s">
        <v>228</v>
      </c>
      <c r="U1847" s="8">
        <v>56122.95</v>
      </c>
      <c r="V1847" s="8">
        <v>105849.06</v>
      </c>
      <c r="W1847" s="8">
        <v>29232.47</v>
      </c>
      <c r="X1847" s="8">
        <v>54545.4</v>
      </c>
      <c r="Y1847" s="8">
        <v>84695.35</v>
      </c>
      <c r="Z1847" s="8">
        <v>56786.57</v>
      </c>
      <c r="AA1847" s="8">
        <v>174697.64</v>
      </c>
      <c r="AB1847" s="8">
        <v>130219.35</v>
      </c>
      <c r="AC1847" s="8">
        <v>118113.88</v>
      </c>
      <c r="AD1847" s="8">
        <v>69636.92</v>
      </c>
      <c r="AE1847" s="8">
        <v>63520.14</v>
      </c>
      <c r="AF1847" s="8">
        <v>33482.879999999997</v>
      </c>
      <c r="AG1847" s="9" t="s">
        <v>222</v>
      </c>
      <c r="AI1847" s="7" t="s">
        <v>245</v>
      </c>
      <c r="AJ1847" s="7"/>
      <c r="AK1847" s="7" t="s">
        <v>228</v>
      </c>
      <c r="AL1847" s="8"/>
      <c r="AM1847" s="8"/>
      <c r="AN1847" s="8"/>
      <c r="AO1847" s="8"/>
      <c r="AP1847" s="8"/>
      <c r="AQ1847" s="8"/>
      <c r="AR1847" s="8"/>
      <c r="AS1847" s="8"/>
      <c r="AT1847" s="8"/>
      <c r="AU1847" s="8"/>
      <c r="AV1847" s="8"/>
      <c r="AW1847" s="8"/>
      <c r="AX1847" s="9"/>
    </row>
    <row r="1848" spans="1:50">
      <c r="A1848" s="30" t="s">
        <v>245</v>
      </c>
      <c r="B1848" s="30"/>
      <c r="C1848" s="30" t="s">
        <v>229</v>
      </c>
      <c r="D1848" s="31">
        <v>33482.879999999997</v>
      </c>
      <c r="E1848" s="31">
        <v>53124.07</v>
      </c>
      <c r="F1848" s="31">
        <v>21785.93</v>
      </c>
      <c r="G1848" s="31">
        <v>16924.669999999998</v>
      </c>
      <c r="H1848" s="31">
        <v>24203.7</v>
      </c>
      <c r="I1848" s="8"/>
      <c r="J1848" s="8"/>
      <c r="K1848" s="8"/>
      <c r="L1848" s="8"/>
      <c r="M1848" s="8"/>
      <c r="N1848" s="8"/>
      <c r="O1848" s="8"/>
      <c r="P1848" s="39" t="s">
        <v>222</v>
      </c>
      <c r="Q1848" s="24"/>
      <c r="R1848" s="7" t="s">
        <v>245</v>
      </c>
      <c r="S1848" s="7"/>
      <c r="T1848" s="7" t="s">
        <v>229</v>
      </c>
      <c r="U1848" s="8">
        <v>91940.78</v>
      </c>
      <c r="V1848" s="8">
        <v>56122.95</v>
      </c>
      <c r="W1848" s="8">
        <v>105849.06</v>
      </c>
      <c r="X1848" s="8">
        <v>135081.53</v>
      </c>
      <c r="Y1848" s="8">
        <v>54545.4</v>
      </c>
      <c r="Z1848" s="8">
        <v>84695.35</v>
      </c>
      <c r="AA1848" s="8">
        <v>56786.57</v>
      </c>
      <c r="AB1848" s="8">
        <v>174697.64</v>
      </c>
      <c r="AC1848" s="8">
        <v>130219.35</v>
      </c>
      <c r="AD1848" s="8">
        <v>118113.88</v>
      </c>
      <c r="AE1848" s="8">
        <v>69636.92</v>
      </c>
      <c r="AF1848" s="8">
        <v>63520.14</v>
      </c>
      <c r="AG1848" s="9" t="s">
        <v>222</v>
      </c>
      <c r="AI1848" s="7" t="s">
        <v>245</v>
      </c>
      <c r="AJ1848" s="7"/>
      <c r="AK1848" s="7" t="s">
        <v>229</v>
      </c>
      <c r="AL1848" s="8"/>
      <c r="AM1848" s="8"/>
      <c r="AN1848" s="8"/>
      <c r="AO1848" s="8"/>
      <c r="AP1848" s="8"/>
      <c r="AQ1848" s="8"/>
      <c r="AR1848" s="8"/>
      <c r="AS1848" s="8"/>
      <c r="AT1848" s="8"/>
      <c r="AU1848" s="8"/>
      <c r="AV1848" s="8"/>
      <c r="AW1848" s="8"/>
      <c r="AX1848" s="9"/>
    </row>
    <row r="1849" spans="1:50">
      <c r="A1849" s="30" t="s">
        <v>245</v>
      </c>
      <c r="B1849" s="30"/>
      <c r="C1849" s="30" t="s">
        <v>230</v>
      </c>
      <c r="D1849" s="31">
        <v>63520.14</v>
      </c>
      <c r="E1849" s="31">
        <v>33482.879999999997</v>
      </c>
      <c r="F1849" s="31">
        <v>53124.07</v>
      </c>
      <c r="G1849" s="31">
        <v>21785.93</v>
      </c>
      <c r="H1849" s="31">
        <v>16924.669999999998</v>
      </c>
      <c r="I1849" s="8"/>
      <c r="J1849" s="8"/>
      <c r="K1849" s="8"/>
      <c r="L1849" s="8"/>
      <c r="M1849" s="8"/>
      <c r="N1849" s="8"/>
      <c r="O1849" s="8"/>
      <c r="P1849" s="39" t="s">
        <v>222</v>
      </c>
      <c r="Q1849" s="24"/>
      <c r="R1849" s="7" t="s">
        <v>245</v>
      </c>
      <c r="S1849" s="7"/>
      <c r="T1849" s="7" t="s">
        <v>230</v>
      </c>
      <c r="U1849" s="8">
        <v>35162.870000000003</v>
      </c>
      <c r="V1849" s="8">
        <v>91940.78</v>
      </c>
      <c r="W1849" s="8">
        <v>56122.95</v>
      </c>
      <c r="X1849" s="8">
        <v>0</v>
      </c>
      <c r="Y1849" s="8">
        <v>29232.47</v>
      </c>
      <c r="Z1849" s="8">
        <v>54545.4</v>
      </c>
      <c r="AA1849" s="8">
        <v>84695.35</v>
      </c>
      <c r="AB1849" s="8">
        <v>56786.57</v>
      </c>
      <c r="AC1849" s="8">
        <v>174697.64</v>
      </c>
      <c r="AD1849" s="8">
        <v>130219.35</v>
      </c>
      <c r="AE1849" s="8">
        <v>118113.88</v>
      </c>
      <c r="AF1849" s="8">
        <v>69636.92</v>
      </c>
      <c r="AG1849" s="9" t="s">
        <v>222</v>
      </c>
      <c r="AI1849" s="7" t="s">
        <v>245</v>
      </c>
      <c r="AJ1849" s="7"/>
      <c r="AK1849" s="7" t="s">
        <v>230</v>
      </c>
      <c r="AL1849" s="8"/>
      <c r="AM1849" s="8"/>
      <c r="AN1849" s="8"/>
      <c r="AO1849" s="8"/>
      <c r="AP1849" s="8"/>
      <c r="AQ1849" s="8"/>
      <c r="AR1849" s="8"/>
      <c r="AS1849" s="8"/>
      <c r="AT1849" s="8"/>
      <c r="AU1849" s="8"/>
      <c r="AV1849" s="8"/>
      <c r="AW1849" s="8"/>
      <c r="AX1849" s="9"/>
    </row>
    <row r="1850" spans="1:50">
      <c r="A1850" s="30" t="s">
        <v>245</v>
      </c>
      <c r="B1850" s="30"/>
      <c r="C1850" s="30" t="s">
        <v>231</v>
      </c>
      <c r="D1850" s="31">
        <v>0</v>
      </c>
      <c r="E1850" s="31">
        <v>0</v>
      </c>
      <c r="F1850" s="31">
        <v>0</v>
      </c>
      <c r="G1850" s="31">
        <v>0</v>
      </c>
      <c r="H1850" s="31">
        <v>0</v>
      </c>
      <c r="I1850" s="8"/>
      <c r="J1850" s="8"/>
      <c r="K1850" s="8"/>
      <c r="L1850" s="8"/>
      <c r="M1850" s="8"/>
      <c r="N1850" s="8"/>
      <c r="O1850" s="8"/>
      <c r="P1850" s="39" t="s">
        <v>222</v>
      </c>
      <c r="Q1850" s="24"/>
      <c r="R1850" s="7" t="s">
        <v>245</v>
      </c>
      <c r="S1850" s="7"/>
      <c r="T1850" s="7" t="s">
        <v>231</v>
      </c>
      <c r="U1850" s="8">
        <v>0</v>
      </c>
      <c r="V1850" s="8">
        <v>0</v>
      </c>
      <c r="W1850" s="8">
        <v>0</v>
      </c>
      <c r="X1850" s="8">
        <v>0</v>
      </c>
      <c r="Y1850" s="8">
        <v>0</v>
      </c>
      <c r="Z1850" s="8">
        <v>0</v>
      </c>
      <c r="AA1850" s="8">
        <v>0</v>
      </c>
      <c r="AB1850" s="8">
        <v>0</v>
      </c>
      <c r="AC1850" s="8">
        <v>0</v>
      </c>
      <c r="AD1850" s="8">
        <v>0</v>
      </c>
      <c r="AE1850" s="8">
        <v>0</v>
      </c>
      <c r="AF1850" s="8">
        <v>0</v>
      </c>
      <c r="AG1850" s="9" t="s">
        <v>222</v>
      </c>
      <c r="AI1850" s="7" t="s">
        <v>245</v>
      </c>
      <c r="AJ1850" s="7"/>
      <c r="AK1850" s="7" t="s">
        <v>231</v>
      </c>
      <c r="AL1850" s="8"/>
      <c r="AM1850" s="8"/>
      <c r="AN1850" s="8"/>
      <c r="AO1850" s="8"/>
      <c r="AP1850" s="8"/>
      <c r="AQ1850" s="8"/>
      <c r="AR1850" s="8"/>
      <c r="AS1850" s="8"/>
      <c r="AT1850" s="8"/>
      <c r="AU1850" s="8"/>
      <c r="AV1850" s="8"/>
      <c r="AW1850" s="8"/>
      <c r="AX1850" s="9"/>
    </row>
    <row r="1851" spans="1:50">
      <c r="A1851" s="30" t="s">
        <v>245</v>
      </c>
      <c r="B1851" s="30"/>
      <c r="C1851" s="30" t="s">
        <v>232</v>
      </c>
      <c r="D1851" s="31">
        <v>89810.87</v>
      </c>
      <c r="E1851" s="31">
        <v>15492.62</v>
      </c>
      <c r="F1851" s="31">
        <v>62146.06</v>
      </c>
      <c r="G1851" s="31">
        <v>30754.2</v>
      </c>
      <c r="H1851" s="31">
        <v>16924.669999999998</v>
      </c>
      <c r="I1851" s="8"/>
      <c r="J1851" s="8"/>
      <c r="K1851" s="8"/>
      <c r="L1851" s="8"/>
      <c r="M1851" s="8"/>
      <c r="N1851" s="8"/>
      <c r="O1851" s="8"/>
      <c r="P1851" s="39">
        <v>215128.42</v>
      </c>
      <c r="Q1851" s="24"/>
      <c r="R1851" s="7" t="s">
        <v>245</v>
      </c>
      <c r="S1851" s="7"/>
      <c r="T1851" s="7" t="s">
        <v>232</v>
      </c>
      <c r="U1851" s="8">
        <v>24067.85</v>
      </c>
      <c r="V1851" s="8">
        <v>115115.08</v>
      </c>
      <c r="W1851" s="8">
        <v>54634.87</v>
      </c>
      <c r="X1851" s="8">
        <v>60580.55</v>
      </c>
      <c r="Y1851" s="8">
        <v>76097.960000000006</v>
      </c>
      <c r="Z1851" s="8">
        <v>54545.4</v>
      </c>
      <c r="AA1851" s="8">
        <v>84695.35</v>
      </c>
      <c r="AB1851" s="8">
        <v>92305.54</v>
      </c>
      <c r="AC1851" s="8">
        <v>139178.67000000001</v>
      </c>
      <c r="AD1851" s="8">
        <v>80104.08</v>
      </c>
      <c r="AE1851" s="8">
        <v>167282.04999999999</v>
      </c>
      <c r="AF1851" s="8">
        <v>44293.29</v>
      </c>
      <c r="AG1851" s="9">
        <v>992900.69</v>
      </c>
      <c r="AI1851" s="7" t="s">
        <v>245</v>
      </c>
      <c r="AJ1851" s="7"/>
      <c r="AK1851" s="7" t="s">
        <v>232</v>
      </c>
      <c r="AL1851" s="8"/>
      <c r="AM1851" s="8"/>
      <c r="AN1851" s="8"/>
      <c r="AO1851" s="8"/>
      <c r="AP1851" s="8"/>
      <c r="AQ1851" s="8"/>
      <c r="AR1851" s="8"/>
      <c r="AS1851" s="8"/>
      <c r="AT1851" s="8"/>
      <c r="AU1851" s="8"/>
      <c r="AV1851" s="8"/>
      <c r="AW1851" s="8"/>
      <c r="AX1851" s="9"/>
    </row>
    <row r="1852" spans="1:50">
      <c r="A1852" s="30" t="s">
        <v>245</v>
      </c>
      <c r="B1852" s="30"/>
      <c r="C1852" s="30" t="s">
        <v>233</v>
      </c>
      <c r="D1852" s="31">
        <v>0.57999999999999996</v>
      </c>
      <c r="E1852" s="31">
        <v>0.57999999999999996</v>
      </c>
      <c r="F1852" s="31">
        <v>0.57999999999999996</v>
      </c>
      <c r="G1852" s="31">
        <v>0.57999999999999996</v>
      </c>
      <c r="H1852" s="31">
        <v>0.57999999999999996</v>
      </c>
      <c r="I1852" s="8"/>
      <c r="J1852" s="8"/>
      <c r="K1852" s="8"/>
      <c r="L1852" s="8"/>
      <c r="M1852" s="8"/>
      <c r="N1852" s="8"/>
      <c r="O1852" s="8"/>
      <c r="P1852" s="39">
        <v>0.57999999999999996</v>
      </c>
      <c r="Q1852" s="24"/>
      <c r="R1852" s="7" t="s">
        <v>245</v>
      </c>
      <c r="S1852" s="7"/>
      <c r="T1852" s="7" t="s">
        <v>233</v>
      </c>
      <c r="U1852" s="8">
        <v>0.95</v>
      </c>
      <c r="V1852" s="8">
        <v>0.95</v>
      </c>
      <c r="W1852" s="8">
        <v>0.33</v>
      </c>
      <c r="X1852" s="8">
        <v>0.33</v>
      </c>
      <c r="Y1852" s="8">
        <v>0.57999999999999996</v>
      </c>
      <c r="Z1852" s="8">
        <v>0.57999999999999996</v>
      </c>
      <c r="AA1852" s="8">
        <v>0.57999999999999996</v>
      </c>
      <c r="AB1852" s="8">
        <v>0.57999999999999996</v>
      </c>
      <c r="AC1852" s="8">
        <v>0.57999999999999996</v>
      </c>
      <c r="AD1852" s="8">
        <v>0.57999999999999996</v>
      </c>
      <c r="AE1852" s="8">
        <v>0.57999999999999996</v>
      </c>
      <c r="AF1852" s="8">
        <v>0.57999999999999996</v>
      </c>
      <c r="AG1852" s="9">
        <v>0.6</v>
      </c>
      <c r="AI1852" s="7" t="s">
        <v>245</v>
      </c>
      <c r="AJ1852" s="7"/>
      <c r="AK1852" s="7" t="s">
        <v>233</v>
      </c>
      <c r="AL1852" s="8"/>
      <c r="AM1852" s="8"/>
      <c r="AN1852" s="8"/>
      <c r="AO1852" s="8"/>
      <c r="AP1852" s="8"/>
      <c r="AQ1852" s="8"/>
      <c r="AR1852" s="8"/>
      <c r="AS1852" s="8"/>
      <c r="AT1852" s="8"/>
      <c r="AU1852" s="8"/>
      <c r="AV1852" s="8"/>
      <c r="AW1852" s="8"/>
      <c r="AX1852" s="9"/>
    </row>
    <row r="1853" spans="1:50">
      <c r="A1853" s="30" t="s">
        <v>245</v>
      </c>
      <c r="B1853" s="30"/>
      <c r="C1853" s="30" t="s">
        <v>234</v>
      </c>
      <c r="D1853" s="31">
        <v>0.55000000000000004</v>
      </c>
      <c r="E1853" s="31">
        <v>0.55000000000000004</v>
      </c>
      <c r="F1853" s="31">
        <v>0.55000000000000004</v>
      </c>
      <c r="G1853" s="31">
        <v>0.55000000000000004</v>
      </c>
      <c r="H1853" s="31">
        <v>0.55000000000000004</v>
      </c>
      <c r="I1853" s="8"/>
      <c r="J1853" s="8"/>
      <c r="K1853" s="8"/>
      <c r="L1853" s="8"/>
      <c r="M1853" s="8"/>
      <c r="N1853" s="8"/>
      <c r="O1853" s="8"/>
      <c r="P1853" s="39">
        <v>0.55000000000000004</v>
      </c>
      <c r="Q1853" s="24"/>
      <c r="R1853" s="7" t="s">
        <v>245</v>
      </c>
      <c r="S1853" s="7"/>
      <c r="T1853" s="7" t="s">
        <v>234</v>
      </c>
      <c r="U1853" s="8">
        <v>0.95</v>
      </c>
      <c r="V1853" s="8">
        <v>0.95</v>
      </c>
      <c r="W1853" s="8">
        <v>0.33</v>
      </c>
      <c r="X1853" s="8">
        <v>0.33</v>
      </c>
      <c r="Y1853" s="8">
        <v>0.55000000000000004</v>
      </c>
      <c r="Z1853" s="8">
        <v>0.55000000000000004</v>
      </c>
      <c r="AA1853" s="8">
        <v>0.55000000000000004</v>
      </c>
      <c r="AB1853" s="8">
        <v>0.55000000000000004</v>
      </c>
      <c r="AC1853" s="8">
        <v>0.55000000000000004</v>
      </c>
      <c r="AD1853" s="8">
        <v>0.55000000000000004</v>
      </c>
      <c r="AE1853" s="8">
        <v>0.55000000000000004</v>
      </c>
      <c r="AF1853" s="8">
        <v>0.55000000000000004</v>
      </c>
      <c r="AG1853" s="9">
        <v>0.57999999999999996</v>
      </c>
      <c r="AI1853" s="7" t="s">
        <v>245</v>
      </c>
      <c r="AJ1853" s="7"/>
      <c r="AK1853" s="7" t="s">
        <v>234</v>
      </c>
      <c r="AL1853" s="8"/>
      <c r="AM1853" s="8"/>
      <c r="AN1853" s="8"/>
      <c r="AO1853" s="8"/>
      <c r="AP1853" s="8"/>
      <c r="AQ1853" s="8"/>
      <c r="AR1853" s="8"/>
      <c r="AS1853" s="8"/>
      <c r="AT1853" s="8"/>
      <c r="AU1853" s="8"/>
      <c r="AV1853" s="8"/>
      <c r="AW1853" s="8"/>
      <c r="AX1853" s="9"/>
    </row>
    <row r="1854" spans="1:50">
      <c r="A1854" s="30" t="s">
        <v>245</v>
      </c>
      <c r="B1854" s="30"/>
      <c r="C1854" s="30" t="s">
        <v>235</v>
      </c>
      <c r="D1854" s="31">
        <v>0</v>
      </c>
      <c r="E1854" s="31">
        <v>0</v>
      </c>
      <c r="F1854" s="31">
        <v>0</v>
      </c>
      <c r="G1854" s="31">
        <v>0</v>
      </c>
      <c r="H1854" s="31">
        <v>0</v>
      </c>
      <c r="I1854" s="8"/>
      <c r="J1854" s="8"/>
      <c r="K1854" s="8"/>
      <c r="L1854" s="8"/>
      <c r="M1854" s="8"/>
      <c r="N1854" s="8"/>
      <c r="O1854" s="8"/>
      <c r="P1854" s="31">
        <v>0</v>
      </c>
      <c r="Q1854" s="24"/>
      <c r="R1854" s="7" t="s">
        <v>245</v>
      </c>
      <c r="S1854" s="7"/>
      <c r="T1854" s="7" t="s">
        <v>235</v>
      </c>
      <c r="U1854" s="8">
        <v>0</v>
      </c>
      <c r="V1854" s="8">
        <v>0</v>
      </c>
      <c r="W1854" s="8">
        <v>0</v>
      </c>
      <c r="X1854" s="8">
        <v>0</v>
      </c>
      <c r="Y1854" s="8">
        <v>0</v>
      </c>
      <c r="Z1854" s="8">
        <v>0</v>
      </c>
      <c r="AA1854" s="8">
        <v>0</v>
      </c>
      <c r="AB1854" s="8">
        <v>0</v>
      </c>
      <c r="AC1854" s="8">
        <v>0</v>
      </c>
      <c r="AD1854" s="8">
        <v>0</v>
      </c>
      <c r="AE1854" s="8">
        <v>0</v>
      </c>
      <c r="AF1854" s="8">
        <v>0</v>
      </c>
      <c r="AG1854" s="9">
        <v>0</v>
      </c>
      <c r="AI1854" s="7" t="s">
        <v>245</v>
      </c>
      <c r="AJ1854" s="7"/>
      <c r="AK1854" s="7" t="s">
        <v>235</v>
      </c>
      <c r="AL1854" s="8"/>
      <c r="AM1854" s="8"/>
      <c r="AN1854" s="8"/>
      <c r="AO1854" s="8"/>
      <c r="AP1854" s="8"/>
      <c r="AQ1854" s="8"/>
      <c r="AR1854" s="8"/>
      <c r="AS1854" s="8"/>
      <c r="AT1854" s="8"/>
      <c r="AU1854" s="8"/>
      <c r="AV1854" s="8"/>
      <c r="AW1854" s="8"/>
      <c r="AX1854" s="9"/>
    </row>
    <row r="1855" spans="1:50">
      <c r="A1855" s="30" t="s">
        <v>245</v>
      </c>
      <c r="B1855" s="30"/>
      <c r="C1855" s="30" t="s">
        <v>236</v>
      </c>
      <c r="D1855" s="31">
        <v>0</v>
      </c>
      <c r="E1855" s="31">
        <v>0</v>
      </c>
      <c r="F1855" s="31">
        <v>0</v>
      </c>
      <c r="G1855" s="31">
        <v>0</v>
      </c>
      <c r="H1855" s="31">
        <v>0</v>
      </c>
      <c r="I1855" s="8"/>
      <c r="J1855" s="8"/>
      <c r="K1855" s="8"/>
      <c r="L1855" s="8"/>
      <c r="M1855" s="8"/>
      <c r="N1855" s="8"/>
      <c r="O1855" s="8"/>
      <c r="P1855" s="31">
        <v>0</v>
      </c>
      <c r="Q1855" s="24"/>
      <c r="R1855" s="7" t="s">
        <v>245</v>
      </c>
      <c r="S1855" s="7"/>
      <c r="T1855" s="7" t="s">
        <v>236</v>
      </c>
      <c r="U1855" s="8">
        <v>0</v>
      </c>
      <c r="V1855" s="8">
        <v>0</v>
      </c>
      <c r="W1855" s="8">
        <v>0</v>
      </c>
      <c r="X1855" s="8">
        <v>0</v>
      </c>
      <c r="Y1855" s="8">
        <v>0</v>
      </c>
      <c r="Z1855" s="8">
        <v>0</v>
      </c>
      <c r="AA1855" s="8">
        <v>0</v>
      </c>
      <c r="AB1855" s="8">
        <v>0</v>
      </c>
      <c r="AC1855" s="8">
        <v>0</v>
      </c>
      <c r="AD1855" s="8">
        <v>0</v>
      </c>
      <c r="AE1855" s="8">
        <v>0</v>
      </c>
      <c r="AF1855" s="8">
        <v>0</v>
      </c>
      <c r="AG1855" s="9">
        <v>0</v>
      </c>
      <c r="AI1855" s="7" t="s">
        <v>245</v>
      </c>
      <c r="AJ1855" s="7"/>
      <c r="AK1855" s="7" t="s">
        <v>236</v>
      </c>
      <c r="AL1855" s="8"/>
      <c r="AM1855" s="8"/>
      <c r="AN1855" s="8"/>
      <c r="AO1855" s="8"/>
      <c r="AP1855" s="8"/>
      <c r="AQ1855" s="8"/>
      <c r="AR1855" s="8"/>
      <c r="AS1855" s="8"/>
      <c r="AT1855" s="8"/>
      <c r="AU1855" s="8"/>
      <c r="AV1855" s="8"/>
      <c r="AW1855" s="8"/>
      <c r="AX1855" s="9"/>
    </row>
    <row r="1856" spans="1:50">
      <c r="A1856" s="30" t="s">
        <v>245</v>
      </c>
      <c r="B1856" s="30"/>
      <c r="C1856" s="30" t="s">
        <v>237</v>
      </c>
      <c r="D1856" s="31">
        <v>1</v>
      </c>
      <c r="E1856" s="31">
        <v>1</v>
      </c>
      <c r="F1856" s="31">
        <v>1</v>
      </c>
      <c r="G1856" s="31">
        <v>1</v>
      </c>
      <c r="H1856" s="31">
        <v>1</v>
      </c>
      <c r="I1856" s="8"/>
      <c r="J1856" s="8"/>
      <c r="K1856" s="8"/>
      <c r="L1856" s="8"/>
      <c r="M1856" s="8"/>
      <c r="N1856" s="8"/>
      <c r="O1856" s="8"/>
      <c r="P1856" s="31">
        <v>0</v>
      </c>
      <c r="Q1856" s="24"/>
      <c r="R1856" s="7" t="s">
        <v>245</v>
      </c>
      <c r="S1856" s="7"/>
      <c r="T1856" s="7" t="s">
        <v>237</v>
      </c>
      <c r="U1856" s="8">
        <v>1</v>
      </c>
      <c r="V1856" s="8">
        <v>1</v>
      </c>
      <c r="W1856" s="8">
        <v>1</v>
      </c>
      <c r="X1856" s="8">
        <v>1</v>
      </c>
      <c r="Y1856" s="8">
        <v>1</v>
      </c>
      <c r="Z1856" s="8">
        <v>1</v>
      </c>
      <c r="AA1856" s="8">
        <v>1</v>
      </c>
      <c r="AB1856" s="8">
        <v>1</v>
      </c>
      <c r="AC1856" s="8">
        <v>1</v>
      </c>
      <c r="AD1856" s="8">
        <v>1</v>
      </c>
      <c r="AE1856" s="8">
        <v>1</v>
      </c>
      <c r="AF1856" s="8">
        <v>1</v>
      </c>
      <c r="AG1856" s="9">
        <v>1</v>
      </c>
      <c r="AI1856" s="7" t="s">
        <v>245</v>
      </c>
      <c r="AJ1856" s="7"/>
      <c r="AK1856" s="7" t="s">
        <v>237</v>
      </c>
      <c r="AL1856" s="8"/>
      <c r="AM1856" s="8"/>
      <c r="AN1856" s="8"/>
      <c r="AO1856" s="8"/>
      <c r="AP1856" s="8"/>
      <c r="AQ1856" s="8"/>
      <c r="AR1856" s="8"/>
      <c r="AS1856" s="8"/>
      <c r="AT1856" s="8"/>
      <c r="AU1856" s="8"/>
      <c r="AV1856" s="8"/>
      <c r="AW1856" s="8"/>
      <c r="AX1856" s="9"/>
    </row>
  </sheetData>
  <autoFilter ref="A2:AG1856" xr:uid="{F87CE1D5-FCF8-4757-8502-68116A5822D5}"/>
  <phoneticPr fontId="5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9325-8A1C-49A6-ACED-3F37CDAFF90C}">
  <sheetPr>
    <pageSetUpPr fitToPage="1"/>
  </sheetPr>
  <dimension ref="A5:S52"/>
  <sheetViews>
    <sheetView showGridLines="0" tabSelected="1" zoomScale="80" zoomScaleNormal="80" workbookViewId="0">
      <selection activeCell="V8" sqref="V8"/>
    </sheetView>
  </sheetViews>
  <sheetFormatPr baseColWidth="10" defaultRowHeight="15"/>
  <cols>
    <col min="2" max="2" width="11.7109375" customWidth="1"/>
    <col min="3" max="3" width="6.28515625" customWidth="1"/>
    <col min="4" max="4" width="30.140625" customWidth="1"/>
    <col min="5" max="5" width="16.7109375" style="2" bestFit="1" customWidth="1"/>
    <col min="6" max="6" width="17.7109375" customWidth="1"/>
    <col min="7" max="7" width="5.7109375" customWidth="1"/>
    <col min="8" max="8" width="12.85546875" customWidth="1"/>
    <col min="9" max="9" width="11.7109375" customWidth="1"/>
    <col min="10" max="10" width="12.140625" bestFit="1" customWidth="1"/>
    <col min="11" max="11" width="8.140625" customWidth="1"/>
    <col min="12" max="12" width="3" customWidth="1"/>
    <col min="13" max="13" width="16.28515625" bestFit="1" customWidth="1"/>
    <col min="14" max="14" width="8.140625" customWidth="1"/>
    <col min="15" max="15" width="11.5703125" bestFit="1" customWidth="1"/>
    <col min="16" max="16" width="8.140625" customWidth="1"/>
  </cols>
  <sheetData>
    <row r="5" spans="4:19" ht="6.6" customHeight="1" thickBot="1"/>
    <row r="6" spans="4:19" ht="28.9" customHeight="1" thickBot="1">
      <c r="H6" s="70" t="s">
        <v>13</v>
      </c>
      <c r="I6" s="69" t="s">
        <v>4</v>
      </c>
    </row>
    <row r="7" spans="4:19" ht="5.45" customHeight="1" thickBot="1"/>
    <row r="8" spans="4:19" ht="21" customHeight="1" thickBot="1">
      <c r="E8" s="71" t="str">
        <f>I6</f>
        <v>Abril</v>
      </c>
      <c r="F8" s="72" t="s">
        <v>16</v>
      </c>
      <c r="H8" s="73" t="str">
        <f>CONCATENATE(E8," ","18")</f>
        <v>Abril 18</v>
      </c>
      <c r="I8" s="74" t="s">
        <v>15</v>
      </c>
      <c r="J8" s="74" t="s">
        <v>17</v>
      </c>
      <c r="K8" s="75" t="s">
        <v>15</v>
      </c>
      <c r="M8" s="73" t="str">
        <f>CONCATENATE(E8," ","BG")</f>
        <v>Abril BG</v>
      </c>
      <c r="N8" s="74" t="s">
        <v>15</v>
      </c>
      <c r="O8" s="74" t="s">
        <v>18</v>
      </c>
      <c r="P8" s="75" t="s">
        <v>15</v>
      </c>
    </row>
    <row r="9" spans="4:19">
      <c r="D9" s="56" t="s">
        <v>126</v>
      </c>
      <c r="E9" s="57" cm="1">
        <f t="array" ref="E9">VLOOKUP(D9,'Base Datos'!$C$102:$O$192,MATCH('Nuevo Dashboard'!$I$6,'Base Datos'!$C$2:$O$2,0),0)</f>
        <v>379891.48</v>
      </c>
      <c r="F9" s="58">
        <f>SUMPRODUCT('Base Datos'!$D$1:$O$1,'Base Datos'!D103:O103)</f>
        <v>1460058.12</v>
      </c>
      <c r="H9" s="64" cm="1">
        <f t="array" ref="H9">VLOOKUP(D9,'Base Datos'!$T$102:$AF$192,MATCH('Nuevo Dashboard'!$E$8,'Base Datos'!$T$2:$AF$2,0),0)</f>
        <v>259498.93</v>
      </c>
      <c r="I9" s="76">
        <f>IFERROR(E9/H9-1,"")</f>
        <v>0.46394237540786776</v>
      </c>
      <c r="J9" s="51">
        <f>SUMPRODUCT('Base Datos'!$D$1:$O$1,'Base Datos'!U103:AF103)</f>
        <v>1064426.6399999999</v>
      </c>
      <c r="K9" s="77">
        <f>IFERROR(F9/J9-1,"")</f>
        <v>0.37168506041900673</v>
      </c>
      <c r="L9" s="2"/>
      <c r="M9" s="64" cm="1">
        <f t="array" ref="M9">VLOOKUP(D9,'Base Datos'!$AK$102:$AW$192,MATCH('Nuevo Dashboard'!$E$8,'Base Datos'!$AK$2:$AW$2,0),0)</f>
        <v>0</v>
      </c>
      <c r="N9" s="76" t="str">
        <f>IFERROR(E9/M9-1,"")</f>
        <v/>
      </c>
      <c r="O9" s="51">
        <f>SUMPRODUCT('Base Datos'!$D$1:$O$1,'Base Datos'!AL103:AW103)</f>
        <v>0</v>
      </c>
      <c r="P9" s="77" t="str">
        <f>IFERROR(F9/O9-1,"")</f>
        <v/>
      </c>
      <c r="R9" s="80"/>
      <c r="S9" s="81"/>
    </row>
    <row r="10" spans="4:19">
      <c r="D10" s="59" t="s">
        <v>129</v>
      </c>
      <c r="E10" s="49" cm="1">
        <f t="array" ref="E10">VLOOKUP(D10,'Base Datos'!$C$102:$O$192,MATCH('Nuevo Dashboard'!$I$6,'Base Datos'!$C$2:$O$2,0),0)</f>
        <v>39385.54</v>
      </c>
      <c r="F10" s="60">
        <f>SUMPRODUCT('Base Datos'!$D$1:$O$1,'Base Datos'!D105:O105)</f>
        <v>148372.21000000002</v>
      </c>
      <c r="H10" s="52" cm="1">
        <f t="array" ref="H10">VLOOKUP(D10,'Base Datos'!$T$102:$AF$192,MATCH('Nuevo Dashboard'!$E$8,'Base Datos'!$T$2:$AF$2,0),0)</f>
        <v>27942.91</v>
      </c>
      <c r="I10" s="50">
        <f t="shared" ref="I10:I17" si="0">IFERROR(E10/H10-1,"")</f>
        <v>0.40950029900250184</v>
      </c>
      <c r="J10" s="49">
        <f>SUMPRODUCT('Base Datos'!$D$1:$O$1,'Base Datos'!U105:AF105)</f>
        <v>118604.94</v>
      </c>
      <c r="K10" s="61">
        <f t="shared" ref="K10:K17" si="1">IFERROR(F10/J10-1,"")</f>
        <v>0.25097833193119956</v>
      </c>
      <c r="L10" s="2"/>
      <c r="M10" s="52" cm="1">
        <f t="array" ref="M10">VLOOKUP(D10,'Base Datos'!$AK$102:$AW$192,MATCH('Nuevo Dashboard'!$E$8,'Base Datos'!$AK$2:$AW$2,0),0)</f>
        <v>0</v>
      </c>
      <c r="N10" s="50" t="str">
        <f t="shared" ref="N10:N17" si="2">IFERROR(E10/M10-1,"")</f>
        <v/>
      </c>
      <c r="O10" s="49">
        <f>SUMPRODUCT('Base Datos'!$D$1:$O$1,'Base Datos'!AL105:AW105)</f>
        <v>0</v>
      </c>
      <c r="P10" s="61" t="str">
        <f t="shared" ref="P10:P17" si="3">IFERROR(F10/O10-1,"")</f>
        <v/>
      </c>
      <c r="R10" s="81"/>
      <c r="S10" s="81"/>
    </row>
    <row r="11" spans="4:19">
      <c r="D11" s="59" t="s">
        <v>130</v>
      </c>
      <c r="E11" s="50" cm="1">
        <f t="array" ref="E11">VLOOKUP(D11,'Base Datos'!$C$102:$O$192,MATCH('Nuevo Dashboard'!$I$6,'Base Datos'!$C$2:$O$2,0),0)</f>
        <v>0.1037</v>
      </c>
      <c r="F11" s="61">
        <f>SUMPRODUCT('Base Datos'!$D$1:$O$1,'Base Datos'!D106:O106)</f>
        <v>0.40210000000000001</v>
      </c>
      <c r="H11" s="53" cm="1">
        <f t="array" ref="H11">VLOOKUP(D11,'Base Datos'!$T$102:$AF$192,MATCH('Nuevo Dashboard'!$E$8,'Base Datos'!$T$2:$AF$2,0),0)</f>
        <v>0.1077</v>
      </c>
      <c r="I11" s="50">
        <f t="shared" si="0"/>
        <v>-3.7140204271123523E-2</v>
      </c>
      <c r="J11" s="50">
        <f>SUMPRODUCT('Base Datos'!$D$1:$O$1,'Base Datos'!U106:AF106)</f>
        <v>0.44469999999999998</v>
      </c>
      <c r="K11" s="61">
        <f t="shared" si="1"/>
        <v>-9.5794917922194633E-2</v>
      </c>
      <c r="L11" s="2"/>
      <c r="M11" s="53" cm="1">
        <f t="array" ref="M11">VLOOKUP(D11,'Base Datos'!$AK$102:$AW$192,MATCH('Nuevo Dashboard'!$E$8,'Base Datos'!$AK$2:$AW$2,0),0)</f>
        <v>0</v>
      </c>
      <c r="N11" s="50" t="str">
        <f t="shared" si="2"/>
        <v/>
      </c>
      <c r="O11" s="50">
        <f>SUMPRODUCT('Base Datos'!$D$1:$O$1,'Base Datos'!AL106:AW106)</f>
        <v>0</v>
      </c>
      <c r="P11" s="61" t="str">
        <f t="shared" si="3"/>
        <v/>
      </c>
      <c r="R11" s="81"/>
      <c r="S11" s="81"/>
    </row>
    <row r="12" spans="4:19">
      <c r="D12" s="59" t="s">
        <v>131</v>
      </c>
      <c r="E12" s="49" cm="1">
        <f t="array" ref="E12">VLOOKUP(D12,'Base Datos'!$C$102:$O$192,MATCH('Nuevo Dashboard'!$I$6,'Base Datos'!$C$2:$O$2,0),0)</f>
        <v>-6337.39</v>
      </c>
      <c r="F12" s="60">
        <f>SUMPRODUCT('Base Datos'!$D$1:$O$1,'Base Datos'!D107:O107)</f>
        <v>-24622.35</v>
      </c>
      <c r="H12" s="52" cm="1">
        <f t="array" ref="H12">VLOOKUP(D12,'Base Datos'!$T$102:$AF$192,MATCH('Nuevo Dashboard'!$E$8,'Base Datos'!$T$2:$AF$2,0),0)</f>
        <v>-4674.32</v>
      </c>
      <c r="I12" s="50">
        <f t="shared" si="0"/>
        <v>0.35578864947200883</v>
      </c>
      <c r="J12" s="49">
        <f>SUMPRODUCT('Base Datos'!$D$1:$O$1,'Base Datos'!U107:AF107)</f>
        <v>-15002.06</v>
      </c>
      <c r="K12" s="61">
        <f t="shared" si="1"/>
        <v>0.6412645996616464</v>
      </c>
      <c r="L12" s="2"/>
      <c r="M12" s="52" cm="1">
        <f t="array" ref="M12">VLOOKUP(D12,'Base Datos'!$AK$102:$AW$192,MATCH('Nuevo Dashboard'!$E$8,'Base Datos'!$AK$2:$AW$2,0),0)</f>
        <v>0</v>
      </c>
      <c r="N12" s="50" t="str">
        <f t="shared" si="2"/>
        <v/>
      </c>
      <c r="O12" s="49">
        <f>SUMPRODUCT('Base Datos'!$D$1:$O$1,'Base Datos'!AL107:AW107)</f>
        <v>0</v>
      </c>
      <c r="P12" s="61" t="str">
        <f t="shared" si="3"/>
        <v/>
      </c>
    </row>
    <row r="13" spans="4:19">
      <c r="D13" s="59" t="s">
        <v>148</v>
      </c>
      <c r="E13" s="49" cm="1">
        <f t="array" ref="E13">VLOOKUP(D13,'Base Datos'!$C$102:$O$192,MATCH('Nuevo Dashboard'!$I$6,'Base Datos'!$C$2:$O$2,0),0)</f>
        <v>-244.47</v>
      </c>
      <c r="F13" s="60">
        <f>SUMPRODUCT('Base Datos'!$D$1:$O$1,'Base Datos'!D124:O124)</f>
        <v>-1332.72</v>
      </c>
      <c r="H13" s="52" cm="1">
        <f t="array" ref="H13">VLOOKUP(D13,'Base Datos'!$T$102:$AF$192,MATCH('Nuevo Dashboard'!$E$8,'Base Datos'!$T$2:$AF$2,0),0)</f>
        <v>-110.81</v>
      </c>
      <c r="I13" s="50">
        <f t="shared" si="0"/>
        <v>1.2062088259182384</v>
      </c>
      <c r="J13" s="49">
        <f>SUMPRODUCT('Base Datos'!$D$1:$O$1,'Base Datos'!U124:AF124)</f>
        <v>-520.04999999999995</v>
      </c>
      <c r="K13" s="61">
        <f t="shared" si="1"/>
        <v>1.5626766657052209</v>
      </c>
      <c r="L13" s="2"/>
      <c r="M13" s="52" cm="1">
        <f t="array" ref="M13">VLOOKUP(D13,'Base Datos'!$AK$102:$AW$192,MATCH('Nuevo Dashboard'!$E$8,'Base Datos'!$AK$2:$AW$2,0),0)</f>
        <v>0</v>
      </c>
      <c r="N13" s="50" t="str">
        <f t="shared" si="2"/>
        <v/>
      </c>
      <c r="O13" s="49">
        <f>SUMPRODUCT('Base Datos'!$D$1:$O$1,'Base Datos'!AL124:AW124)</f>
        <v>0</v>
      </c>
      <c r="P13" s="61" t="str">
        <f t="shared" si="3"/>
        <v/>
      </c>
    </row>
    <row r="14" spans="4:19">
      <c r="D14" s="59" t="s">
        <v>201</v>
      </c>
      <c r="E14" s="49" cm="1">
        <f t="array" ref="E14">VLOOKUP(D14,'Base Datos'!$C$102:$O$192,MATCH('Nuevo Dashboard'!$I$6,'Base Datos'!$C$2:$O$2,0),0)</f>
        <v>0</v>
      </c>
      <c r="F14" s="60">
        <f>SUMPRODUCT('Base Datos'!$D$1:$O$1,'Base Datos'!D173:O173)</f>
        <v>0</v>
      </c>
      <c r="H14" s="52" cm="1">
        <f t="array" ref="H14">VLOOKUP(D14,'Base Datos'!$T$102:$AF$192,MATCH('Nuevo Dashboard'!$E$8,'Base Datos'!$T$2:$AF$2,0),0)</f>
        <v>0</v>
      </c>
      <c r="I14" s="50" t="str">
        <f t="shared" si="0"/>
        <v/>
      </c>
      <c r="J14" s="49">
        <f>SUMPRODUCT('Base Datos'!$D$1:$O$1,'Base Datos'!U173:AF173)</f>
        <v>0</v>
      </c>
      <c r="K14" s="61" t="str">
        <f t="shared" si="1"/>
        <v/>
      </c>
      <c r="L14" s="2"/>
      <c r="M14" s="52" cm="1">
        <f t="array" ref="M14">VLOOKUP(D14,'Base Datos'!$AK$102:$AW$192,MATCH('Nuevo Dashboard'!$E$8,'Base Datos'!$AK$2:$AW$2,0),0)</f>
        <v>0</v>
      </c>
      <c r="N14" s="50" t="str">
        <f t="shared" si="2"/>
        <v/>
      </c>
      <c r="O14" s="49">
        <f>SUMPRODUCT('Base Datos'!$D$1:$O$1,'Base Datos'!AL173:AW173)</f>
        <v>0</v>
      </c>
      <c r="P14" s="61" t="str">
        <f t="shared" si="3"/>
        <v/>
      </c>
    </row>
    <row r="15" spans="4:19" ht="24.75" customHeight="1">
      <c r="D15" s="59" t="s">
        <v>204</v>
      </c>
      <c r="E15" s="49" cm="1">
        <f t="array" ref="E15">VLOOKUP(D15,'Base Datos'!$C$102:$O$192,MATCH('Nuevo Dashboard'!$I$6,'Base Datos'!$C$2:$O$2,0),0)</f>
        <v>0</v>
      </c>
      <c r="F15" s="60">
        <f>SUMPRODUCT('Base Datos'!$D$1:$O$1,'Base Datos'!D176:O176)</f>
        <v>-2046</v>
      </c>
      <c r="H15" s="52" cm="1">
        <f t="array" ref="H15">VLOOKUP(D15,'Base Datos'!$T$102:$AF$192,MATCH('Nuevo Dashboard'!$E$8,'Base Datos'!$T$2:$AF$2,0),0)</f>
        <v>0</v>
      </c>
      <c r="I15" s="50" t="str">
        <f t="shared" si="0"/>
        <v/>
      </c>
      <c r="J15" s="49">
        <f>SUMPRODUCT('Base Datos'!$D$1:$O$1,'Base Datos'!U176:AF176)</f>
        <v>5177.03</v>
      </c>
      <c r="K15" s="61">
        <f t="shared" si="1"/>
        <v>-1.3952072906666564</v>
      </c>
      <c r="L15" s="2"/>
      <c r="M15" s="52" cm="1">
        <f t="array" ref="M15">VLOOKUP(D15,'Base Datos'!$AK$102:$AW$192,MATCH('Nuevo Dashboard'!$E$8,'Base Datos'!$AK$2:$AW$2,0),0)</f>
        <v>0</v>
      </c>
      <c r="N15" s="50" t="str">
        <f t="shared" si="2"/>
        <v/>
      </c>
      <c r="O15" s="49">
        <f>SUMPRODUCT('Base Datos'!$D$1:$O$1,'Base Datos'!AL176:AW176)</f>
        <v>0</v>
      </c>
      <c r="P15" s="61" t="str">
        <f t="shared" si="3"/>
        <v/>
      </c>
    </row>
    <row r="16" spans="4:19">
      <c r="D16" s="59" t="s">
        <v>213</v>
      </c>
      <c r="E16" s="49" cm="1">
        <f t="array" ref="E16">VLOOKUP(D16,'Base Datos'!$C$102:$O$192,MATCH('Nuevo Dashboard'!$I$6,'Base Datos'!$C$2:$O$2,0),0)</f>
        <v>-11500.31</v>
      </c>
      <c r="F16" s="60">
        <f>SUMPRODUCT('Base Datos'!$D$1:$O$1,'Base Datos'!D185:O185)</f>
        <v>-43801.75</v>
      </c>
      <c r="H16" s="52" cm="1">
        <f t="array" ref="H16">VLOOKUP(D16,'Base Datos'!$T$102:$AF$192,MATCH('Nuevo Dashboard'!$E$8,'Base Datos'!$T$2:$AF$2,0),0)</f>
        <v>-7794.64</v>
      </c>
      <c r="I16" s="50">
        <f t="shared" si="0"/>
        <v>0.47541259121652812</v>
      </c>
      <c r="J16" s="49">
        <f>SUMPRODUCT('Base Datos'!$D$1:$O$1,'Base Datos'!U185:AF185)</f>
        <v>-31932.800000000003</v>
      </c>
      <c r="K16" s="61">
        <f t="shared" si="1"/>
        <v>0.37168522647559854</v>
      </c>
      <c r="L16" s="2"/>
      <c r="M16" s="52" cm="1">
        <f t="array" ref="M16">VLOOKUP(D16,'Base Datos'!$AK$102:$AW$192,MATCH('Nuevo Dashboard'!$E$8,'Base Datos'!$AK$2:$AW$2,0),0)</f>
        <v>0</v>
      </c>
      <c r="N16" s="50" t="str">
        <f t="shared" si="2"/>
        <v/>
      </c>
      <c r="O16" s="49">
        <f>SUMPRODUCT('Base Datos'!$D$1:$O$1,'Base Datos'!AL185:AW185)</f>
        <v>0</v>
      </c>
      <c r="P16" s="61" t="str">
        <f t="shared" si="3"/>
        <v/>
      </c>
    </row>
    <row r="17" spans="2:16" ht="15.75" thickBot="1">
      <c r="D17" s="62" t="s">
        <v>217</v>
      </c>
      <c r="E17" s="55" cm="1">
        <f t="array" ref="E17">VLOOKUP(D17,'Base Datos'!$C$102:$O$192,MATCH('Nuevo Dashboard'!$I$6,'Base Datos'!$C$2:$O$2,0),0)</f>
        <v>21303.37</v>
      </c>
      <c r="F17" s="63">
        <f>SUMPRODUCT('Base Datos'!$D$1:$O$1,'Base Datos'!D189:O189)</f>
        <v>76569.39</v>
      </c>
      <c r="H17" s="54" cm="1">
        <f t="array" ref="H17">VLOOKUP(D17,'Base Datos'!$T$102:$AF$192,MATCH('Nuevo Dashboard'!$E$8,'Base Datos'!$T$2:$AF$2,0),0)</f>
        <v>15363.14</v>
      </c>
      <c r="I17" s="78">
        <f t="shared" si="0"/>
        <v>0.38665468126958413</v>
      </c>
      <c r="J17" s="55">
        <f>SUMPRODUCT('Base Datos'!$D$1:$O$1,'Base Datos'!U189:AF189)</f>
        <v>76327.06</v>
      </c>
      <c r="K17" s="79">
        <f t="shared" si="1"/>
        <v>3.1748897442138713E-3</v>
      </c>
      <c r="L17" s="2"/>
      <c r="M17" s="54" cm="1">
        <f t="array" ref="M17">VLOOKUP(D17,'Base Datos'!$AK$102:$AW$192,MATCH('Nuevo Dashboard'!$E$8,'Base Datos'!$AK$2:$AW$2,0),0)</f>
        <v>0</v>
      </c>
      <c r="N17" s="78" t="str">
        <f t="shared" si="2"/>
        <v/>
      </c>
      <c r="O17" s="55">
        <f>SUMPRODUCT('Base Datos'!$D$1:$O$1,'Base Datos'!AL189:AW189)</f>
        <v>0</v>
      </c>
      <c r="P17" s="79" t="str">
        <f t="shared" si="3"/>
        <v/>
      </c>
    </row>
    <row r="18" spans="2:16" ht="11.45" customHeight="1"/>
    <row r="21" spans="2:16" ht="10.9" customHeight="1"/>
    <row r="22" spans="2:16">
      <c r="D22" s="65"/>
    </row>
    <row r="23" spans="2:16">
      <c r="D23" s="65"/>
    </row>
    <row r="24" spans="2:16" ht="9" customHeight="1">
      <c r="D24" s="65"/>
    </row>
    <row r="25" spans="2:16">
      <c r="D25" s="65"/>
    </row>
    <row r="29" spans="2:16" hidden="1">
      <c r="B29" t="s">
        <v>246</v>
      </c>
      <c r="D29" t="s">
        <v>247</v>
      </c>
      <c r="E29" s="2" t="s">
        <v>248</v>
      </c>
      <c r="H29" t="s">
        <v>249</v>
      </c>
      <c r="K29" t="s">
        <v>250</v>
      </c>
      <c r="N29">
        <v>4</v>
      </c>
    </row>
    <row r="30" spans="2:16" ht="22.5" hidden="1">
      <c r="E30" s="30" t="s">
        <v>234</v>
      </c>
      <c r="K30" s="30" t="s">
        <v>28</v>
      </c>
      <c r="N30" s="30" t="s">
        <v>29</v>
      </c>
    </row>
    <row r="31" spans="2:16" hidden="1">
      <c r="E31" s="2" cm="1">
        <f t="array" ref="E31">VLOOKUP(E30,'Base Datos'!C205:O205,MATCH('Nuevo Dashboard'!E8,'Base Datos'!C2:O2,0),0)</f>
        <v>2</v>
      </c>
      <c r="K31" cm="1">
        <f t="array" ref="K31">VLOOKUP(K30,'Base Datos'!C4:P4,MATCH('Nuevo Dashboard'!E8,'Base Datos'!C2:O2,0),0)</f>
        <v>152.25</v>
      </c>
    </row>
    <row r="32" spans="2:16" hidden="1">
      <c r="B32" s="4">
        <f>E10/E17</f>
        <v>1.8487938762740357</v>
      </c>
      <c r="D32" s="47">
        <f>E17/E9</f>
        <v>5.6077514557578388E-2</v>
      </c>
      <c r="E32" s="66">
        <f>E9/E31</f>
        <v>189945.74</v>
      </c>
      <c r="H32" s="3">
        <f>E10/E31</f>
        <v>19692.77</v>
      </c>
      <c r="K32" s="67">
        <f>K31/E31</f>
        <v>76.125</v>
      </c>
      <c r="N32" cm="1">
        <f t="array" ref="N32">VLOOKUP(N30,'Base Datos'!C5:O5,MATCH('Nuevo Dashboard'!E8,'Base Datos'!C2:O2,0),0)</f>
        <v>30</v>
      </c>
    </row>
    <row r="33" spans="1:17" hidden="1"/>
    <row r="35" spans="1:17">
      <c r="A35" s="46"/>
      <c r="B35" s="46"/>
      <c r="C35" s="46"/>
      <c r="D35" s="46"/>
      <c r="F35" s="68"/>
      <c r="G35" s="68"/>
      <c r="H35" s="68"/>
      <c r="I35" s="68"/>
      <c r="J35" s="68"/>
      <c r="K35" s="68"/>
      <c r="M35" s="46"/>
      <c r="N35" s="46"/>
      <c r="O35" s="46"/>
      <c r="P35" s="46"/>
      <c r="Q35" s="46"/>
    </row>
    <row r="36" spans="1:17">
      <c r="A36" s="46"/>
      <c r="B36" s="46"/>
      <c r="C36" s="46"/>
      <c r="D36" s="46"/>
      <c r="F36" s="68"/>
      <c r="G36" s="68"/>
      <c r="H36" s="68"/>
      <c r="I36" s="68"/>
      <c r="J36" s="68"/>
      <c r="K36" s="68"/>
      <c r="M36" s="46"/>
      <c r="N36" s="46"/>
      <c r="O36" s="46"/>
      <c r="P36" s="46"/>
      <c r="Q36" s="46"/>
    </row>
    <row r="37" spans="1:17">
      <c r="A37" s="46"/>
      <c r="B37" s="46"/>
      <c r="C37" s="46"/>
      <c r="D37" s="46"/>
      <c r="F37" s="68"/>
      <c r="G37" s="68"/>
      <c r="H37" s="68"/>
      <c r="I37" s="68"/>
      <c r="J37" s="68"/>
      <c r="K37" s="68"/>
      <c r="M37" s="46"/>
      <c r="N37" s="46"/>
      <c r="O37" s="46"/>
      <c r="P37" s="46"/>
      <c r="Q37" s="46"/>
    </row>
    <row r="38" spans="1:17">
      <c r="A38" s="46"/>
      <c r="B38" s="46"/>
      <c r="C38" s="46"/>
      <c r="D38" s="46"/>
      <c r="F38" s="68"/>
      <c r="G38" s="68"/>
      <c r="H38" s="68"/>
      <c r="I38" s="68"/>
      <c r="J38" s="68"/>
      <c r="K38" s="68"/>
      <c r="M38" s="46"/>
      <c r="N38" s="46"/>
      <c r="O38" s="46"/>
      <c r="P38" s="46"/>
      <c r="Q38" s="46"/>
    </row>
    <row r="39" spans="1:17">
      <c r="A39" s="46"/>
      <c r="B39" s="46"/>
      <c r="C39" s="46"/>
      <c r="D39" s="46"/>
      <c r="F39" s="68"/>
      <c r="G39" s="68"/>
      <c r="H39" s="68"/>
      <c r="I39" s="68"/>
      <c r="J39" s="68"/>
      <c r="K39" s="68"/>
      <c r="M39" s="46"/>
      <c r="N39" s="46"/>
      <c r="O39" s="46"/>
      <c r="P39" s="46"/>
      <c r="Q39" s="46"/>
    </row>
    <row r="40" spans="1:17">
      <c r="A40" s="46"/>
      <c r="B40" s="46"/>
      <c r="C40" s="46"/>
      <c r="D40" s="46"/>
      <c r="F40" s="68"/>
      <c r="G40" s="68"/>
      <c r="H40" s="68"/>
      <c r="I40" s="68"/>
      <c r="J40" s="68"/>
      <c r="K40" s="68"/>
      <c r="M40" s="46"/>
      <c r="N40" s="46"/>
      <c r="O40" s="46"/>
      <c r="P40" s="46"/>
      <c r="Q40" s="46"/>
    </row>
    <row r="41" spans="1:17">
      <c r="A41" s="46"/>
      <c r="B41" s="46"/>
      <c r="C41" s="46"/>
      <c r="D41" s="46"/>
      <c r="F41" s="68"/>
      <c r="G41" s="68"/>
      <c r="H41" s="68"/>
      <c r="I41" s="68"/>
      <c r="J41" s="68"/>
      <c r="K41" s="68"/>
      <c r="M41" s="46"/>
      <c r="N41" s="46"/>
      <c r="O41" s="46"/>
      <c r="P41" s="46"/>
      <c r="Q41" s="46"/>
    </row>
    <row r="42" spans="1:17">
      <c r="A42" s="46"/>
      <c r="B42" s="46"/>
      <c r="C42" s="46"/>
      <c r="D42" s="46"/>
      <c r="F42" s="68"/>
      <c r="G42" s="68"/>
      <c r="H42" s="68"/>
      <c r="I42" s="68"/>
      <c r="J42" s="68"/>
      <c r="K42" s="68"/>
      <c r="M42" s="46"/>
      <c r="N42" s="46"/>
      <c r="O42" s="46"/>
      <c r="P42" s="46"/>
      <c r="Q42" s="46"/>
    </row>
    <row r="43" spans="1:17">
      <c r="A43" s="46"/>
      <c r="B43" s="46"/>
      <c r="C43" s="46"/>
      <c r="D43" s="46"/>
      <c r="F43" s="68"/>
      <c r="G43" s="68"/>
      <c r="H43" s="68"/>
      <c r="I43" s="68"/>
      <c r="J43" s="68"/>
      <c r="K43" s="68"/>
      <c r="M43" s="46"/>
      <c r="N43" s="46"/>
      <c r="O43" s="46"/>
      <c r="P43" s="46"/>
      <c r="Q43" s="46"/>
    </row>
    <row r="44" spans="1:17">
      <c r="A44" s="46"/>
      <c r="B44" s="46"/>
      <c r="C44" s="46"/>
      <c r="D44" s="46"/>
      <c r="F44" s="68"/>
      <c r="G44" s="68"/>
      <c r="H44" s="68"/>
      <c r="I44" s="68"/>
      <c r="J44" s="68"/>
      <c r="K44" s="68"/>
      <c r="M44" s="46"/>
      <c r="N44" s="46"/>
      <c r="O44" s="46"/>
      <c r="P44" s="46"/>
      <c r="Q44" s="46"/>
    </row>
    <row r="45" spans="1:17">
      <c r="A45" s="46"/>
      <c r="B45" s="46"/>
      <c r="C45" s="46"/>
      <c r="D45" s="46"/>
      <c r="F45" s="68"/>
      <c r="G45" s="68"/>
      <c r="H45" s="68"/>
      <c r="I45" s="68"/>
      <c r="J45" s="68"/>
      <c r="K45" s="68"/>
      <c r="M45" s="46"/>
      <c r="N45" s="46"/>
      <c r="O45" s="46"/>
      <c r="P45" s="46"/>
      <c r="Q45" s="46"/>
    </row>
    <row r="46" spans="1:17">
      <c r="A46" s="46"/>
      <c r="B46" s="46"/>
      <c r="C46" s="46"/>
      <c r="D46" s="46"/>
      <c r="F46" s="68"/>
      <c r="G46" s="68"/>
      <c r="H46" s="68"/>
      <c r="I46" s="68"/>
      <c r="J46" s="68"/>
      <c r="K46" s="68"/>
      <c r="M46" s="46"/>
      <c r="N46" s="46"/>
      <c r="O46" s="46"/>
      <c r="P46" s="46"/>
      <c r="Q46" s="46"/>
    </row>
    <row r="47" spans="1:17">
      <c r="A47" s="46"/>
      <c r="B47" s="46"/>
      <c r="C47" s="46"/>
      <c r="D47" s="46"/>
      <c r="F47" s="68"/>
      <c r="G47" s="68"/>
      <c r="H47" s="68"/>
      <c r="I47" s="68"/>
      <c r="J47" s="68"/>
      <c r="K47" s="68"/>
      <c r="M47" s="46"/>
      <c r="N47" s="46"/>
      <c r="O47" s="46"/>
      <c r="P47" s="46"/>
      <c r="Q47" s="46"/>
    </row>
    <row r="48" spans="1:17">
      <c r="A48" s="46"/>
      <c r="B48" s="46"/>
      <c r="C48" s="46"/>
      <c r="D48" s="46"/>
      <c r="F48" s="68"/>
      <c r="G48" s="68"/>
      <c r="H48" s="68"/>
      <c r="I48" s="68"/>
      <c r="J48" s="68"/>
      <c r="K48" s="68"/>
      <c r="M48" s="46"/>
      <c r="N48" s="46"/>
      <c r="O48" s="46"/>
      <c r="P48" s="46"/>
      <c r="Q48" s="46"/>
    </row>
    <row r="49" spans="1:17">
      <c r="A49" s="46"/>
      <c r="B49" s="46"/>
      <c r="C49" s="46"/>
      <c r="D49" s="46"/>
      <c r="F49" s="68"/>
      <c r="G49" s="68"/>
      <c r="H49" s="68"/>
      <c r="I49" s="68"/>
      <c r="J49" s="68"/>
      <c r="K49" s="68"/>
      <c r="M49" s="46"/>
      <c r="N49" s="46"/>
      <c r="O49" s="46"/>
      <c r="P49" s="46"/>
      <c r="Q49" s="46"/>
    </row>
    <row r="50" spans="1:17">
      <c r="A50" s="46"/>
      <c r="B50" s="46"/>
      <c r="C50" s="46"/>
      <c r="D50" s="46"/>
      <c r="F50" s="68"/>
      <c r="G50" s="68"/>
      <c r="H50" s="68"/>
      <c r="I50" s="68"/>
      <c r="J50" s="68"/>
      <c r="K50" s="68"/>
      <c r="M50" s="46"/>
      <c r="N50" s="46"/>
      <c r="O50" s="46"/>
      <c r="P50" s="46"/>
      <c r="Q50" s="46"/>
    </row>
    <row r="51" spans="1:17">
      <c r="A51" s="46"/>
      <c r="B51" s="46"/>
      <c r="C51" s="46"/>
      <c r="D51" s="46"/>
      <c r="F51" s="68"/>
      <c r="G51" s="68"/>
      <c r="H51" s="68"/>
      <c r="I51" s="68"/>
      <c r="J51" s="68"/>
      <c r="K51" s="68"/>
      <c r="M51" s="46"/>
      <c r="N51" s="46"/>
      <c r="O51" s="46"/>
      <c r="P51" s="46"/>
      <c r="Q51" s="46"/>
    </row>
    <row r="52" spans="1:17">
      <c r="E52" s="48"/>
    </row>
  </sheetData>
  <mergeCells count="1">
    <mergeCell ref="R9:S11"/>
  </mergeCells>
  <conditionalFormatting sqref="I9:I17">
    <cfRule type="cellIs" dxfId="11" priority="16" operator="greaterThan">
      <formula>0.21</formula>
    </cfRule>
    <cfRule type="cellIs" dxfId="10" priority="17" operator="between">
      <formula>0</formula>
      <formula>0.2</formula>
    </cfRule>
    <cfRule type="cellIs" dxfId="9" priority="18" operator="lessThan">
      <formula>0</formula>
    </cfRule>
  </conditionalFormatting>
  <conditionalFormatting sqref="K9:K17">
    <cfRule type="cellIs" dxfId="8" priority="13" operator="greaterThan">
      <formula>0.21</formula>
    </cfRule>
    <cfRule type="cellIs" dxfId="7" priority="14" operator="between">
      <formula>0</formula>
      <formula>0.2</formula>
    </cfRule>
    <cfRule type="cellIs" dxfId="6" priority="15" operator="lessThan">
      <formula>0</formula>
    </cfRule>
  </conditionalFormatting>
  <conditionalFormatting sqref="N9:N17">
    <cfRule type="cellIs" dxfId="5" priority="4" operator="greaterThan">
      <formula>0.21</formula>
    </cfRule>
    <cfRule type="cellIs" dxfId="4" priority="5" operator="between">
      <formula>0</formula>
      <formula>0.2</formula>
    </cfRule>
    <cfRule type="cellIs" dxfId="3" priority="6" operator="lessThan">
      <formula>0</formula>
    </cfRule>
  </conditionalFormatting>
  <conditionalFormatting sqref="P9:P17">
    <cfRule type="cellIs" dxfId="2" priority="1" operator="greaterThan">
      <formula>0.21</formula>
    </cfRule>
    <cfRule type="cellIs" dxfId="1" priority="2" operator="between">
      <formula>0</formula>
      <formula>0.2</formula>
    </cfRule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7" orientation="landscape" r:id="rId1"/>
  <ignoredErrors>
    <ignoredError sqref="F9 F10:F17 J9:J17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3381E6-6B0C-4DF9-8C2A-60A697D55DD1}">
          <x14:formula1>
            <xm:f>'Base Datos'!$D$2:$O$2</xm:f>
          </x14:formula1>
          <xm:sqref>I6</xm:sqref>
        </x14:dataValidation>
      </x14:dataValidation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 xr2:uid="{A7667C70-7C56-47D7-ACB9-3EE3BD69B40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E52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Datos</vt:lpstr>
      <vt:lpstr>Nuevo 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2019-10-07T17:34:12Z</cp:lastPrinted>
  <dcterms:created xsi:type="dcterms:W3CDTF">2019-01-08T13:20:58Z</dcterms:created>
  <dcterms:modified xsi:type="dcterms:W3CDTF">2019-12-23T19:48:57Z</dcterms:modified>
</cp:coreProperties>
</file>