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Control económico 2 edicion/Clase 5/"/>
    </mc:Choice>
  </mc:AlternateContent>
  <xr:revisionPtr revIDLastSave="59" documentId="8_{ACF633F5-9007-4A47-9ED8-4F857A21E037}" xr6:coauthVersionLast="45" xr6:coauthVersionMax="45" xr10:uidLastSave="{B163F96E-A9D4-445D-9C8B-06CAD288366E}"/>
  <bookViews>
    <workbookView xWindow="28680" yWindow="-120" windowWidth="29040" windowHeight="16440" xr2:uid="{6BE57AF3-986E-49FE-8022-E73713D57A87}"/>
  </bookViews>
  <sheets>
    <sheet name="Cartera Clientes" sheetId="1" r:id="rId1"/>
    <sheet name="Hoja1" sheetId="4" r:id="rId2"/>
    <sheet name="Facturas 19" sheetId="3" r:id="rId3"/>
  </sheets>
  <definedNames>
    <definedName name="_xlnm._FilterDatabase" localSheetId="0" hidden="1">'Cartera Clientes'!$A$3:$AD$3</definedName>
  </definedNames>
  <calcPr calcId="191029" concurrentCalc="0"/>
  <pivotCaches>
    <pivotCache cacheId="1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1" i="3" l="1"/>
  <c r="G42" i="3"/>
  <c r="R42" i="3"/>
  <c r="G43" i="3"/>
  <c r="R43" i="3"/>
  <c r="G44" i="3"/>
  <c r="R44" i="3"/>
  <c r="G45" i="3"/>
  <c r="R45" i="3"/>
  <c r="G46" i="3"/>
  <c r="R46" i="3"/>
  <c r="G25" i="3"/>
  <c r="R25" i="3"/>
  <c r="G21" i="3"/>
  <c r="R21" i="3"/>
  <c r="G5" i="3"/>
  <c r="R5" i="3"/>
  <c r="G6" i="3"/>
  <c r="R6" i="3"/>
  <c r="G7" i="3"/>
  <c r="R7" i="3"/>
  <c r="G8" i="3"/>
  <c r="R8" i="3"/>
  <c r="G2" i="3"/>
  <c r="R2" i="3"/>
  <c r="G26" i="3"/>
  <c r="R26" i="3"/>
  <c r="G27" i="3"/>
  <c r="R27" i="3"/>
  <c r="G28" i="3"/>
  <c r="R28" i="3"/>
  <c r="G29" i="3"/>
  <c r="R29" i="3"/>
  <c r="G30" i="3"/>
  <c r="R30" i="3"/>
  <c r="G31" i="3"/>
  <c r="R31" i="3"/>
  <c r="G32" i="3"/>
  <c r="R32" i="3"/>
  <c r="G22" i="3"/>
  <c r="R22" i="3"/>
  <c r="G9" i="3"/>
  <c r="R9" i="3"/>
  <c r="G10" i="3"/>
  <c r="R10" i="3"/>
  <c r="G11" i="3"/>
  <c r="R11" i="3"/>
  <c r="G12" i="3"/>
  <c r="R12" i="3"/>
  <c r="G3" i="3"/>
  <c r="R3" i="3"/>
  <c r="G47" i="3"/>
  <c r="R47" i="3"/>
  <c r="G48" i="3"/>
  <c r="R48" i="3"/>
  <c r="G49" i="3"/>
  <c r="R49" i="3"/>
  <c r="G50" i="3"/>
  <c r="R50" i="3"/>
  <c r="G51" i="3"/>
  <c r="R51" i="3"/>
  <c r="G52" i="3"/>
  <c r="R52" i="3"/>
  <c r="G33" i="3"/>
  <c r="R33" i="3"/>
  <c r="G23" i="3"/>
  <c r="R23" i="3"/>
  <c r="G13" i="3"/>
  <c r="R13" i="3"/>
  <c r="G14" i="3"/>
  <c r="R14" i="3"/>
  <c r="G15" i="3"/>
  <c r="R15" i="3"/>
  <c r="G16" i="3"/>
  <c r="R16" i="3"/>
  <c r="G4" i="3"/>
  <c r="R4" i="3"/>
  <c r="G34" i="3"/>
  <c r="R34" i="3"/>
  <c r="G35" i="3"/>
  <c r="R35" i="3"/>
  <c r="G36" i="3"/>
  <c r="R36" i="3"/>
  <c r="G37" i="3"/>
  <c r="R37" i="3"/>
  <c r="G38" i="3"/>
  <c r="R38" i="3"/>
  <c r="G39" i="3"/>
  <c r="R39" i="3"/>
  <c r="G40" i="3"/>
  <c r="R40" i="3"/>
  <c r="G24" i="3"/>
  <c r="R24" i="3"/>
  <c r="G17" i="3"/>
  <c r="R17" i="3"/>
  <c r="G18" i="3"/>
  <c r="R18" i="3"/>
  <c r="G19" i="3"/>
  <c r="R19" i="3"/>
  <c r="G20" i="3"/>
  <c r="R20" i="3"/>
  <c r="G53" i="3"/>
  <c r="R53" i="3"/>
  <c r="G54" i="3"/>
  <c r="R54" i="3"/>
  <c r="G55" i="3"/>
  <c r="R55" i="3"/>
  <c r="G56" i="3"/>
  <c r="R56" i="3"/>
  <c r="G57" i="3"/>
  <c r="R57" i="3"/>
  <c r="G58" i="3"/>
  <c r="R58" i="3"/>
  <c r="G59" i="3"/>
  <c r="R59" i="3"/>
  <c r="G60" i="3"/>
  <c r="R60" i="3"/>
  <c r="G61" i="3"/>
  <c r="R61" i="3"/>
  <c r="G62" i="3"/>
  <c r="R62" i="3"/>
  <c r="G63" i="3"/>
  <c r="R63" i="3"/>
  <c r="G64" i="3"/>
  <c r="R64" i="3"/>
  <c r="G65" i="3"/>
  <c r="R65" i="3"/>
  <c r="G66" i="3"/>
  <c r="R66" i="3"/>
  <c r="G67" i="3"/>
  <c r="R67" i="3"/>
  <c r="G68" i="3"/>
  <c r="R68" i="3"/>
  <c r="G69" i="3"/>
  <c r="R69" i="3"/>
  <c r="G70" i="3"/>
  <c r="R70" i="3"/>
  <c r="G71" i="3"/>
  <c r="R71" i="3"/>
  <c r="G72" i="3"/>
  <c r="R72" i="3"/>
  <c r="G73" i="3"/>
  <c r="R73" i="3"/>
  <c r="G74" i="3"/>
  <c r="R74" i="3"/>
  <c r="G75" i="3"/>
  <c r="R75" i="3"/>
  <c r="G76" i="3"/>
  <c r="R76" i="3"/>
  <c r="G77" i="3"/>
  <c r="R77" i="3"/>
  <c r="G78" i="3"/>
  <c r="R78" i="3"/>
  <c r="G79" i="3"/>
  <c r="R79" i="3"/>
  <c r="G80" i="3"/>
  <c r="R80" i="3"/>
  <c r="G81" i="3"/>
  <c r="R81" i="3"/>
  <c r="G82" i="3"/>
  <c r="R82" i="3"/>
  <c r="G83" i="3"/>
  <c r="R83" i="3"/>
  <c r="G84" i="3"/>
  <c r="R84" i="3"/>
  <c r="G85" i="3"/>
  <c r="R85" i="3"/>
  <c r="G98" i="3"/>
  <c r="R98" i="3"/>
  <c r="G96" i="3"/>
  <c r="R96" i="3"/>
  <c r="G88" i="3"/>
  <c r="R88" i="3"/>
  <c r="G89" i="3"/>
  <c r="R89" i="3"/>
  <c r="G90" i="3"/>
  <c r="R90" i="3"/>
  <c r="G91" i="3"/>
  <c r="R91" i="3"/>
  <c r="G86" i="3"/>
  <c r="R86" i="3"/>
  <c r="G99" i="3"/>
  <c r="R99" i="3"/>
  <c r="G100" i="3"/>
  <c r="R100" i="3"/>
  <c r="G101" i="3"/>
  <c r="R101" i="3"/>
  <c r="G102" i="3"/>
  <c r="R102" i="3"/>
  <c r="G103" i="3"/>
  <c r="R103" i="3"/>
  <c r="G104" i="3"/>
  <c r="R104" i="3"/>
  <c r="G105" i="3"/>
  <c r="R105" i="3"/>
  <c r="G97" i="3"/>
  <c r="R97" i="3"/>
  <c r="G92" i="3"/>
  <c r="R92" i="3"/>
  <c r="G93" i="3"/>
  <c r="R93" i="3"/>
  <c r="G94" i="3"/>
  <c r="R94" i="3"/>
  <c r="G95" i="3"/>
  <c r="R95" i="3"/>
  <c r="G87" i="3"/>
  <c r="R87" i="3"/>
  <c r="G106" i="3"/>
  <c r="R106" i="3"/>
  <c r="G107" i="3"/>
  <c r="R107" i="3"/>
  <c r="G108" i="3"/>
  <c r="R108" i="3"/>
  <c r="G121" i="3"/>
  <c r="R121" i="3"/>
  <c r="G122" i="3"/>
  <c r="R122" i="3"/>
  <c r="G123" i="3"/>
  <c r="R123" i="3"/>
  <c r="G124" i="3"/>
  <c r="R124" i="3"/>
  <c r="G119" i="3"/>
  <c r="R119" i="3"/>
  <c r="G111" i="3"/>
  <c r="R111" i="3"/>
  <c r="G112" i="3"/>
  <c r="R112" i="3"/>
  <c r="G113" i="3"/>
  <c r="R113" i="3"/>
  <c r="G114" i="3"/>
  <c r="R114" i="3"/>
  <c r="G109" i="3"/>
  <c r="R109" i="3"/>
  <c r="G125" i="3"/>
  <c r="R125" i="3"/>
  <c r="G126" i="3"/>
  <c r="R126" i="3"/>
  <c r="G127" i="3"/>
  <c r="R127" i="3"/>
  <c r="G128" i="3"/>
  <c r="R128" i="3"/>
  <c r="G129" i="3"/>
  <c r="R129" i="3"/>
  <c r="G130" i="3"/>
  <c r="R130" i="3"/>
  <c r="G131" i="3"/>
  <c r="R131" i="3"/>
  <c r="G120" i="3"/>
  <c r="R120" i="3"/>
  <c r="G115" i="3"/>
  <c r="R115" i="3"/>
  <c r="G116" i="3"/>
  <c r="R116" i="3"/>
  <c r="G117" i="3"/>
  <c r="R117" i="3"/>
  <c r="G118" i="3"/>
  <c r="R118" i="3"/>
  <c r="G110" i="3"/>
  <c r="R110" i="3"/>
  <c r="G139" i="3"/>
  <c r="R139" i="3"/>
  <c r="G140" i="3"/>
  <c r="R140" i="3"/>
  <c r="G141" i="3"/>
  <c r="R141" i="3"/>
  <c r="G142" i="3"/>
  <c r="R142" i="3"/>
  <c r="G143" i="3"/>
  <c r="R143" i="3"/>
  <c r="G144" i="3"/>
  <c r="R144" i="3"/>
  <c r="G138" i="3"/>
  <c r="R138" i="3"/>
  <c r="G137" i="3"/>
  <c r="R137" i="3"/>
  <c r="G133" i="3"/>
  <c r="R133" i="3"/>
  <c r="G134" i="3"/>
  <c r="R134" i="3"/>
  <c r="G135" i="3"/>
  <c r="R135" i="3"/>
  <c r="G136" i="3"/>
  <c r="R136" i="3"/>
  <c r="G132" i="3"/>
  <c r="R132" i="3"/>
  <c r="G153" i="3"/>
  <c r="R153" i="3"/>
  <c r="G154" i="3"/>
  <c r="R154" i="3"/>
  <c r="G155" i="3"/>
  <c r="R155" i="3"/>
  <c r="G156" i="3"/>
  <c r="R156" i="3"/>
  <c r="G157" i="3"/>
  <c r="R157" i="3"/>
  <c r="G158" i="3"/>
  <c r="R158" i="3"/>
  <c r="G159" i="3"/>
  <c r="R159" i="3"/>
  <c r="G152" i="3"/>
  <c r="R152" i="3"/>
  <c r="G148" i="3"/>
  <c r="R148" i="3"/>
  <c r="G149" i="3"/>
  <c r="R149" i="3"/>
  <c r="G150" i="3"/>
  <c r="R150" i="3"/>
  <c r="G151" i="3"/>
  <c r="R151" i="3"/>
  <c r="G145" i="3"/>
  <c r="R145" i="3"/>
  <c r="G146" i="3"/>
  <c r="R146" i="3"/>
  <c r="G147" i="3"/>
  <c r="R147" i="3"/>
  <c r="G182" i="3"/>
  <c r="R182" i="3"/>
  <c r="G183" i="3"/>
  <c r="R183" i="3"/>
  <c r="G184" i="3"/>
  <c r="R184" i="3"/>
  <c r="G185" i="3"/>
  <c r="R185" i="3"/>
  <c r="G174" i="3"/>
  <c r="R174" i="3"/>
  <c r="G172" i="3"/>
  <c r="R172" i="3"/>
  <c r="G164" i="3"/>
  <c r="R164" i="3"/>
  <c r="G165" i="3"/>
  <c r="R165" i="3"/>
  <c r="G166" i="3"/>
  <c r="R166" i="3"/>
  <c r="G167" i="3"/>
  <c r="R167" i="3"/>
  <c r="G160" i="3"/>
  <c r="R160" i="3"/>
  <c r="G175" i="3"/>
  <c r="R175" i="3"/>
  <c r="G176" i="3"/>
  <c r="R176" i="3"/>
  <c r="G177" i="3"/>
  <c r="R177" i="3"/>
  <c r="G178" i="3"/>
  <c r="R178" i="3"/>
  <c r="G179" i="3"/>
  <c r="R179" i="3"/>
  <c r="G180" i="3"/>
  <c r="R180" i="3"/>
  <c r="G181" i="3"/>
  <c r="R181" i="3"/>
  <c r="G173" i="3"/>
  <c r="R173" i="3"/>
  <c r="G168" i="3"/>
  <c r="R168" i="3"/>
  <c r="G169" i="3"/>
  <c r="R169" i="3"/>
  <c r="G170" i="3"/>
  <c r="R170" i="3"/>
  <c r="G171" i="3"/>
  <c r="R171" i="3"/>
  <c r="G161" i="3"/>
  <c r="R161" i="3"/>
  <c r="G162" i="3"/>
  <c r="R162" i="3"/>
  <c r="G163" i="3"/>
  <c r="R163" i="3"/>
  <c r="G196" i="3"/>
  <c r="R196" i="3"/>
  <c r="G197" i="3"/>
  <c r="R197" i="3"/>
  <c r="G198" i="3"/>
  <c r="R198" i="3"/>
  <c r="G199" i="3"/>
  <c r="R199" i="3"/>
  <c r="G192" i="3"/>
  <c r="R192" i="3"/>
  <c r="G191" i="3"/>
  <c r="R191" i="3"/>
  <c r="G187" i="3"/>
  <c r="R187" i="3"/>
  <c r="G188" i="3"/>
  <c r="R188" i="3"/>
  <c r="G189" i="3"/>
  <c r="R189" i="3"/>
  <c r="G190" i="3"/>
  <c r="R190" i="3"/>
  <c r="G186" i="3"/>
  <c r="R186" i="3"/>
  <c r="G193" i="3"/>
  <c r="R193" i="3"/>
  <c r="G194" i="3"/>
  <c r="R194" i="3"/>
  <c r="G195" i="3"/>
  <c r="R195" i="3"/>
  <c r="G41" i="3"/>
  <c r="R41" i="3"/>
  <c r="Q195" i="3"/>
  <c r="P195" i="3"/>
  <c r="Q194" i="3"/>
  <c r="P194" i="3"/>
  <c r="Q193" i="3"/>
  <c r="P193" i="3"/>
  <c r="Q186" i="3"/>
  <c r="P186" i="3"/>
  <c r="Q190" i="3"/>
  <c r="P190" i="3"/>
  <c r="Q189" i="3"/>
  <c r="P189" i="3"/>
  <c r="Q188" i="3"/>
  <c r="P188" i="3"/>
  <c r="Q187" i="3"/>
  <c r="P187" i="3"/>
  <c r="Q191" i="3"/>
  <c r="P191" i="3"/>
  <c r="Q192" i="3"/>
  <c r="P192" i="3"/>
  <c r="Q199" i="3"/>
  <c r="P199" i="3"/>
  <c r="Q198" i="3"/>
  <c r="P198" i="3"/>
  <c r="Q197" i="3"/>
  <c r="P197" i="3"/>
  <c r="Q196" i="3"/>
  <c r="P196" i="3"/>
  <c r="Q163" i="3"/>
  <c r="P163" i="3"/>
  <c r="Q162" i="3"/>
  <c r="P162" i="3"/>
  <c r="Q161" i="3"/>
  <c r="P161" i="3"/>
  <c r="Q171" i="3"/>
  <c r="P171" i="3"/>
  <c r="Q170" i="3"/>
  <c r="P170" i="3"/>
  <c r="Q169" i="3"/>
  <c r="P169" i="3"/>
  <c r="Q168" i="3"/>
  <c r="P168" i="3"/>
  <c r="Q173" i="3"/>
  <c r="P173" i="3"/>
  <c r="Q181" i="3"/>
  <c r="P181" i="3"/>
  <c r="Q180" i="3"/>
  <c r="P180" i="3"/>
  <c r="Q179" i="3"/>
  <c r="P179" i="3"/>
  <c r="Q178" i="3"/>
  <c r="P178" i="3"/>
  <c r="Q177" i="3"/>
  <c r="P177" i="3"/>
  <c r="Q176" i="3"/>
  <c r="P176" i="3"/>
  <c r="Q175" i="3"/>
  <c r="P175" i="3"/>
  <c r="Q160" i="3"/>
  <c r="P160" i="3"/>
  <c r="Q167" i="3"/>
  <c r="P167" i="3"/>
  <c r="Q166" i="3"/>
  <c r="P166" i="3"/>
  <c r="Q165" i="3"/>
  <c r="P165" i="3"/>
  <c r="Q164" i="3"/>
  <c r="P164" i="3"/>
  <c r="Q172" i="3"/>
  <c r="P172" i="3"/>
  <c r="Q174" i="3"/>
  <c r="P174" i="3"/>
  <c r="Q185" i="3"/>
  <c r="P185" i="3"/>
  <c r="Q184" i="3"/>
  <c r="P184" i="3"/>
  <c r="Q183" i="3"/>
  <c r="P183" i="3"/>
  <c r="Q182" i="3"/>
  <c r="P182" i="3"/>
  <c r="Q147" i="3"/>
  <c r="P147" i="3"/>
  <c r="Q146" i="3"/>
  <c r="P146" i="3"/>
  <c r="Q145" i="3"/>
  <c r="P145" i="3"/>
  <c r="Q151" i="3"/>
  <c r="P151" i="3"/>
  <c r="Q150" i="3"/>
  <c r="P150" i="3"/>
  <c r="Q149" i="3"/>
  <c r="P149" i="3"/>
  <c r="Q148" i="3"/>
  <c r="P148" i="3"/>
  <c r="Q152" i="3"/>
  <c r="P152" i="3"/>
  <c r="Q159" i="3"/>
  <c r="P159" i="3"/>
  <c r="Q158" i="3"/>
  <c r="P158" i="3"/>
  <c r="Q157" i="3"/>
  <c r="P157" i="3"/>
  <c r="Q156" i="3"/>
  <c r="P156" i="3"/>
  <c r="Q155" i="3"/>
  <c r="P155" i="3"/>
  <c r="Q154" i="3"/>
  <c r="P154" i="3"/>
  <c r="Q153" i="3"/>
  <c r="P153" i="3"/>
  <c r="Q132" i="3"/>
  <c r="P132" i="3"/>
  <c r="Q136" i="3"/>
  <c r="P136" i="3"/>
  <c r="Q135" i="3"/>
  <c r="P135" i="3"/>
  <c r="Q134" i="3"/>
  <c r="P134" i="3"/>
  <c r="Q133" i="3"/>
  <c r="P133" i="3"/>
  <c r="Q137" i="3"/>
  <c r="P137" i="3"/>
  <c r="Q138" i="3"/>
  <c r="P138" i="3"/>
  <c r="Q144" i="3"/>
  <c r="P144" i="3"/>
  <c r="Q143" i="3"/>
  <c r="P143" i="3"/>
  <c r="Q142" i="3"/>
  <c r="P142" i="3"/>
  <c r="Q141" i="3"/>
  <c r="P141" i="3"/>
  <c r="Q140" i="3"/>
  <c r="P140" i="3"/>
  <c r="Q139" i="3"/>
  <c r="P139" i="3"/>
  <c r="Q110" i="3"/>
  <c r="P110" i="3"/>
  <c r="Q118" i="3"/>
  <c r="P118" i="3"/>
  <c r="Q117" i="3"/>
  <c r="P117" i="3"/>
  <c r="Q116" i="3"/>
  <c r="P116" i="3"/>
  <c r="Q115" i="3"/>
  <c r="P115" i="3"/>
  <c r="Q120" i="3"/>
  <c r="P120" i="3"/>
  <c r="Q131" i="3"/>
  <c r="P131" i="3"/>
  <c r="Q130" i="3"/>
  <c r="P130" i="3"/>
  <c r="Q129" i="3"/>
  <c r="P129" i="3"/>
  <c r="Q128" i="3"/>
  <c r="P128" i="3"/>
  <c r="Q127" i="3"/>
  <c r="P127" i="3"/>
  <c r="Q126" i="3"/>
  <c r="P126" i="3"/>
  <c r="Q125" i="3"/>
  <c r="P125" i="3"/>
  <c r="Q109" i="3"/>
  <c r="P109" i="3"/>
  <c r="Q114" i="3"/>
  <c r="P114" i="3"/>
  <c r="Q113" i="3"/>
  <c r="P113" i="3"/>
  <c r="Q112" i="3"/>
  <c r="P112" i="3"/>
  <c r="Q111" i="3"/>
  <c r="P111" i="3"/>
  <c r="Q119" i="3"/>
  <c r="P119" i="3"/>
  <c r="Q124" i="3"/>
  <c r="P124" i="3"/>
  <c r="Q123" i="3"/>
  <c r="P123" i="3"/>
  <c r="Q122" i="3"/>
  <c r="P122" i="3"/>
  <c r="Q121" i="3"/>
  <c r="P121" i="3"/>
  <c r="Q108" i="3"/>
  <c r="P108" i="3"/>
  <c r="Q107" i="3"/>
  <c r="P107" i="3"/>
  <c r="Q106" i="3"/>
  <c r="P106" i="3"/>
  <c r="Q87" i="3"/>
  <c r="P87" i="3"/>
  <c r="Q95" i="3"/>
  <c r="P95" i="3"/>
  <c r="Q94" i="3"/>
  <c r="P94" i="3"/>
  <c r="Q93" i="3"/>
  <c r="P93" i="3"/>
  <c r="Q92" i="3"/>
  <c r="P92" i="3"/>
  <c r="Q97" i="3"/>
  <c r="P97" i="3"/>
  <c r="Q105" i="3"/>
  <c r="P105" i="3"/>
  <c r="Q104" i="3"/>
  <c r="P104" i="3"/>
  <c r="Q103" i="3"/>
  <c r="P103" i="3"/>
  <c r="Q102" i="3"/>
  <c r="P102" i="3"/>
  <c r="Q101" i="3"/>
  <c r="P101" i="3"/>
  <c r="Q100" i="3"/>
  <c r="P100" i="3"/>
  <c r="Q99" i="3"/>
  <c r="P99" i="3"/>
  <c r="Q86" i="3"/>
  <c r="P86" i="3"/>
  <c r="Q91" i="3"/>
  <c r="P91" i="3"/>
  <c r="Q90" i="3"/>
  <c r="P90" i="3"/>
  <c r="Q89" i="3"/>
  <c r="P89" i="3"/>
  <c r="Q88" i="3"/>
  <c r="P88" i="3"/>
  <c r="Q96" i="3"/>
  <c r="P96" i="3"/>
  <c r="Q98" i="3"/>
  <c r="P98" i="3"/>
  <c r="Q85" i="3"/>
  <c r="P85" i="3"/>
  <c r="Q84" i="3"/>
  <c r="P84" i="3"/>
  <c r="Q83" i="3"/>
  <c r="P83" i="3"/>
  <c r="Q82" i="3"/>
  <c r="P82" i="3"/>
  <c r="Q81" i="3"/>
  <c r="P81" i="3"/>
  <c r="Q80" i="3"/>
  <c r="P80" i="3"/>
  <c r="Q79" i="3"/>
  <c r="P79" i="3"/>
  <c r="Q78" i="3"/>
  <c r="P78" i="3"/>
  <c r="Q77" i="3"/>
  <c r="P77" i="3"/>
  <c r="Q76" i="3"/>
  <c r="P76" i="3"/>
  <c r="Q75" i="3"/>
  <c r="P75" i="3"/>
  <c r="Q74" i="3"/>
  <c r="P74" i="3"/>
  <c r="Q73" i="3"/>
  <c r="P73" i="3"/>
  <c r="Q72" i="3"/>
  <c r="P72" i="3"/>
  <c r="Q71" i="3"/>
  <c r="P71" i="3"/>
  <c r="Q70" i="3"/>
  <c r="P70" i="3"/>
  <c r="Q69" i="3"/>
  <c r="P69" i="3"/>
  <c r="Q68" i="3"/>
  <c r="P68" i="3"/>
  <c r="Q67" i="3"/>
  <c r="P67" i="3"/>
  <c r="Q66" i="3"/>
  <c r="P66" i="3"/>
  <c r="Q65" i="3"/>
  <c r="P65" i="3"/>
  <c r="Q64" i="3"/>
  <c r="P64" i="3"/>
  <c r="Q63" i="3"/>
  <c r="P63" i="3"/>
  <c r="Q62" i="3"/>
  <c r="P62" i="3"/>
  <c r="Q61" i="3"/>
  <c r="P61" i="3"/>
  <c r="Q60" i="3"/>
  <c r="P60" i="3"/>
  <c r="Q59" i="3"/>
  <c r="P59" i="3"/>
  <c r="Q58" i="3"/>
  <c r="P58" i="3"/>
  <c r="Q57" i="3"/>
  <c r="P57" i="3"/>
  <c r="Q56" i="3"/>
  <c r="P56" i="3"/>
  <c r="Q55" i="3"/>
  <c r="P55" i="3"/>
  <c r="Q54" i="3"/>
  <c r="P54" i="3"/>
  <c r="Q53" i="3"/>
  <c r="P53" i="3"/>
  <c r="Q20" i="3"/>
  <c r="P20" i="3"/>
  <c r="Q19" i="3"/>
  <c r="P19" i="3"/>
  <c r="Q18" i="3"/>
  <c r="P18" i="3"/>
  <c r="Q17" i="3"/>
  <c r="P17" i="3"/>
  <c r="Q24" i="3"/>
  <c r="P24" i="3"/>
  <c r="Q40" i="3"/>
  <c r="P40" i="3"/>
  <c r="Q39" i="3"/>
  <c r="P39" i="3"/>
  <c r="Q38" i="3"/>
  <c r="P38" i="3"/>
  <c r="Q37" i="3"/>
  <c r="P37" i="3"/>
  <c r="Q36" i="3"/>
  <c r="P36" i="3"/>
  <c r="Q35" i="3"/>
  <c r="P35" i="3"/>
  <c r="Q34" i="3"/>
  <c r="P34" i="3"/>
  <c r="Q4" i="3"/>
  <c r="P4" i="3"/>
  <c r="Q16" i="3"/>
  <c r="P16" i="3"/>
  <c r="Q15" i="3"/>
  <c r="P15" i="3"/>
  <c r="Q14" i="3"/>
  <c r="P14" i="3"/>
  <c r="Q13" i="3"/>
  <c r="P13" i="3"/>
  <c r="Q23" i="3"/>
  <c r="P23" i="3"/>
  <c r="Q33" i="3"/>
  <c r="P33" i="3"/>
  <c r="Q52" i="3"/>
  <c r="P52" i="3"/>
  <c r="Q51" i="3"/>
  <c r="P51" i="3"/>
  <c r="Q50" i="3"/>
  <c r="P50" i="3"/>
  <c r="Q49" i="3"/>
  <c r="P49" i="3"/>
  <c r="Q48" i="3"/>
  <c r="P48" i="3"/>
  <c r="Q47" i="3"/>
  <c r="P47" i="3"/>
  <c r="Q3" i="3"/>
  <c r="P3" i="3"/>
  <c r="Q12" i="3"/>
  <c r="P12" i="3"/>
  <c r="Q11" i="3"/>
  <c r="P11" i="3"/>
  <c r="Q10" i="3"/>
  <c r="P10" i="3"/>
  <c r="Q9" i="3"/>
  <c r="P9" i="3"/>
  <c r="Q22" i="3"/>
  <c r="P22" i="3"/>
  <c r="Q32" i="3"/>
  <c r="P32" i="3"/>
  <c r="Q31" i="3"/>
  <c r="P31" i="3"/>
  <c r="Q30" i="3"/>
  <c r="P30" i="3"/>
  <c r="Q29" i="3"/>
  <c r="P29" i="3"/>
  <c r="Q28" i="3"/>
  <c r="P28" i="3"/>
  <c r="Q27" i="3"/>
  <c r="P27" i="3"/>
  <c r="Q26" i="3"/>
  <c r="P26" i="3"/>
  <c r="Q2" i="3"/>
  <c r="P2" i="3"/>
  <c r="Q8" i="3"/>
  <c r="P8" i="3"/>
  <c r="Q7" i="3"/>
  <c r="P7" i="3"/>
  <c r="Q6" i="3"/>
  <c r="P6" i="3"/>
  <c r="Q5" i="3"/>
  <c r="P5" i="3"/>
  <c r="Q21" i="3"/>
  <c r="P21" i="3"/>
  <c r="Q25" i="3"/>
  <c r="P25" i="3"/>
  <c r="Q46" i="3"/>
  <c r="P46" i="3"/>
  <c r="Q45" i="3"/>
  <c r="P45" i="3"/>
  <c r="Q44" i="3"/>
  <c r="P44" i="3"/>
  <c r="Q43" i="3"/>
  <c r="P43" i="3"/>
  <c r="Q42" i="3"/>
  <c r="P42" i="3"/>
  <c r="Q41" i="3"/>
  <c r="P41" i="3"/>
  <c r="AD121" i="1"/>
  <c r="AC121" i="1"/>
  <c r="AD120" i="1"/>
  <c r="AC120" i="1"/>
  <c r="AD119" i="1"/>
  <c r="AC119" i="1"/>
  <c r="AD118" i="1"/>
  <c r="AC118" i="1"/>
  <c r="AD117" i="1"/>
  <c r="AC117" i="1"/>
  <c r="AD116" i="1"/>
  <c r="AC116" i="1"/>
  <c r="AD115" i="1"/>
  <c r="AC115" i="1"/>
  <c r="AD114" i="1"/>
  <c r="AC114" i="1"/>
  <c r="AD113" i="1"/>
  <c r="AC113" i="1"/>
  <c r="AD112" i="1"/>
  <c r="AC112" i="1"/>
  <c r="AD111" i="1"/>
  <c r="AC111" i="1"/>
  <c r="AD110" i="1"/>
  <c r="AC110" i="1"/>
  <c r="AD109" i="1"/>
  <c r="AC109" i="1"/>
  <c r="AD108" i="1"/>
  <c r="AC108" i="1"/>
  <c r="AD107" i="1"/>
  <c r="AC107" i="1"/>
  <c r="AD106" i="1"/>
  <c r="AC106" i="1"/>
  <c r="AD105" i="1"/>
  <c r="AC105" i="1"/>
  <c r="AD104" i="1"/>
  <c r="AC104" i="1"/>
  <c r="AD103" i="1"/>
  <c r="AC103" i="1"/>
  <c r="AD102" i="1"/>
  <c r="AC102" i="1"/>
  <c r="AD101" i="1"/>
  <c r="AC101" i="1"/>
  <c r="AD100" i="1"/>
  <c r="AC100" i="1"/>
  <c r="AD99" i="1"/>
  <c r="AC99" i="1"/>
  <c r="AD98" i="1"/>
  <c r="AC98" i="1"/>
  <c r="AD97" i="1"/>
  <c r="AC97" i="1"/>
  <c r="AD96" i="1"/>
  <c r="AC96" i="1"/>
  <c r="AD95" i="1"/>
  <c r="AC95" i="1"/>
  <c r="AD94" i="1"/>
  <c r="AC94" i="1"/>
  <c r="AD93" i="1"/>
  <c r="AC93" i="1"/>
  <c r="AD92" i="1"/>
  <c r="AC92" i="1"/>
  <c r="AD91" i="1"/>
  <c r="AC91" i="1"/>
  <c r="AD90" i="1"/>
  <c r="AC90" i="1"/>
  <c r="AD89" i="1"/>
  <c r="AC89" i="1"/>
  <c r="AD88" i="1"/>
  <c r="AC88" i="1"/>
  <c r="AD87" i="1"/>
  <c r="AC87" i="1"/>
  <c r="AD86" i="1"/>
  <c r="AC86" i="1"/>
  <c r="AD85" i="1"/>
  <c r="AC85" i="1"/>
  <c r="AD84" i="1"/>
  <c r="AC84" i="1"/>
  <c r="AD83" i="1"/>
  <c r="AC83" i="1"/>
  <c r="AD82" i="1"/>
  <c r="AC82" i="1"/>
  <c r="AD81" i="1"/>
  <c r="AC81" i="1"/>
  <c r="AD80" i="1"/>
  <c r="AC80" i="1"/>
  <c r="AD79" i="1"/>
  <c r="AC79" i="1"/>
  <c r="AD78" i="1"/>
  <c r="AC78" i="1"/>
  <c r="AD77" i="1"/>
  <c r="AC77" i="1"/>
  <c r="AD76" i="1"/>
  <c r="AC76" i="1"/>
  <c r="AD75" i="1"/>
  <c r="AC75" i="1"/>
  <c r="AD74" i="1"/>
  <c r="AC74" i="1"/>
  <c r="AD73" i="1"/>
  <c r="AC73" i="1"/>
  <c r="AD72" i="1"/>
  <c r="AC72" i="1"/>
  <c r="AD71" i="1"/>
  <c r="AC71" i="1"/>
  <c r="AD70" i="1"/>
  <c r="AC70" i="1"/>
  <c r="AD69" i="1"/>
  <c r="AC69" i="1"/>
  <c r="AD68" i="1"/>
  <c r="AC68" i="1"/>
  <c r="AD67" i="1"/>
  <c r="AC67" i="1"/>
  <c r="AD66" i="1"/>
  <c r="AC66" i="1"/>
  <c r="AD65" i="1"/>
  <c r="AC65" i="1"/>
  <c r="AD64" i="1"/>
  <c r="AC64" i="1"/>
  <c r="AD63" i="1"/>
  <c r="AC63" i="1"/>
  <c r="AD62" i="1"/>
  <c r="AC62" i="1"/>
  <c r="AD61" i="1"/>
  <c r="AC61" i="1"/>
  <c r="AD60" i="1"/>
  <c r="AC60" i="1"/>
  <c r="AD59" i="1"/>
  <c r="AC59" i="1"/>
  <c r="AD58" i="1"/>
  <c r="AC58" i="1"/>
  <c r="AD57" i="1"/>
  <c r="AC57" i="1"/>
  <c r="AD56" i="1"/>
  <c r="AC56" i="1"/>
  <c r="AD55" i="1"/>
  <c r="AC55" i="1"/>
  <c r="AD54" i="1"/>
  <c r="AC54" i="1"/>
  <c r="AD53" i="1"/>
  <c r="AC53" i="1"/>
  <c r="AD52" i="1"/>
  <c r="AC52" i="1"/>
  <c r="AD51" i="1"/>
  <c r="AC51" i="1"/>
  <c r="AD50" i="1"/>
  <c r="AC50" i="1"/>
  <c r="AD49" i="1"/>
  <c r="AC49" i="1"/>
  <c r="AD48" i="1"/>
  <c r="AC48" i="1"/>
  <c r="AD47" i="1"/>
  <c r="AC47" i="1"/>
  <c r="AD46" i="1"/>
  <c r="AC46" i="1"/>
  <c r="AD45" i="1"/>
  <c r="AC45" i="1"/>
  <c r="AD44" i="1"/>
  <c r="AC44" i="1"/>
  <c r="AD43" i="1"/>
  <c r="AC43" i="1"/>
  <c r="AD42" i="1"/>
  <c r="AC42" i="1"/>
  <c r="AD41" i="1"/>
  <c r="AC41" i="1"/>
  <c r="AD40" i="1"/>
  <c r="AC40" i="1"/>
  <c r="AD39" i="1"/>
  <c r="AC39" i="1"/>
  <c r="AD38" i="1"/>
  <c r="AC38" i="1"/>
  <c r="AD37" i="1"/>
  <c r="AC37" i="1"/>
  <c r="AD36" i="1"/>
  <c r="AC36" i="1"/>
  <c r="AD35" i="1"/>
  <c r="AC35" i="1"/>
  <c r="AD34" i="1"/>
  <c r="AC34" i="1"/>
  <c r="AD33" i="1"/>
  <c r="AC33" i="1"/>
  <c r="AD32" i="1"/>
  <c r="AC32" i="1"/>
  <c r="AD31" i="1"/>
  <c r="AC31" i="1"/>
  <c r="AD30" i="1"/>
  <c r="AC30" i="1"/>
  <c r="AD29" i="1"/>
  <c r="AC29" i="1"/>
  <c r="AD28" i="1"/>
  <c r="AC28" i="1"/>
  <c r="AD27" i="1"/>
  <c r="AC27" i="1"/>
  <c r="AD26" i="1"/>
  <c r="AC26" i="1"/>
  <c r="AD25" i="1"/>
  <c r="AC25" i="1"/>
  <c r="AD24" i="1"/>
  <c r="AC24" i="1"/>
  <c r="AD23" i="1"/>
  <c r="AC23" i="1"/>
  <c r="AD22" i="1"/>
  <c r="AC22" i="1"/>
  <c r="AD21" i="1"/>
  <c r="AC21" i="1"/>
  <c r="AD20" i="1"/>
  <c r="AC20" i="1"/>
  <c r="AD19" i="1"/>
  <c r="AC19" i="1"/>
  <c r="AD18" i="1"/>
  <c r="AC18" i="1"/>
  <c r="AD17" i="1"/>
  <c r="AC17" i="1"/>
  <c r="AD16" i="1"/>
  <c r="AC16" i="1"/>
  <c r="AD15" i="1"/>
  <c r="AC15" i="1"/>
  <c r="AD14" i="1"/>
  <c r="AC14" i="1"/>
  <c r="AD13" i="1"/>
  <c r="AC13" i="1"/>
  <c r="AD12" i="1"/>
  <c r="AC12" i="1"/>
  <c r="AD11" i="1"/>
  <c r="AC11" i="1"/>
  <c r="AD10" i="1"/>
  <c r="AC10" i="1"/>
  <c r="AD9" i="1"/>
  <c r="AC9" i="1"/>
  <c r="AD8" i="1"/>
  <c r="AC8" i="1"/>
  <c r="AD7" i="1"/>
  <c r="AC7" i="1"/>
  <c r="AD6" i="1"/>
  <c r="AC6" i="1"/>
  <c r="AD5" i="1"/>
  <c r="AC5" i="1"/>
  <c r="AD4" i="1"/>
  <c r="AC4" i="1"/>
  <c r="AD2" i="1"/>
  <c r="AC2" i="1"/>
  <c r="AB2" i="1"/>
  <c r="AA2" i="1"/>
  <c r="Z2" i="1"/>
  <c r="Y2" i="1"/>
  <c r="X2" i="1"/>
  <c r="W2" i="1"/>
  <c r="V2" i="1"/>
  <c r="U2" i="1"/>
  <c r="T2" i="1"/>
  <c r="S2" i="1"/>
  <c r="R2" i="1"/>
  <c r="Q2" i="1"/>
  <c r="P2" i="1"/>
  <c r="O2" i="1"/>
  <c r="N2" i="1"/>
  <c r="M2" i="1"/>
  <c r="L2" i="1"/>
  <c r="K2" i="1"/>
  <c r="J2" i="1"/>
  <c r="I2" i="1"/>
  <c r="H2" i="1"/>
  <c r="G2" i="1"/>
  <c r="F2" i="1"/>
  <c r="E2" i="1"/>
  <c r="P1" i="1"/>
  <c r="O1" i="1"/>
  <c r="N1" i="1"/>
  <c r="M1" i="1"/>
  <c r="L1" i="1"/>
  <c r="K1" i="1"/>
  <c r="J1" i="1"/>
  <c r="I1" i="1"/>
  <c r="H1" i="1"/>
  <c r="G1" i="1"/>
  <c r="F1" i="1"/>
  <c r="E1" i="1"/>
</calcChain>
</file>

<file path=xl/sharedStrings.xml><?xml version="1.0" encoding="utf-8"?>
<sst xmlns="http://schemas.openxmlformats.org/spreadsheetml/2006/main" count="1506" uniqueCount="167">
  <si>
    <t>Cliente</t>
  </si>
  <si>
    <t>Servicio</t>
  </si>
  <si>
    <t>Producto</t>
  </si>
  <si>
    <t>Tipo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</si>
  <si>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</si>
  <si>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</si>
  <si>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</si>
  <si>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</si>
  <si>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</si>
  <si>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</si>
  <si>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</si>
  <si>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</si>
  <si>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</si>
  <si>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</si>
  <si>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</si>
  <si>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</si>
  <si>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 2018</t>
  </si>
  <si>
    <t>Total 2019</t>
  </si>
  <si>
    <t>Analisis Escenarios</t>
  </si>
  <si>
    <t>Consultoria</t>
  </si>
  <si>
    <t>CR</t>
  </si>
  <si>
    <t>Cashflow</t>
  </si>
  <si>
    <t>Formuilar Informe</t>
  </si>
  <si>
    <t>Informes Puntuales</t>
  </si>
  <si>
    <t>Bolsa horas</t>
  </si>
  <si>
    <t>Curso Google Sheet</t>
  </si>
  <si>
    <t>Formacion</t>
  </si>
  <si>
    <t>Curso Google Sheet avanzado</t>
  </si>
  <si>
    <t>Curso Google Data Studio</t>
  </si>
  <si>
    <t>Curso Finanzas Personales</t>
  </si>
  <si>
    <t>Curso Finanzas Corporativas</t>
  </si>
  <si>
    <t>Curso Diseño Dashboards</t>
  </si>
  <si>
    <t>Curso MoneyWiz</t>
  </si>
  <si>
    <t>Curso Finanzas Corporativas avanzado</t>
  </si>
  <si>
    <t>Curso Supermetric</t>
  </si>
  <si>
    <t>Curso Desarrollo Planes econ-finan</t>
  </si>
  <si>
    <t>Cruso Nuevo</t>
  </si>
  <si>
    <t>Informe Corredores</t>
  </si>
  <si>
    <t>Rediseño Informes</t>
  </si>
  <si>
    <t>Informe dashboard</t>
  </si>
  <si>
    <t>Formacion Skype a equipo</t>
  </si>
  <si>
    <t>Consultoria Reporting</t>
  </si>
  <si>
    <t>Formacion Excel Online</t>
  </si>
  <si>
    <t>Curso Administrativo</t>
  </si>
  <si>
    <t>Curso Excel Oasis Park</t>
  </si>
  <si>
    <t>Formacion Lanzarote</t>
  </si>
  <si>
    <t>Formacion Gran Canaria</t>
  </si>
  <si>
    <t>Formacion Gran Canaria Meeting Point</t>
  </si>
  <si>
    <t>Formacion Meeting Point</t>
  </si>
  <si>
    <t>Tutorias cursos online</t>
  </si>
  <si>
    <t>Formacion Nominas</t>
  </si>
  <si>
    <t>Formacion Individual Academia</t>
  </si>
  <si>
    <t>Curso Word</t>
  </si>
  <si>
    <t>Diseño Dashboard</t>
  </si>
  <si>
    <t>Bolsa Horas</t>
  </si>
  <si>
    <t>2ª Bolsa Horas</t>
  </si>
  <si>
    <t>3ª Bolsa de horas</t>
  </si>
  <si>
    <t>Formacion Online Excel</t>
  </si>
  <si>
    <t>CN</t>
  </si>
  <si>
    <t>Desarrollo de Informe</t>
  </si>
  <si>
    <t>Formacion key Account Sun Chemical</t>
  </si>
  <si>
    <t>Curso presenciales</t>
  </si>
  <si>
    <t>Patrocinio</t>
  </si>
  <si>
    <t>Cuenta de resultados Franquicia pelu</t>
  </si>
  <si>
    <t>Curso Acces</t>
  </si>
  <si>
    <t>Dashboards Tienda Online</t>
  </si>
  <si>
    <t>Grupo Online Curso Control Economico</t>
  </si>
  <si>
    <t>Formacion Javier Gil</t>
  </si>
  <si>
    <t>Sesion Leslye</t>
  </si>
  <si>
    <t>Dashbaord Inma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</si>
  <si>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</si>
  <si>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</si>
  <si>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</si>
  <si>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</si>
  <si>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</si>
  <si>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</si>
  <si>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</si>
  <si>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</si>
  <si>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</si>
  <si>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 xml:space="preserve">Informe 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</si>
  <si>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</si>
  <si>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</si>
  <si>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</si>
  <si>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</si>
  <si>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</si>
  <si>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</si>
  <si>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</si>
  <si>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</si>
  <si>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</si>
  <si>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</si>
  <si>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</si>
  <si>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</si>
  <si>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</si>
  <si>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</si>
  <si>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</si>
  <si>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Curso Exce</t>
  </si>
  <si>
    <t xml:space="preserve">Formacion Fundacion </t>
  </si>
  <si>
    <t>Cliente 25</t>
  </si>
  <si>
    <t>Cliente 26</t>
  </si>
  <si>
    <t>Referencia</t>
  </si>
  <si>
    <t>Fecha</t>
  </si>
  <si>
    <t>CIF/NIF del cliente</t>
  </si>
  <si>
    <t>Email del cliente</t>
  </si>
  <si>
    <t>Teléfono</t>
  </si>
  <si>
    <t>Estado</t>
  </si>
  <si>
    <t>Forma pago</t>
  </si>
  <si>
    <t>Cuenta bancaria</t>
  </si>
  <si>
    <t>Tipo de vencimiento</t>
  </si>
  <si>
    <t>Total base</t>
  </si>
  <si>
    <t>Total impuestos</t>
  </si>
  <si>
    <t>Total importe</t>
  </si>
  <si>
    <t>Importe cobrado</t>
  </si>
  <si>
    <t>Importe restante</t>
  </si>
  <si>
    <t>Mes</t>
  </si>
  <si>
    <t>FAC18/00100</t>
  </si>
  <si>
    <t>Cobrada</t>
  </si>
  <si>
    <t>Transferencia bancaria</t>
  </si>
  <si>
    <t>Al contado</t>
  </si>
  <si>
    <t>FAC18/00099</t>
  </si>
  <si>
    <t>Parcialmente cobrada</t>
  </si>
  <si>
    <t>FAC18/00098</t>
  </si>
  <si>
    <t>Pendiente</t>
  </si>
  <si>
    <t>FAC18/00097</t>
  </si>
  <si>
    <t>FAC18/00096</t>
  </si>
  <si>
    <t>FAC18/00095</t>
  </si>
  <si>
    <t>FAC18/00094</t>
  </si>
  <si>
    <t>FAC18/00093</t>
  </si>
  <si>
    <t>FAC18/00092</t>
  </si>
  <si>
    <t>FAC18/00091</t>
  </si>
  <si>
    <t>FAC18/00090</t>
  </si>
  <si>
    <t>FAC18/00089</t>
  </si>
  <si>
    <t>FAC18/00088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</si>
  <si>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</si>
  <si>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</si>
  <si>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</si>
  <si>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</si>
  <si>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</si>
  <si>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</si>
  <si>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</si>
  <si>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</si>
  <si>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</si>
  <si>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</si>
  <si>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</si>
  <si>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</si>
  <si>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</si>
  <si>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</si>
  <si>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</si>
  <si>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</si>
  <si>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</si>
  <si>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</si>
  <si>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</si>
  <si>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</si>
  <si>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</si>
  <si>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</si>
  <si>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</si>
  <si>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</si>
  <si>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</si>
  <si>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Fecha Vencimiento</t>
  </si>
  <si>
    <t>Dias</t>
  </si>
  <si>
    <t>Segmentacion</t>
  </si>
  <si>
    <t>&gt;90</t>
  </si>
  <si>
    <t>&gt;60</t>
  </si>
  <si>
    <t>&gt;30</t>
  </si>
  <si>
    <t>Etiquetas de columna</t>
  </si>
  <si>
    <t>Total general</t>
  </si>
  <si>
    <t>Etiquetas de fila</t>
  </si>
  <si>
    <t>Suma de Importe restante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</si>
</sst>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i/>
      <sz val="11"/>
      <color rgb="FFFF0000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8"/>
      <name val="Calibri"/>
      <family val="2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1" fillId="2" borderId="0" xfId="1" applyFont="1" applyFill="1"/>
    <xf numFmtId="0" fontId="8" fillId="0" borderId="0" xfId="1"/>
    <xf numFmtId="14" fontId="8" fillId="0" borderId="0" xfId="1" applyNumberFormat="1"/>
    <xf numFmtId="0" fontId="8" fillId="4" borderId="0" xfId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2">
    <cellStyle name="Normal" xfId="0" builtinId="0"/>
    <cellStyle name="Normal 2" xfId="1" xr:uid="{D53758C7-DFE4-43E0-BCF4-CBCCB758AC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755.420093749999" createdVersion="6" refreshedVersion="6" minRefreshableVersion="3" recordCount="198" xr:uid="{C87716A0-AC56-45D7-B7B2-099AAFCE1CA4}">
  <cacheSource type="worksheet">
    <worksheetSource ref="A1:S199" sheet="Facturas 19"/>
  </cacheSource>
  <cacheFields count="19">
    <cacheField name="Referencia" numFmtId="0">
      <sharedItems/>
    </cacheField>
    <cacheField name="Fecha" numFmtId="14">
      <sharedItems containsSemiMixedTypes="0" containsNonDate="0" containsDate="1" containsString="0" minDate="2019-01-24T00:00:00" maxDate="2019-09-01T00:00:00"/>
    </cacheField>
    <cacheField name="Cliente" numFmtId="0">
      <sharedItems count="51">
        <s v="Cliente 13"/>
        <s v="Cliente 26"/>
        <s v="Cliente 39"/>
        <s v="Cliente 9"/>
        <s v="Cliente 10"/>
        <s v="Cliente 11"/>
        <s v="Cliente 12"/>
        <s v="Cliente 22"/>
        <s v="Cliente 23"/>
        <s v="Cliente 24"/>
        <s v="Cliente 25"/>
        <s v="Cliente 35"/>
        <s v="Cliente 36"/>
        <s v="Cliente 37"/>
        <s v="Cliente 38"/>
        <s v="Cliente 48"/>
        <s v="Cliente 49"/>
        <s v="Cliente 50"/>
        <s v="Cliente 51"/>
        <s v="Cliente 8"/>
        <s v="Cliente 21"/>
        <s v="Cliente 34"/>
        <s v="Cliente 47"/>
        <s v="Cliente 7"/>
        <s v="Cliente 14"/>
        <s v="Cliente 15"/>
        <s v="Cliente 16"/>
        <s v="Cliente 17"/>
        <s v="Cliente 18"/>
        <s v="Cliente 19"/>
        <s v="Cliente 20"/>
        <s v="Cliente 33"/>
        <s v="Cliente 40"/>
        <s v="Cliente 41"/>
        <s v="Cliente 42"/>
        <s v="Cliente 43"/>
        <s v="Cliente 44"/>
        <s v="Cliente 45"/>
        <s v="Cliente 46"/>
        <s v="Cliente 1"/>
        <s v="Cliente 2"/>
        <s v="Cliente 3"/>
        <s v="Cliente 4"/>
        <s v="Cliente 5"/>
        <s v="Cliente 6"/>
        <s v="Cliente 27"/>
        <s v="Cliente 28"/>
        <s v="Cliente 29"/>
        <s v="Cliente 30"/>
        <s v="Cliente 31"/>
        <s v="Cliente 32"/>
      </sharedItems>
    </cacheField>
    <cacheField name="CIF/NIF del cliente" numFmtId="0">
      <sharedItems containsNonDate="0" containsString="0" containsBlank="1"/>
    </cacheField>
    <cacheField name="Email del cliente" numFmtId="0">
      <sharedItems containsNonDate="0" containsString="0" containsBlank="1"/>
    </cacheField>
    <cacheField name="Teléfono" numFmtId="0">
      <sharedItems containsNonDate="0" containsString="0" containsBlank="1"/>
    </cacheField>
    <cacheField name="Fecha Vencimiento" numFmtId="14">
      <sharedItems containsSemiMixedTypes="0" containsNonDate="0" containsDate="1" containsString="0" minDate="2019-02-23T00:00:00" maxDate="2019-10-01T00:00:00"/>
    </cacheField>
    <cacheField name="Estado" numFmtId="0">
      <sharedItems count="3">
        <s v="Pendiente"/>
        <s v="Cobrada"/>
        <s v="Parcialmente cobrada"/>
      </sharedItems>
    </cacheField>
    <cacheField name="Forma pago" numFmtId="0">
      <sharedItems/>
    </cacheField>
    <cacheField name="Cuenta bancaria" numFmtId="0">
      <sharedItems containsNonDate="0" containsString="0" containsBlank="1"/>
    </cacheField>
    <cacheField name="Tipo de vencimiento" numFmtId="0">
      <sharedItems/>
    </cacheField>
    <cacheField name="Total base" numFmtId="0">
      <sharedItems containsSemiMixedTypes="0" containsString="0" containsNumber="1" containsInteger="1" minValue="30" maxValue="1512"/>
    </cacheField>
    <cacheField name="Total impuestos" numFmtId="0">
      <sharedItems containsSemiMixedTypes="0" containsString="0" containsNumber="1" minValue="2.1" maxValue="105.84"/>
    </cacheField>
    <cacheField name="Total importe" numFmtId="0">
      <sharedItems containsSemiMixedTypes="0" containsString="0" containsNumber="1" minValue="32.1" maxValue="1617.84"/>
    </cacheField>
    <cacheField name="Importe cobrado" numFmtId="0">
      <sharedItems containsSemiMixedTypes="0" containsString="0" containsNumber="1" minValue="0" maxValue="1201.9000000000001"/>
    </cacheField>
    <cacheField name="Importe restante" numFmtId="0">
      <sharedItems containsSemiMixedTypes="0" containsString="0" containsNumber="1" minValue="0" maxValue="1617.84"/>
    </cacheField>
    <cacheField name="Mes" numFmtId="0">
      <sharedItems/>
    </cacheField>
    <cacheField name="Dias" numFmtId="0">
      <sharedItems containsSemiMixedTypes="0" containsString="0" containsNumber="1" containsInteger="1" minValue="17" maxValue="236"/>
    </cacheField>
    <cacheField name="Segmentacion" numFmtId="0">
      <sharedItems count="3">
        <s v="&gt;90"/>
        <s v="&gt;60"/>
        <s v="&gt;3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8">
  <r>
    <s v="FAC18/00088"/>
    <d v="2019-01-24T00:00:00"/>
    <x v="0"/>
    <m/>
    <m/>
    <m/>
    <d v="2019-02-23T00:00:00"/>
    <x v="0"/>
    <s v="Transferencia bancaria"/>
    <m/>
    <s v="Al contado"/>
    <n v="270"/>
    <n v="18.899999999999999"/>
    <n v="288.89999999999998"/>
    <n v="0"/>
    <n v="288.89999999999998"/>
    <s v="enero"/>
    <n v="236"/>
    <x v="0"/>
  </r>
  <r>
    <s v="FAC18/00088"/>
    <d v="2019-01-24T00:00:00"/>
    <x v="1"/>
    <m/>
    <m/>
    <m/>
    <d v="2019-02-23T00:00:00"/>
    <x v="0"/>
    <s v="Transferencia bancaria"/>
    <m/>
    <s v="Al contado"/>
    <n v="270"/>
    <n v="18.899999999999999"/>
    <n v="288.89999999999998"/>
    <n v="0"/>
    <n v="288.89999999999998"/>
    <s v="enero"/>
    <n v="236"/>
    <x v="0"/>
  </r>
  <r>
    <s v="FAC18/00088"/>
    <d v="2019-01-24T00:00:00"/>
    <x v="2"/>
    <m/>
    <m/>
    <m/>
    <d v="2019-02-23T00:00:00"/>
    <x v="0"/>
    <s v="Transferencia bancaria"/>
    <m/>
    <s v="Al contado"/>
    <n v="270"/>
    <n v="18.899999999999999"/>
    <n v="288.89999999999998"/>
    <n v="0"/>
    <n v="288.89999999999998"/>
    <s v="enero"/>
    <n v="236"/>
    <x v="0"/>
  </r>
  <r>
    <s v="FAC18/00092"/>
    <d v="2019-01-25T00:00:00"/>
    <x v="3"/>
    <m/>
    <m/>
    <m/>
    <d v="2019-02-24T00:00:00"/>
    <x v="0"/>
    <s v="Transferencia bancaria"/>
    <m/>
    <s v="Al contado"/>
    <n v="30"/>
    <n v="2.1"/>
    <n v="32.1"/>
    <n v="0"/>
    <n v="32.1"/>
    <s v="enero"/>
    <n v="235"/>
    <x v="0"/>
  </r>
  <r>
    <s v="FAC18/00091"/>
    <d v="2019-01-25T00:00:00"/>
    <x v="4"/>
    <m/>
    <m/>
    <m/>
    <d v="2019-02-24T00:00:00"/>
    <x v="0"/>
    <s v="Transferencia bancaria"/>
    <m/>
    <s v="Al contado"/>
    <n v="1512"/>
    <n v="105.84"/>
    <n v="1617.84"/>
    <n v="0"/>
    <n v="1617.84"/>
    <s v="enero"/>
    <n v="235"/>
    <x v="0"/>
  </r>
  <r>
    <s v="FAC18/00090"/>
    <d v="2019-01-25T00:00:00"/>
    <x v="5"/>
    <m/>
    <m/>
    <m/>
    <d v="2019-02-24T00:00:00"/>
    <x v="0"/>
    <s v="Transferencia bancaria"/>
    <m/>
    <s v="Al contado"/>
    <n v="390"/>
    <n v="27.3"/>
    <n v="417.3"/>
    <n v="0"/>
    <n v="417.3"/>
    <s v="enero"/>
    <n v="235"/>
    <x v="0"/>
  </r>
  <r>
    <s v="FAC18/00089"/>
    <d v="2019-01-25T00:00:00"/>
    <x v="6"/>
    <m/>
    <m/>
    <m/>
    <d v="2019-02-24T00:00:00"/>
    <x v="0"/>
    <s v="Transferencia bancaria"/>
    <m/>
    <s v="Al contado"/>
    <n v="90"/>
    <n v="6.3"/>
    <n v="96.3"/>
    <n v="0"/>
    <n v="96.3"/>
    <s v="enero"/>
    <n v="235"/>
    <x v="0"/>
  </r>
  <r>
    <s v="FAC18/00092"/>
    <d v="2019-01-25T00:00:00"/>
    <x v="7"/>
    <m/>
    <m/>
    <m/>
    <d v="2019-02-24T00:00:00"/>
    <x v="0"/>
    <s v="Transferencia bancaria"/>
    <m/>
    <s v="Al contado"/>
    <n v="30"/>
    <n v="2.1"/>
    <n v="32.1"/>
    <n v="0"/>
    <n v="32.1"/>
    <s v="enero"/>
    <n v="235"/>
    <x v="0"/>
  </r>
  <r>
    <s v="FAC18/00091"/>
    <d v="2019-01-25T00:00:00"/>
    <x v="8"/>
    <m/>
    <m/>
    <m/>
    <d v="2019-02-24T00:00:00"/>
    <x v="0"/>
    <s v="Transferencia bancaria"/>
    <m/>
    <s v="Al contado"/>
    <n v="1512"/>
    <n v="105.84"/>
    <n v="1617.84"/>
    <n v="0"/>
    <n v="1617.84"/>
    <s v="enero"/>
    <n v="235"/>
    <x v="0"/>
  </r>
  <r>
    <s v="FAC18/00090"/>
    <d v="2019-01-25T00:00:00"/>
    <x v="9"/>
    <m/>
    <m/>
    <m/>
    <d v="2019-02-24T00:00:00"/>
    <x v="0"/>
    <s v="Transferencia bancaria"/>
    <m/>
    <s v="Al contado"/>
    <n v="390"/>
    <n v="27.3"/>
    <n v="417.3"/>
    <n v="0"/>
    <n v="417.3"/>
    <s v="enero"/>
    <n v="235"/>
    <x v="0"/>
  </r>
  <r>
    <s v="FAC18/00089"/>
    <d v="2019-01-25T00:00:00"/>
    <x v="10"/>
    <m/>
    <m/>
    <m/>
    <d v="2019-02-24T00:00:00"/>
    <x v="0"/>
    <s v="Transferencia bancaria"/>
    <m/>
    <s v="Al contado"/>
    <n v="90"/>
    <n v="6.3"/>
    <n v="96.3"/>
    <n v="0"/>
    <n v="96.3"/>
    <s v="enero"/>
    <n v="235"/>
    <x v="0"/>
  </r>
  <r>
    <s v="FAC18/00092"/>
    <d v="2019-01-25T00:00:00"/>
    <x v="11"/>
    <m/>
    <m/>
    <m/>
    <d v="2019-02-24T00:00:00"/>
    <x v="0"/>
    <s v="Transferencia bancaria"/>
    <m/>
    <s v="Al contado"/>
    <n v="30"/>
    <n v="2.1"/>
    <n v="32.1"/>
    <n v="0"/>
    <n v="32.1"/>
    <s v="enero"/>
    <n v="235"/>
    <x v="0"/>
  </r>
  <r>
    <s v="FAC18/00091"/>
    <d v="2019-01-25T00:00:00"/>
    <x v="12"/>
    <m/>
    <m/>
    <m/>
    <d v="2019-02-24T00:00:00"/>
    <x v="0"/>
    <s v="Transferencia bancaria"/>
    <m/>
    <s v="Al contado"/>
    <n v="1512"/>
    <n v="105.84"/>
    <n v="1617.84"/>
    <n v="0"/>
    <n v="1617.84"/>
    <s v="enero"/>
    <n v="235"/>
    <x v="0"/>
  </r>
  <r>
    <s v="FAC18/00090"/>
    <d v="2019-01-25T00:00:00"/>
    <x v="13"/>
    <m/>
    <m/>
    <m/>
    <d v="2019-02-24T00:00:00"/>
    <x v="0"/>
    <s v="Transferencia bancaria"/>
    <m/>
    <s v="Al contado"/>
    <n v="390"/>
    <n v="27.3"/>
    <n v="417.3"/>
    <n v="0"/>
    <n v="417.3"/>
    <s v="enero"/>
    <n v="235"/>
    <x v="0"/>
  </r>
  <r>
    <s v="FAC18/00089"/>
    <d v="2019-01-25T00:00:00"/>
    <x v="14"/>
    <m/>
    <m/>
    <m/>
    <d v="2019-02-24T00:00:00"/>
    <x v="0"/>
    <s v="Transferencia bancaria"/>
    <m/>
    <s v="Al contado"/>
    <n v="90"/>
    <n v="6.3"/>
    <n v="96.3"/>
    <n v="0"/>
    <n v="96.3"/>
    <s v="enero"/>
    <n v="235"/>
    <x v="0"/>
  </r>
  <r>
    <s v="FAC18/00092"/>
    <d v="2019-01-25T00:00:00"/>
    <x v="15"/>
    <m/>
    <m/>
    <m/>
    <d v="2019-02-24T00:00:00"/>
    <x v="0"/>
    <s v="Transferencia bancaria"/>
    <m/>
    <s v="Al contado"/>
    <n v="30"/>
    <n v="2.1"/>
    <n v="32.1"/>
    <n v="0"/>
    <n v="32.1"/>
    <s v="enero"/>
    <n v="235"/>
    <x v="0"/>
  </r>
  <r>
    <s v="FAC18/00091"/>
    <d v="2019-01-25T00:00:00"/>
    <x v="16"/>
    <m/>
    <m/>
    <m/>
    <d v="2019-02-24T00:00:00"/>
    <x v="0"/>
    <s v="Transferencia bancaria"/>
    <m/>
    <s v="Al contado"/>
    <n v="1512"/>
    <n v="105.84"/>
    <n v="1617.84"/>
    <n v="0"/>
    <n v="1617.84"/>
    <s v="enero"/>
    <n v="235"/>
    <x v="0"/>
  </r>
  <r>
    <s v="FAC18/00090"/>
    <d v="2019-01-25T00:00:00"/>
    <x v="17"/>
    <m/>
    <m/>
    <m/>
    <d v="2019-02-24T00:00:00"/>
    <x v="0"/>
    <s v="Transferencia bancaria"/>
    <m/>
    <s v="Al contado"/>
    <n v="390"/>
    <n v="27.3"/>
    <n v="417.3"/>
    <n v="0"/>
    <n v="417.3"/>
    <s v="enero"/>
    <n v="235"/>
    <x v="0"/>
  </r>
  <r>
    <s v="FAC18/00089"/>
    <d v="2019-01-25T00:00:00"/>
    <x v="18"/>
    <m/>
    <m/>
    <m/>
    <d v="2019-02-24T00:00:00"/>
    <x v="0"/>
    <s v="Transferencia bancaria"/>
    <m/>
    <s v="Al contado"/>
    <n v="90"/>
    <n v="6.3"/>
    <n v="96.3"/>
    <n v="0"/>
    <n v="96.3"/>
    <s v="enero"/>
    <n v="235"/>
    <x v="0"/>
  </r>
  <r>
    <s v="FAC18/00093"/>
    <d v="2019-01-26T00:00:00"/>
    <x v="19"/>
    <m/>
    <m/>
    <m/>
    <d v="2019-02-25T00:00:00"/>
    <x v="1"/>
    <s v="Transferencia bancaria"/>
    <m/>
    <s v="Al contado"/>
    <n v="180"/>
    <n v="12.6"/>
    <n v="192.6"/>
    <n v="192.6"/>
    <n v="0"/>
    <s v="enero"/>
    <n v="234"/>
    <x v="0"/>
  </r>
  <r>
    <s v="FAC18/00093"/>
    <d v="2019-01-26T00:00:00"/>
    <x v="20"/>
    <m/>
    <m/>
    <m/>
    <d v="2019-02-25T00:00:00"/>
    <x v="1"/>
    <s v="Transferencia bancaria"/>
    <m/>
    <s v="Al contado"/>
    <n v="180"/>
    <n v="12.6"/>
    <n v="192.6"/>
    <n v="192.6"/>
    <n v="0"/>
    <s v="enero"/>
    <n v="234"/>
    <x v="0"/>
  </r>
  <r>
    <s v="FAC18/00093"/>
    <d v="2019-01-26T00:00:00"/>
    <x v="21"/>
    <m/>
    <m/>
    <m/>
    <d v="2019-02-25T00:00:00"/>
    <x v="1"/>
    <s v="Transferencia bancaria"/>
    <m/>
    <s v="Al contado"/>
    <n v="180"/>
    <n v="12.6"/>
    <n v="192.6"/>
    <n v="192.6"/>
    <n v="0"/>
    <s v="enero"/>
    <n v="234"/>
    <x v="0"/>
  </r>
  <r>
    <s v="FAC18/00093"/>
    <d v="2019-01-26T00:00:00"/>
    <x v="22"/>
    <m/>
    <m/>
    <m/>
    <d v="2019-02-25T00:00:00"/>
    <x v="1"/>
    <s v="Transferencia bancaria"/>
    <m/>
    <s v="Al contado"/>
    <n v="180"/>
    <n v="12.6"/>
    <n v="192.6"/>
    <n v="192.6"/>
    <n v="0"/>
    <s v="enero"/>
    <n v="234"/>
    <x v="0"/>
  </r>
  <r>
    <s v="FAC18/00094"/>
    <d v="2019-01-30T00:00:00"/>
    <x v="23"/>
    <m/>
    <m/>
    <m/>
    <d v="2019-03-01T00:00:00"/>
    <x v="0"/>
    <s v="Transferencia bancaria"/>
    <m/>
    <s v="Al contado"/>
    <n v="135"/>
    <n v="9.4499999999999993"/>
    <n v="144.44999999999999"/>
    <n v="0"/>
    <n v="144.44999999999999"/>
    <s v="enero"/>
    <n v="230"/>
    <x v="0"/>
  </r>
  <r>
    <s v="FAC18/00100"/>
    <d v="2019-01-30T00:00:00"/>
    <x v="24"/>
    <m/>
    <m/>
    <m/>
    <d v="2019-03-01T00:00:00"/>
    <x v="1"/>
    <s v="Transferencia bancaria"/>
    <m/>
    <s v="Al contado"/>
    <n v="290"/>
    <n v="20.3"/>
    <n v="310.3"/>
    <n v="310.3"/>
    <n v="0"/>
    <s v="enero"/>
    <n v="230"/>
    <x v="0"/>
  </r>
  <r>
    <s v="FAC18/00099"/>
    <d v="2019-01-30T00:00:00"/>
    <x v="25"/>
    <m/>
    <m/>
    <m/>
    <d v="2019-03-01T00:00:00"/>
    <x v="2"/>
    <s v="Transferencia bancaria"/>
    <m/>
    <s v="Al contado"/>
    <n v="1170"/>
    <n v="81.900000000000006"/>
    <n v="1251.9000000000001"/>
    <n v="1201.9000000000001"/>
    <n v="50"/>
    <s v="enero"/>
    <n v="230"/>
    <x v="0"/>
  </r>
  <r>
    <s v="FAC18/00098"/>
    <d v="2019-01-30T00:00:00"/>
    <x v="26"/>
    <m/>
    <m/>
    <m/>
    <d v="2019-03-01T00:00:00"/>
    <x v="0"/>
    <s v="Transferencia bancaria"/>
    <m/>
    <s v="Al contado"/>
    <n v="60"/>
    <n v="4.2"/>
    <n v="64.2"/>
    <n v="0"/>
    <n v="64.2"/>
    <s v="enero"/>
    <n v="230"/>
    <x v="0"/>
  </r>
  <r>
    <s v="FAC18/00097"/>
    <d v="2019-01-30T00:00:00"/>
    <x v="27"/>
    <m/>
    <m/>
    <m/>
    <d v="2019-03-01T00:00:00"/>
    <x v="0"/>
    <s v="Transferencia bancaria"/>
    <m/>
    <s v="Al contado"/>
    <n v="440"/>
    <n v="30.8"/>
    <n v="470.8"/>
    <n v="0"/>
    <n v="470.8"/>
    <s v="enero"/>
    <n v="230"/>
    <x v="0"/>
  </r>
  <r>
    <s v="FAC18/00096"/>
    <d v="2019-01-30T00:00:00"/>
    <x v="28"/>
    <m/>
    <m/>
    <m/>
    <d v="2019-03-01T00:00:00"/>
    <x v="2"/>
    <s v="Transferencia bancaria"/>
    <m/>
    <s v="Al contado"/>
    <n v="560"/>
    <n v="39.200000000000003"/>
    <n v="599.20000000000005"/>
    <n v="360"/>
    <n v="239.20000000000005"/>
    <s v="enero"/>
    <n v="230"/>
    <x v="0"/>
  </r>
  <r>
    <s v="FAC18/00095"/>
    <d v="2019-01-30T00:00:00"/>
    <x v="29"/>
    <m/>
    <m/>
    <m/>
    <d v="2019-03-01T00:00:00"/>
    <x v="1"/>
    <s v="Transferencia bancaria"/>
    <m/>
    <s v="Al contado"/>
    <n v="1049"/>
    <n v="73.430000000000007"/>
    <n v="1122.43"/>
    <n v="1122.43"/>
    <n v="0"/>
    <s v="enero"/>
    <n v="230"/>
    <x v="0"/>
  </r>
  <r>
    <s v="FAC18/00094"/>
    <d v="2019-01-30T00:00:00"/>
    <x v="30"/>
    <m/>
    <m/>
    <m/>
    <d v="2019-03-01T00:00:00"/>
    <x v="0"/>
    <s v="Transferencia bancaria"/>
    <m/>
    <s v="Al contado"/>
    <n v="135"/>
    <n v="9.4499999999999993"/>
    <n v="144.44999999999999"/>
    <n v="0"/>
    <n v="144.44999999999999"/>
    <s v="enero"/>
    <n v="230"/>
    <x v="0"/>
  </r>
  <r>
    <s v="FAC18/00094"/>
    <d v="2019-01-30T00:00:00"/>
    <x v="31"/>
    <m/>
    <m/>
    <m/>
    <d v="2019-03-01T00:00:00"/>
    <x v="0"/>
    <s v="Transferencia bancaria"/>
    <m/>
    <s v="Al contado"/>
    <n v="135"/>
    <n v="9.4499999999999993"/>
    <n v="144.44999999999999"/>
    <n v="0"/>
    <n v="144.44999999999999"/>
    <s v="enero"/>
    <n v="230"/>
    <x v="0"/>
  </r>
  <r>
    <s v="FAC18/00100"/>
    <d v="2019-01-30T00:00:00"/>
    <x v="32"/>
    <m/>
    <m/>
    <m/>
    <d v="2019-03-01T00:00:00"/>
    <x v="1"/>
    <s v="Transferencia bancaria"/>
    <m/>
    <s v="Al contado"/>
    <n v="290"/>
    <n v="20.3"/>
    <n v="310.3"/>
    <n v="310.3"/>
    <n v="0"/>
    <s v="enero"/>
    <n v="230"/>
    <x v="0"/>
  </r>
  <r>
    <s v="FAC18/00099"/>
    <d v="2019-01-30T00:00:00"/>
    <x v="33"/>
    <m/>
    <m/>
    <m/>
    <d v="2019-03-01T00:00:00"/>
    <x v="2"/>
    <s v="Transferencia bancaria"/>
    <m/>
    <s v="Al contado"/>
    <n v="1170"/>
    <n v="81.900000000000006"/>
    <n v="1251.9000000000001"/>
    <n v="1201.9000000000001"/>
    <n v="50"/>
    <s v="enero"/>
    <n v="230"/>
    <x v="0"/>
  </r>
  <r>
    <s v="FAC18/00098"/>
    <d v="2019-01-30T00:00:00"/>
    <x v="34"/>
    <m/>
    <m/>
    <m/>
    <d v="2019-03-01T00:00:00"/>
    <x v="0"/>
    <s v="Transferencia bancaria"/>
    <m/>
    <s v="Al contado"/>
    <n v="60"/>
    <n v="4.2"/>
    <n v="64.2"/>
    <n v="0"/>
    <n v="64.2"/>
    <s v="enero"/>
    <n v="230"/>
    <x v="0"/>
  </r>
  <r>
    <s v="FAC18/00097"/>
    <d v="2019-01-30T00:00:00"/>
    <x v="35"/>
    <m/>
    <m/>
    <m/>
    <d v="2019-03-01T00:00:00"/>
    <x v="0"/>
    <s v="Transferencia bancaria"/>
    <m/>
    <s v="Al contado"/>
    <n v="440"/>
    <n v="30.8"/>
    <n v="470.8"/>
    <n v="0"/>
    <n v="470.8"/>
    <s v="enero"/>
    <n v="230"/>
    <x v="0"/>
  </r>
  <r>
    <s v="FAC18/00096"/>
    <d v="2019-01-30T00:00:00"/>
    <x v="36"/>
    <m/>
    <m/>
    <m/>
    <d v="2019-03-01T00:00:00"/>
    <x v="2"/>
    <s v="Transferencia bancaria"/>
    <m/>
    <s v="Al contado"/>
    <n v="560"/>
    <n v="39.200000000000003"/>
    <n v="599.20000000000005"/>
    <n v="360"/>
    <n v="239.20000000000005"/>
    <s v="enero"/>
    <n v="230"/>
    <x v="0"/>
  </r>
  <r>
    <s v="FAC18/00095"/>
    <d v="2019-01-30T00:00:00"/>
    <x v="37"/>
    <m/>
    <m/>
    <m/>
    <d v="2019-03-01T00:00:00"/>
    <x v="1"/>
    <s v="Transferencia bancaria"/>
    <m/>
    <s v="Al contado"/>
    <n v="1049"/>
    <n v="73.430000000000007"/>
    <n v="1122.43"/>
    <n v="1122.43"/>
    <n v="0"/>
    <s v="enero"/>
    <n v="230"/>
    <x v="0"/>
  </r>
  <r>
    <s v="FAC18/00094"/>
    <d v="2019-01-30T00:00:00"/>
    <x v="38"/>
    <m/>
    <m/>
    <m/>
    <d v="2019-03-01T00:00:00"/>
    <x v="0"/>
    <s v="Transferencia bancaria"/>
    <m/>
    <s v="Al contado"/>
    <n v="135"/>
    <n v="9.4499999999999993"/>
    <n v="144.44999999999999"/>
    <n v="0"/>
    <n v="144.44999999999999"/>
    <s v="enero"/>
    <n v="230"/>
    <x v="0"/>
  </r>
  <r>
    <s v="FAC18/00100"/>
    <d v="2019-01-31T00:00:00"/>
    <x v="39"/>
    <m/>
    <m/>
    <m/>
    <d v="2019-03-02T00:00:00"/>
    <x v="1"/>
    <s v="Transferencia bancaria"/>
    <m/>
    <s v="Al contado"/>
    <n v="290"/>
    <n v="20.3"/>
    <n v="310.3"/>
    <n v="310.3"/>
    <n v="0"/>
    <s v="enero"/>
    <n v="229"/>
    <x v="0"/>
  </r>
  <r>
    <s v="FAC18/00099"/>
    <d v="2019-01-31T00:00:00"/>
    <x v="40"/>
    <m/>
    <m/>
    <m/>
    <d v="2019-03-02T00:00:00"/>
    <x v="2"/>
    <s v="Transferencia bancaria"/>
    <m/>
    <s v="Al contado"/>
    <n v="1170"/>
    <n v="81.900000000000006"/>
    <n v="1251.9000000000001"/>
    <n v="1201.9000000000001"/>
    <n v="50"/>
    <s v="enero"/>
    <n v="229"/>
    <x v="0"/>
  </r>
  <r>
    <s v="FAC18/00098"/>
    <d v="2019-01-31T00:00:00"/>
    <x v="41"/>
    <m/>
    <m/>
    <m/>
    <d v="2019-03-02T00:00:00"/>
    <x v="0"/>
    <s v="Transferencia bancaria"/>
    <m/>
    <s v="Al contado"/>
    <n v="60"/>
    <n v="4.2"/>
    <n v="64.2"/>
    <n v="0"/>
    <n v="64.2"/>
    <s v="enero"/>
    <n v="229"/>
    <x v="0"/>
  </r>
  <r>
    <s v="FAC18/00097"/>
    <d v="2019-01-31T00:00:00"/>
    <x v="42"/>
    <m/>
    <m/>
    <m/>
    <d v="2019-03-02T00:00:00"/>
    <x v="0"/>
    <s v="Transferencia bancaria"/>
    <m/>
    <s v="Al contado"/>
    <n v="440"/>
    <n v="30.8"/>
    <n v="470.8"/>
    <n v="0"/>
    <n v="470.8"/>
    <s v="enero"/>
    <n v="229"/>
    <x v="0"/>
  </r>
  <r>
    <s v="FAC18/00096"/>
    <d v="2019-01-31T00:00:00"/>
    <x v="43"/>
    <m/>
    <m/>
    <m/>
    <d v="2019-03-02T00:00:00"/>
    <x v="2"/>
    <s v="Transferencia bancaria"/>
    <m/>
    <s v="Al contado"/>
    <n v="560"/>
    <n v="39.200000000000003"/>
    <n v="599.20000000000005"/>
    <n v="360"/>
    <n v="239.20000000000005"/>
    <s v="enero"/>
    <n v="229"/>
    <x v="0"/>
  </r>
  <r>
    <s v="FAC18/00095"/>
    <d v="2019-01-31T00:00:00"/>
    <x v="44"/>
    <m/>
    <m/>
    <m/>
    <d v="2019-03-02T00:00:00"/>
    <x v="1"/>
    <s v="Transferencia bancaria"/>
    <m/>
    <s v="Al contado"/>
    <n v="1049"/>
    <n v="73.430000000000007"/>
    <n v="1122.43"/>
    <n v="1122.43"/>
    <n v="0"/>
    <s v="enero"/>
    <n v="229"/>
    <x v="0"/>
  </r>
  <r>
    <s v="FAC18/00100"/>
    <d v="2019-01-31T00:00:00"/>
    <x v="45"/>
    <m/>
    <m/>
    <m/>
    <d v="2019-03-02T00:00:00"/>
    <x v="1"/>
    <s v="Transferencia bancaria"/>
    <m/>
    <s v="Al contado"/>
    <n v="290"/>
    <n v="20.3"/>
    <n v="310.3"/>
    <n v="310.3"/>
    <n v="0"/>
    <s v="enero"/>
    <n v="229"/>
    <x v="0"/>
  </r>
  <r>
    <s v="FAC18/00099"/>
    <d v="2019-01-31T00:00:00"/>
    <x v="46"/>
    <m/>
    <m/>
    <m/>
    <d v="2019-03-02T00:00:00"/>
    <x v="2"/>
    <s v="Transferencia bancaria"/>
    <m/>
    <s v="Al contado"/>
    <n v="1170"/>
    <n v="81.900000000000006"/>
    <n v="1251.9000000000001"/>
    <n v="1201.9000000000001"/>
    <n v="50"/>
    <s v="enero"/>
    <n v="229"/>
    <x v="0"/>
  </r>
  <r>
    <s v="FAC18/00098"/>
    <d v="2019-01-31T00:00:00"/>
    <x v="47"/>
    <m/>
    <m/>
    <m/>
    <d v="2019-03-02T00:00:00"/>
    <x v="0"/>
    <s v="Transferencia bancaria"/>
    <m/>
    <s v="Al contado"/>
    <n v="60"/>
    <n v="4.2"/>
    <n v="64.2"/>
    <n v="0"/>
    <n v="64.2"/>
    <s v="enero"/>
    <n v="229"/>
    <x v="0"/>
  </r>
  <r>
    <s v="FAC18/00097"/>
    <d v="2019-01-31T00:00:00"/>
    <x v="48"/>
    <m/>
    <m/>
    <m/>
    <d v="2019-03-02T00:00:00"/>
    <x v="0"/>
    <s v="Transferencia bancaria"/>
    <m/>
    <s v="Al contado"/>
    <n v="440"/>
    <n v="30.8"/>
    <n v="470.8"/>
    <n v="0"/>
    <n v="470.8"/>
    <s v="enero"/>
    <n v="229"/>
    <x v="0"/>
  </r>
  <r>
    <s v="FAC18/00096"/>
    <d v="2019-01-31T00:00:00"/>
    <x v="49"/>
    <m/>
    <m/>
    <m/>
    <d v="2019-03-02T00:00:00"/>
    <x v="2"/>
    <s v="Transferencia bancaria"/>
    <m/>
    <s v="Al contado"/>
    <n v="560"/>
    <n v="39.200000000000003"/>
    <n v="599.20000000000005"/>
    <n v="360"/>
    <n v="239.20000000000005"/>
    <s v="enero"/>
    <n v="229"/>
    <x v="0"/>
  </r>
  <r>
    <s v="FAC18/00095"/>
    <d v="2019-01-31T00:00:00"/>
    <x v="50"/>
    <m/>
    <m/>
    <m/>
    <d v="2019-03-02T00:00:00"/>
    <x v="1"/>
    <s v="Transferencia bancaria"/>
    <m/>
    <s v="Al contado"/>
    <n v="1049"/>
    <n v="73.430000000000007"/>
    <n v="1122.43"/>
    <n v="1122.43"/>
    <n v="0"/>
    <s v="enero"/>
    <n v="229"/>
    <x v="0"/>
  </r>
  <r>
    <s v="FAC18/00088"/>
    <d v="2019-02-24T00:00:00"/>
    <x v="39"/>
    <m/>
    <m/>
    <m/>
    <d v="2019-03-26T00:00:00"/>
    <x v="0"/>
    <s v="Transferencia bancaria"/>
    <m/>
    <s v="Al contado"/>
    <n v="270"/>
    <n v="18.899999999999999"/>
    <n v="288.89999999999998"/>
    <n v="0"/>
    <n v="288.89999999999998"/>
    <s v="febrero"/>
    <n v="205"/>
    <x v="0"/>
  </r>
  <r>
    <s v="FAC18/00100"/>
    <d v="2019-02-24T00:00:00"/>
    <x v="40"/>
    <m/>
    <m/>
    <m/>
    <d v="2019-03-26T00:00:00"/>
    <x v="1"/>
    <s v="Transferencia bancaria"/>
    <m/>
    <s v="Al contado"/>
    <n v="290"/>
    <n v="20.3"/>
    <n v="310.3"/>
    <n v="310.3"/>
    <n v="0"/>
    <s v="febrero"/>
    <n v="205"/>
    <x v="0"/>
  </r>
  <r>
    <s v="FAC18/00099"/>
    <d v="2019-02-24T00:00:00"/>
    <x v="41"/>
    <m/>
    <m/>
    <m/>
    <d v="2019-03-26T00:00:00"/>
    <x v="2"/>
    <s v="Transferencia bancaria"/>
    <m/>
    <s v="Al contado"/>
    <n v="1170"/>
    <n v="81.900000000000006"/>
    <n v="1251.9000000000001"/>
    <n v="1201.9000000000001"/>
    <n v="50"/>
    <s v="febrero"/>
    <n v="205"/>
    <x v="0"/>
  </r>
  <r>
    <s v="FAC18/00098"/>
    <d v="2019-02-24T00:00:00"/>
    <x v="42"/>
    <m/>
    <m/>
    <m/>
    <d v="2019-03-26T00:00:00"/>
    <x v="0"/>
    <s v="Transferencia bancaria"/>
    <m/>
    <s v="Al contado"/>
    <n v="60"/>
    <n v="4.2"/>
    <n v="64.2"/>
    <n v="0"/>
    <n v="64.2"/>
    <s v="febrero"/>
    <n v="205"/>
    <x v="0"/>
  </r>
  <r>
    <s v="FAC18/00097"/>
    <d v="2019-02-24T00:00:00"/>
    <x v="43"/>
    <m/>
    <m/>
    <m/>
    <d v="2019-03-26T00:00:00"/>
    <x v="0"/>
    <s v="Transferencia bancaria"/>
    <m/>
    <s v="Al contado"/>
    <n v="440"/>
    <n v="30.8"/>
    <n v="470.8"/>
    <n v="0"/>
    <n v="470.8"/>
    <s v="febrero"/>
    <n v="205"/>
    <x v="0"/>
  </r>
  <r>
    <s v="FAC18/00096"/>
    <d v="2019-02-24T00:00:00"/>
    <x v="44"/>
    <m/>
    <m/>
    <m/>
    <d v="2019-03-26T00:00:00"/>
    <x v="2"/>
    <s v="Transferencia bancaria"/>
    <m/>
    <s v="Al contado"/>
    <n v="560"/>
    <n v="39.200000000000003"/>
    <n v="599.20000000000005"/>
    <n v="360"/>
    <n v="239.20000000000005"/>
    <s v="febrero"/>
    <n v="205"/>
    <x v="0"/>
  </r>
  <r>
    <s v="FAC18/00095"/>
    <d v="2019-02-24T00:00:00"/>
    <x v="23"/>
    <m/>
    <m/>
    <m/>
    <d v="2019-03-26T00:00:00"/>
    <x v="1"/>
    <s v="Transferencia bancaria"/>
    <m/>
    <s v="Al contado"/>
    <n v="1049"/>
    <n v="73.430000000000007"/>
    <n v="1122.43"/>
    <n v="1122.43"/>
    <n v="0"/>
    <s v="febrero"/>
    <n v="205"/>
    <x v="0"/>
  </r>
  <r>
    <s v="FAC18/00094"/>
    <d v="2019-02-24T00:00:00"/>
    <x v="19"/>
    <m/>
    <m/>
    <m/>
    <d v="2019-03-26T00:00:00"/>
    <x v="0"/>
    <s v="Transferencia bancaria"/>
    <m/>
    <s v="Al contado"/>
    <n v="135"/>
    <n v="9.4499999999999993"/>
    <n v="144.44999999999999"/>
    <n v="0"/>
    <n v="144.44999999999999"/>
    <s v="febrero"/>
    <n v="205"/>
    <x v="0"/>
  </r>
  <r>
    <s v="FAC18/00093"/>
    <d v="2019-02-24T00:00:00"/>
    <x v="3"/>
    <m/>
    <m/>
    <m/>
    <d v="2019-03-26T00:00:00"/>
    <x v="1"/>
    <s v="Transferencia bancaria"/>
    <m/>
    <s v="Al contado"/>
    <n v="180"/>
    <n v="12.6"/>
    <n v="192.6"/>
    <n v="192.6"/>
    <n v="0"/>
    <s v="febrero"/>
    <n v="205"/>
    <x v="0"/>
  </r>
  <r>
    <s v="FAC18/00092"/>
    <d v="2019-02-24T00:00:00"/>
    <x v="4"/>
    <m/>
    <m/>
    <m/>
    <d v="2019-03-26T00:00:00"/>
    <x v="0"/>
    <s v="Transferencia bancaria"/>
    <m/>
    <s v="Al contado"/>
    <n v="30"/>
    <n v="2.1"/>
    <n v="32.1"/>
    <n v="0"/>
    <n v="32.1"/>
    <s v="febrero"/>
    <n v="205"/>
    <x v="0"/>
  </r>
  <r>
    <s v="FAC18/00091"/>
    <d v="2019-02-24T00:00:00"/>
    <x v="5"/>
    <m/>
    <m/>
    <m/>
    <d v="2019-03-26T00:00:00"/>
    <x v="0"/>
    <s v="Transferencia bancaria"/>
    <m/>
    <s v="Al contado"/>
    <n v="1512"/>
    <n v="105.84"/>
    <n v="1617.84"/>
    <n v="0"/>
    <n v="1617.84"/>
    <s v="febrero"/>
    <n v="205"/>
    <x v="0"/>
  </r>
  <r>
    <s v="FAC18/00090"/>
    <d v="2019-02-24T00:00:00"/>
    <x v="6"/>
    <m/>
    <m/>
    <m/>
    <d v="2019-03-26T00:00:00"/>
    <x v="0"/>
    <s v="Transferencia bancaria"/>
    <m/>
    <s v="Al contado"/>
    <n v="390"/>
    <n v="27.3"/>
    <n v="417.3"/>
    <n v="0"/>
    <n v="417.3"/>
    <s v="febrero"/>
    <n v="205"/>
    <x v="0"/>
  </r>
  <r>
    <s v="FAC18/00089"/>
    <d v="2019-02-24T00:00:00"/>
    <x v="0"/>
    <m/>
    <m/>
    <m/>
    <d v="2019-03-26T00:00:00"/>
    <x v="0"/>
    <s v="Transferencia bancaria"/>
    <m/>
    <s v="Al contado"/>
    <n v="90"/>
    <n v="6.3"/>
    <n v="96.3"/>
    <n v="0"/>
    <n v="96.3"/>
    <s v="febrero"/>
    <n v="205"/>
    <x v="0"/>
  </r>
  <r>
    <s v="FAC18/00088"/>
    <d v="2019-02-24T00:00:00"/>
    <x v="24"/>
    <m/>
    <m/>
    <m/>
    <d v="2019-03-26T00:00:00"/>
    <x v="0"/>
    <s v="Transferencia bancaria"/>
    <m/>
    <s v="Al contado"/>
    <n v="270"/>
    <n v="18.899999999999999"/>
    <n v="288.89999999999998"/>
    <n v="0"/>
    <n v="288.89999999999998"/>
    <s v="febrero"/>
    <n v="205"/>
    <x v="0"/>
  </r>
  <r>
    <s v="FAC18/00100"/>
    <d v="2019-02-24T00:00:00"/>
    <x v="25"/>
    <m/>
    <m/>
    <m/>
    <d v="2019-03-26T00:00:00"/>
    <x v="1"/>
    <s v="Transferencia bancaria"/>
    <m/>
    <s v="Al contado"/>
    <n v="290"/>
    <n v="20.3"/>
    <n v="310.3"/>
    <n v="310.3"/>
    <n v="0"/>
    <s v="febrero"/>
    <n v="205"/>
    <x v="0"/>
  </r>
  <r>
    <s v="FAC18/00099"/>
    <d v="2019-02-24T00:00:00"/>
    <x v="26"/>
    <m/>
    <m/>
    <m/>
    <d v="2019-03-26T00:00:00"/>
    <x v="2"/>
    <s v="Transferencia bancaria"/>
    <m/>
    <s v="Al contado"/>
    <n v="1170"/>
    <n v="81.900000000000006"/>
    <n v="1251.9000000000001"/>
    <n v="1201.9000000000001"/>
    <n v="50"/>
    <s v="febrero"/>
    <n v="205"/>
    <x v="0"/>
  </r>
  <r>
    <s v="FAC18/00098"/>
    <d v="2019-02-24T00:00:00"/>
    <x v="27"/>
    <m/>
    <m/>
    <m/>
    <d v="2019-03-26T00:00:00"/>
    <x v="0"/>
    <s v="Transferencia bancaria"/>
    <m/>
    <s v="Al contado"/>
    <n v="60"/>
    <n v="4.2"/>
    <n v="64.2"/>
    <n v="0"/>
    <n v="64.2"/>
    <s v="febrero"/>
    <n v="205"/>
    <x v="0"/>
  </r>
  <r>
    <s v="FAC18/00097"/>
    <d v="2019-02-24T00:00:00"/>
    <x v="28"/>
    <m/>
    <m/>
    <m/>
    <d v="2019-03-26T00:00:00"/>
    <x v="0"/>
    <s v="Transferencia bancaria"/>
    <m/>
    <s v="Al contado"/>
    <n v="440"/>
    <n v="30.8"/>
    <n v="470.8"/>
    <n v="0"/>
    <n v="470.8"/>
    <s v="febrero"/>
    <n v="205"/>
    <x v="0"/>
  </r>
  <r>
    <s v="FAC18/00096"/>
    <d v="2019-02-24T00:00:00"/>
    <x v="29"/>
    <m/>
    <m/>
    <m/>
    <d v="2019-03-26T00:00:00"/>
    <x v="2"/>
    <s v="Transferencia bancaria"/>
    <m/>
    <s v="Al contado"/>
    <n v="560"/>
    <n v="39.200000000000003"/>
    <n v="599.20000000000005"/>
    <n v="360"/>
    <n v="239.20000000000005"/>
    <s v="febrero"/>
    <n v="205"/>
    <x v="0"/>
  </r>
  <r>
    <s v="FAC18/00095"/>
    <d v="2019-02-24T00:00:00"/>
    <x v="30"/>
    <m/>
    <m/>
    <m/>
    <d v="2019-03-26T00:00:00"/>
    <x v="1"/>
    <s v="Transferencia bancaria"/>
    <m/>
    <s v="Al contado"/>
    <n v="1049"/>
    <n v="73.430000000000007"/>
    <n v="1122.43"/>
    <n v="1122.43"/>
    <n v="0"/>
    <s v="febrero"/>
    <n v="205"/>
    <x v="0"/>
  </r>
  <r>
    <s v="FAC18/00094"/>
    <d v="2019-02-24T00:00:00"/>
    <x v="20"/>
    <m/>
    <m/>
    <m/>
    <d v="2019-03-26T00:00:00"/>
    <x v="0"/>
    <s v="Transferencia bancaria"/>
    <m/>
    <s v="Al contado"/>
    <n v="135"/>
    <n v="9.4499999999999993"/>
    <n v="144.44999999999999"/>
    <n v="0"/>
    <n v="144.44999999999999"/>
    <s v="febrero"/>
    <n v="205"/>
    <x v="0"/>
  </r>
  <r>
    <s v="FAC18/00093"/>
    <d v="2019-02-24T00:00:00"/>
    <x v="7"/>
    <m/>
    <m/>
    <m/>
    <d v="2019-03-26T00:00:00"/>
    <x v="1"/>
    <s v="Transferencia bancaria"/>
    <m/>
    <s v="Al contado"/>
    <n v="180"/>
    <n v="12.6"/>
    <n v="192.6"/>
    <n v="192.6"/>
    <n v="0"/>
    <s v="febrero"/>
    <n v="205"/>
    <x v="0"/>
  </r>
  <r>
    <s v="FAC18/00092"/>
    <d v="2019-02-24T00:00:00"/>
    <x v="8"/>
    <m/>
    <m/>
    <m/>
    <d v="2019-03-26T00:00:00"/>
    <x v="0"/>
    <s v="Transferencia bancaria"/>
    <m/>
    <s v="Al contado"/>
    <n v="30"/>
    <n v="2.1"/>
    <n v="32.1"/>
    <n v="0"/>
    <n v="32.1"/>
    <s v="febrero"/>
    <n v="205"/>
    <x v="0"/>
  </r>
  <r>
    <s v="FAC18/00091"/>
    <d v="2019-02-24T00:00:00"/>
    <x v="9"/>
    <m/>
    <m/>
    <m/>
    <d v="2019-03-26T00:00:00"/>
    <x v="0"/>
    <s v="Transferencia bancaria"/>
    <m/>
    <s v="Al contado"/>
    <n v="1512"/>
    <n v="105.84"/>
    <n v="1617.84"/>
    <n v="0"/>
    <n v="1617.84"/>
    <s v="febrero"/>
    <n v="205"/>
    <x v="0"/>
  </r>
  <r>
    <s v="FAC18/00090"/>
    <d v="2019-02-24T00:00:00"/>
    <x v="10"/>
    <m/>
    <m/>
    <m/>
    <d v="2019-03-26T00:00:00"/>
    <x v="0"/>
    <s v="Transferencia bancaria"/>
    <m/>
    <s v="Al contado"/>
    <n v="390"/>
    <n v="27.3"/>
    <n v="417.3"/>
    <n v="0"/>
    <n v="417.3"/>
    <s v="febrero"/>
    <n v="205"/>
    <x v="0"/>
  </r>
  <r>
    <s v="FAC18/00089"/>
    <d v="2019-02-24T00:00:00"/>
    <x v="1"/>
    <m/>
    <m/>
    <m/>
    <d v="2019-03-26T00:00:00"/>
    <x v="0"/>
    <s v="Transferencia bancaria"/>
    <m/>
    <s v="Al contado"/>
    <n v="90"/>
    <n v="6.3"/>
    <n v="96.3"/>
    <n v="0"/>
    <n v="96.3"/>
    <s v="febrero"/>
    <n v="205"/>
    <x v="0"/>
  </r>
  <r>
    <s v="FAC18/00088"/>
    <d v="2019-02-24T00:00:00"/>
    <x v="45"/>
    <m/>
    <m/>
    <m/>
    <d v="2019-03-26T00:00:00"/>
    <x v="0"/>
    <s v="Transferencia bancaria"/>
    <m/>
    <s v="Al contado"/>
    <n v="270"/>
    <n v="18.899999999999999"/>
    <n v="288.89999999999998"/>
    <n v="0"/>
    <n v="288.89999999999998"/>
    <s v="febrero"/>
    <n v="205"/>
    <x v="0"/>
  </r>
  <r>
    <s v="FAC18/00100"/>
    <d v="2019-02-24T00:00:00"/>
    <x v="46"/>
    <m/>
    <m/>
    <m/>
    <d v="2019-03-26T00:00:00"/>
    <x v="1"/>
    <s v="Transferencia bancaria"/>
    <m/>
    <s v="Al contado"/>
    <n v="290"/>
    <n v="20.3"/>
    <n v="310.3"/>
    <n v="310.3"/>
    <n v="0"/>
    <s v="febrero"/>
    <n v="205"/>
    <x v="0"/>
  </r>
  <r>
    <s v="FAC18/00099"/>
    <d v="2019-02-24T00:00:00"/>
    <x v="47"/>
    <m/>
    <m/>
    <m/>
    <d v="2019-03-26T00:00:00"/>
    <x v="2"/>
    <s v="Transferencia bancaria"/>
    <m/>
    <s v="Al contado"/>
    <n v="1170"/>
    <n v="81.900000000000006"/>
    <n v="1251.9000000000001"/>
    <n v="1201.9000000000001"/>
    <n v="50"/>
    <s v="febrero"/>
    <n v="205"/>
    <x v="0"/>
  </r>
  <r>
    <s v="FAC18/00098"/>
    <d v="2019-02-24T00:00:00"/>
    <x v="48"/>
    <m/>
    <m/>
    <m/>
    <d v="2019-03-26T00:00:00"/>
    <x v="0"/>
    <s v="Transferencia bancaria"/>
    <m/>
    <s v="Al contado"/>
    <n v="60"/>
    <n v="4.2"/>
    <n v="64.2"/>
    <n v="0"/>
    <n v="64.2"/>
    <s v="febrero"/>
    <n v="205"/>
    <x v="0"/>
  </r>
  <r>
    <s v="FAC18/00097"/>
    <d v="2019-02-24T00:00:00"/>
    <x v="49"/>
    <m/>
    <m/>
    <m/>
    <d v="2019-03-26T00:00:00"/>
    <x v="0"/>
    <s v="Transferencia bancaria"/>
    <m/>
    <s v="Al contado"/>
    <n v="440"/>
    <n v="30.8"/>
    <n v="470.8"/>
    <n v="0"/>
    <n v="470.8"/>
    <s v="febrero"/>
    <n v="205"/>
    <x v="0"/>
  </r>
  <r>
    <s v="FAC18/00096"/>
    <d v="2019-02-24T00:00:00"/>
    <x v="50"/>
    <m/>
    <m/>
    <m/>
    <d v="2019-03-26T00:00:00"/>
    <x v="2"/>
    <s v="Transferencia bancaria"/>
    <m/>
    <s v="Al contado"/>
    <n v="560"/>
    <n v="39.200000000000003"/>
    <n v="599.20000000000005"/>
    <n v="360"/>
    <n v="239.20000000000005"/>
    <s v="febrero"/>
    <n v="205"/>
    <x v="0"/>
  </r>
  <r>
    <s v="FAC18/00095"/>
    <d v="2019-02-24T00:00:00"/>
    <x v="31"/>
    <m/>
    <m/>
    <m/>
    <d v="2019-03-26T00:00:00"/>
    <x v="1"/>
    <s v="Transferencia bancaria"/>
    <m/>
    <s v="Al contado"/>
    <n v="1049"/>
    <n v="73.430000000000007"/>
    <n v="1122.43"/>
    <n v="1122.43"/>
    <n v="0"/>
    <s v="febrero"/>
    <n v="205"/>
    <x v="0"/>
  </r>
  <r>
    <s v="FAC18/00088"/>
    <d v="2019-03-24T00:00:00"/>
    <x v="23"/>
    <m/>
    <m/>
    <m/>
    <d v="2019-04-23T00:00:00"/>
    <x v="0"/>
    <s v="Transferencia bancaria"/>
    <m/>
    <s v="Al contado"/>
    <n v="270"/>
    <n v="18.899999999999999"/>
    <n v="288.89999999999998"/>
    <n v="0"/>
    <n v="288.89999999999998"/>
    <s v="marzo"/>
    <n v="177"/>
    <x v="0"/>
  </r>
  <r>
    <s v="FAC18/00088"/>
    <d v="2019-03-24T00:00:00"/>
    <x v="30"/>
    <m/>
    <m/>
    <m/>
    <d v="2019-04-23T00:00:00"/>
    <x v="0"/>
    <s v="Transferencia bancaria"/>
    <m/>
    <s v="Al contado"/>
    <n v="270"/>
    <n v="18.899999999999999"/>
    <n v="288.89999999999998"/>
    <n v="0"/>
    <n v="288.89999999999998"/>
    <s v="marzo"/>
    <n v="177"/>
    <x v="0"/>
  </r>
  <r>
    <s v="FAC18/00092"/>
    <d v="2019-03-25T00:00:00"/>
    <x v="41"/>
    <m/>
    <m/>
    <m/>
    <d v="2019-04-24T00:00:00"/>
    <x v="0"/>
    <s v="Transferencia bancaria"/>
    <m/>
    <s v="Al contado"/>
    <n v="30"/>
    <n v="2.1"/>
    <n v="32.1"/>
    <n v="0"/>
    <n v="32.1"/>
    <s v="marzo"/>
    <n v="176"/>
    <x v="0"/>
  </r>
  <r>
    <s v="FAC18/00091"/>
    <d v="2019-03-25T00:00:00"/>
    <x v="42"/>
    <m/>
    <m/>
    <m/>
    <d v="2019-04-24T00:00:00"/>
    <x v="0"/>
    <s v="Transferencia bancaria"/>
    <m/>
    <s v="Al contado"/>
    <n v="1512"/>
    <n v="105.84"/>
    <n v="1617.84"/>
    <n v="0"/>
    <n v="1617.84"/>
    <s v="marzo"/>
    <n v="176"/>
    <x v="0"/>
  </r>
  <r>
    <s v="FAC18/00090"/>
    <d v="2019-03-25T00:00:00"/>
    <x v="43"/>
    <m/>
    <m/>
    <m/>
    <d v="2019-04-24T00:00:00"/>
    <x v="0"/>
    <s v="Transferencia bancaria"/>
    <m/>
    <s v="Al contado"/>
    <n v="390"/>
    <n v="27.3"/>
    <n v="417.3"/>
    <n v="0"/>
    <n v="417.3"/>
    <s v="marzo"/>
    <n v="176"/>
    <x v="0"/>
  </r>
  <r>
    <s v="FAC18/00089"/>
    <d v="2019-03-25T00:00:00"/>
    <x v="44"/>
    <m/>
    <m/>
    <m/>
    <d v="2019-04-24T00:00:00"/>
    <x v="0"/>
    <s v="Transferencia bancaria"/>
    <m/>
    <s v="Al contado"/>
    <n v="90"/>
    <n v="6.3"/>
    <n v="96.3"/>
    <n v="0"/>
    <n v="96.3"/>
    <s v="marzo"/>
    <n v="176"/>
    <x v="0"/>
  </r>
  <r>
    <s v="FAC18/00092"/>
    <d v="2019-03-25T00:00:00"/>
    <x v="26"/>
    <m/>
    <m/>
    <m/>
    <d v="2019-04-24T00:00:00"/>
    <x v="0"/>
    <s v="Transferencia bancaria"/>
    <m/>
    <s v="Al contado"/>
    <n v="30"/>
    <n v="2.1"/>
    <n v="32.1"/>
    <n v="0"/>
    <n v="32.1"/>
    <s v="marzo"/>
    <n v="176"/>
    <x v="0"/>
  </r>
  <r>
    <s v="FAC18/00091"/>
    <d v="2019-03-25T00:00:00"/>
    <x v="27"/>
    <m/>
    <m/>
    <m/>
    <d v="2019-04-24T00:00:00"/>
    <x v="0"/>
    <s v="Transferencia bancaria"/>
    <m/>
    <s v="Al contado"/>
    <n v="1512"/>
    <n v="105.84"/>
    <n v="1617.84"/>
    <n v="0"/>
    <n v="1617.84"/>
    <s v="marzo"/>
    <n v="176"/>
    <x v="0"/>
  </r>
  <r>
    <s v="FAC18/00090"/>
    <d v="2019-03-25T00:00:00"/>
    <x v="28"/>
    <m/>
    <m/>
    <m/>
    <d v="2019-04-24T00:00:00"/>
    <x v="0"/>
    <s v="Transferencia bancaria"/>
    <m/>
    <s v="Al contado"/>
    <n v="390"/>
    <n v="27.3"/>
    <n v="417.3"/>
    <n v="0"/>
    <n v="417.3"/>
    <s v="marzo"/>
    <n v="176"/>
    <x v="0"/>
  </r>
  <r>
    <s v="FAC18/00089"/>
    <d v="2019-03-25T00:00:00"/>
    <x v="29"/>
    <m/>
    <m/>
    <m/>
    <d v="2019-04-24T00:00:00"/>
    <x v="0"/>
    <s v="Transferencia bancaria"/>
    <m/>
    <s v="Al contado"/>
    <n v="90"/>
    <n v="6.3"/>
    <n v="96.3"/>
    <n v="0"/>
    <n v="96.3"/>
    <s v="marzo"/>
    <n v="176"/>
    <x v="0"/>
  </r>
  <r>
    <s v="FAC18/00093"/>
    <d v="2019-03-26T00:00:00"/>
    <x v="40"/>
    <m/>
    <m/>
    <m/>
    <d v="2019-04-25T00:00:00"/>
    <x v="1"/>
    <s v="Transferencia bancaria"/>
    <m/>
    <s v="Al contado"/>
    <n v="180"/>
    <n v="12.6"/>
    <n v="192.6"/>
    <n v="192.6"/>
    <n v="0"/>
    <s v="marzo"/>
    <n v="175"/>
    <x v="0"/>
  </r>
  <r>
    <s v="FAC18/00093"/>
    <d v="2019-03-26T00:00:00"/>
    <x v="25"/>
    <m/>
    <m/>
    <m/>
    <d v="2019-04-25T00:00:00"/>
    <x v="1"/>
    <s v="Transferencia bancaria"/>
    <m/>
    <s v="Al contado"/>
    <n v="180"/>
    <n v="12.6"/>
    <n v="192.6"/>
    <n v="192.6"/>
    <n v="0"/>
    <s v="marzo"/>
    <n v="175"/>
    <x v="0"/>
  </r>
  <r>
    <s v="FAC18/00094"/>
    <d v="2019-03-30T00:00:00"/>
    <x v="39"/>
    <m/>
    <m/>
    <m/>
    <d v="2019-04-29T00:00:00"/>
    <x v="0"/>
    <s v="Transferencia bancaria"/>
    <m/>
    <s v="Al contado"/>
    <n v="135"/>
    <n v="9.4499999999999993"/>
    <n v="144.44999999999999"/>
    <n v="0"/>
    <n v="144.44999999999999"/>
    <s v="marzo"/>
    <n v="171"/>
    <x v="0"/>
  </r>
  <r>
    <s v="FAC18/00100"/>
    <d v="2019-03-30T00:00:00"/>
    <x v="19"/>
    <m/>
    <m/>
    <m/>
    <d v="2019-04-29T00:00:00"/>
    <x v="1"/>
    <s v="Transferencia bancaria"/>
    <m/>
    <s v="Al contado"/>
    <n v="290"/>
    <n v="20.3"/>
    <n v="310.3"/>
    <n v="310.3"/>
    <n v="0"/>
    <s v="marzo"/>
    <n v="171"/>
    <x v="0"/>
  </r>
  <r>
    <s v="FAC18/00099"/>
    <d v="2019-03-30T00:00:00"/>
    <x v="3"/>
    <m/>
    <m/>
    <m/>
    <d v="2019-04-29T00:00:00"/>
    <x v="2"/>
    <s v="Transferencia bancaria"/>
    <m/>
    <s v="Al contado"/>
    <n v="1170"/>
    <n v="81.900000000000006"/>
    <n v="1251.9000000000001"/>
    <n v="1201.9000000000001"/>
    <n v="50"/>
    <s v="marzo"/>
    <n v="171"/>
    <x v="0"/>
  </r>
  <r>
    <s v="FAC18/00098"/>
    <d v="2019-03-30T00:00:00"/>
    <x v="4"/>
    <m/>
    <m/>
    <m/>
    <d v="2019-04-29T00:00:00"/>
    <x v="0"/>
    <s v="Transferencia bancaria"/>
    <m/>
    <s v="Al contado"/>
    <n v="60"/>
    <n v="4.2"/>
    <n v="64.2"/>
    <n v="0"/>
    <n v="64.2"/>
    <s v="marzo"/>
    <n v="171"/>
    <x v="0"/>
  </r>
  <r>
    <s v="FAC18/00097"/>
    <d v="2019-03-30T00:00:00"/>
    <x v="5"/>
    <m/>
    <m/>
    <m/>
    <d v="2019-04-29T00:00:00"/>
    <x v="0"/>
    <s v="Transferencia bancaria"/>
    <m/>
    <s v="Al contado"/>
    <n v="440"/>
    <n v="30.8"/>
    <n v="470.8"/>
    <n v="0"/>
    <n v="470.8"/>
    <s v="marzo"/>
    <n v="171"/>
    <x v="0"/>
  </r>
  <r>
    <s v="FAC18/00096"/>
    <d v="2019-03-30T00:00:00"/>
    <x v="6"/>
    <m/>
    <m/>
    <m/>
    <d v="2019-04-29T00:00:00"/>
    <x v="2"/>
    <s v="Transferencia bancaria"/>
    <m/>
    <s v="Al contado"/>
    <n v="560"/>
    <n v="39.200000000000003"/>
    <n v="599.20000000000005"/>
    <n v="360"/>
    <n v="239.20000000000005"/>
    <s v="marzo"/>
    <n v="171"/>
    <x v="0"/>
  </r>
  <r>
    <s v="FAC18/00095"/>
    <d v="2019-03-30T00:00:00"/>
    <x v="0"/>
    <m/>
    <m/>
    <m/>
    <d v="2019-04-29T00:00:00"/>
    <x v="1"/>
    <s v="Transferencia bancaria"/>
    <m/>
    <s v="Al contado"/>
    <n v="1049"/>
    <n v="73.430000000000007"/>
    <n v="1122.43"/>
    <n v="1122.43"/>
    <n v="0"/>
    <s v="marzo"/>
    <n v="171"/>
    <x v="0"/>
  </r>
  <r>
    <s v="FAC18/00094"/>
    <d v="2019-03-30T00:00:00"/>
    <x v="24"/>
    <m/>
    <m/>
    <m/>
    <d v="2019-04-29T00:00:00"/>
    <x v="0"/>
    <s v="Transferencia bancaria"/>
    <m/>
    <s v="Al contado"/>
    <n v="135"/>
    <n v="9.4499999999999993"/>
    <n v="144.44999999999999"/>
    <n v="0"/>
    <n v="144.44999999999999"/>
    <s v="marzo"/>
    <n v="171"/>
    <x v="0"/>
  </r>
  <r>
    <s v="FAC18/00100"/>
    <d v="2019-03-31T00:00:00"/>
    <x v="20"/>
    <m/>
    <m/>
    <m/>
    <d v="2019-04-30T00:00:00"/>
    <x v="1"/>
    <s v="Transferencia bancaria"/>
    <m/>
    <s v="Al contado"/>
    <n v="290"/>
    <n v="20.3"/>
    <n v="310.3"/>
    <n v="310.3"/>
    <n v="0"/>
    <s v="marzo"/>
    <n v="170"/>
    <x v="0"/>
  </r>
  <r>
    <s v="FAC18/00099"/>
    <d v="2019-03-31T00:00:00"/>
    <x v="7"/>
    <m/>
    <m/>
    <m/>
    <d v="2019-04-30T00:00:00"/>
    <x v="2"/>
    <s v="Transferencia bancaria"/>
    <m/>
    <s v="Al contado"/>
    <n v="1170"/>
    <n v="81.900000000000006"/>
    <n v="1251.9000000000001"/>
    <n v="1201.9000000000001"/>
    <n v="50"/>
    <s v="marzo"/>
    <n v="170"/>
    <x v="0"/>
  </r>
  <r>
    <s v="FAC18/00098"/>
    <d v="2019-03-31T00:00:00"/>
    <x v="8"/>
    <m/>
    <m/>
    <m/>
    <d v="2019-04-30T00:00:00"/>
    <x v="0"/>
    <s v="Transferencia bancaria"/>
    <m/>
    <s v="Al contado"/>
    <n v="60"/>
    <n v="4.2"/>
    <n v="64.2"/>
    <n v="0"/>
    <n v="64.2"/>
    <s v="marzo"/>
    <n v="170"/>
    <x v="0"/>
  </r>
  <r>
    <s v="FAC18/00088"/>
    <d v="2019-04-24T00:00:00"/>
    <x v="4"/>
    <m/>
    <m/>
    <m/>
    <d v="2019-05-24T00:00:00"/>
    <x v="0"/>
    <s v="Transferencia bancaria"/>
    <m/>
    <s v="Al contado"/>
    <n v="270"/>
    <n v="18.899999999999999"/>
    <n v="288.89999999999998"/>
    <n v="0"/>
    <n v="288.89999999999998"/>
    <s v="abril"/>
    <n v="146"/>
    <x v="0"/>
  </r>
  <r>
    <s v="FAC18/00088"/>
    <d v="2019-04-24T00:00:00"/>
    <x v="8"/>
    <m/>
    <m/>
    <m/>
    <d v="2019-05-24T00:00:00"/>
    <x v="0"/>
    <s v="Transferencia bancaria"/>
    <m/>
    <s v="Al contado"/>
    <n v="270"/>
    <n v="18.899999999999999"/>
    <n v="288.89999999999998"/>
    <n v="0"/>
    <n v="288.89999999999998"/>
    <s v="abril"/>
    <n v="146"/>
    <x v="0"/>
  </r>
  <r>
    <s v="FAC18/00092"/>
    <d v="2019-04-25T00:00:00"/>
    <x v="44"/>
    <m/>
    <m/>
    <m/>
    <d v="2019-05-25T00:00:00"/>
    <x v="0"/>
    <s v="Transferencia bancaria"/>
    <m/>
    <s v="Al contado"/>
    <n v="30"/>
    <n v="2.1"/>
    <n v="32.1"/>
    <n v="0"/>
    <n v="32.1"/>
    <s v="abril"/>
    <n v="145"/>
    <x v="0"/>
  </r>
  <r>
    <s v="FAC18/00091"/>
    <d v="2019-04-25T00:00:00"/>
    <x v="23"/>
    <m/>
    <m/>
    <m/>
    <d v="2019-05-25T00:00:00"/>
    <x v="0"/>
    <s v="Transferencia bancaria"/>
    <m/>
    <s v="Al contado"/>
    <n v="1512"/>
    <n v="105.84"/>
    <n v="1617.84"/>
    <n v="0"/>
    <n v="1617.84"/>
    <s v="abril"/>
    <n v="145"/>
    <x v="0"/>
  </r>
  <r>
    <s v="FAC18/00090"/>
    <d v="2019-04-25T00:00:00"/>
    <x v="19"/>
    <m/>
    <m/>
    <m/>
    <d v="2019-05-25T00:00:00"/>
    <x v="0"/>
    <s v="Transferencia bancaria"/>
    <m/>
    <s v="Al contado"/>
    <n v="390"/>
    <n v="27.3"/>
    <n v="417.3"/>
    <n v="0"/>
    <n v="417.3"/>
    <s v="abril"/>
    <n v="145"/>
    <x v="0"/>
  </r>
  <r>
    <s v="FAC18/00089"/>
    <d v="2019-04-25T00:00:00"/>
    <x v="3"/>
    <m/>
    <m/>
    <m/>
    <d v="2019-05-25T00:00:00"/>
    <x v="0"/>
    <s v="Transferencia bancaria"/>
    <m/>
    <s v="Al contado"/>
    <n v="90"/>
    <n v="6.3"/>
    <n v="96.3"/>
    <n v="0"/>
    <n v="96.3"/>
    <s v="abril"/>
    <n v="145"/>
    <x v="0"/>
  </r>
  <r>
    <s v="FAC18/00092"/>
    <d v="2019-04-25T00:00:00"/>
    <x v="29"/>
    <m/>
    <m/>
    <m/>
    <d v="2019-05-25T00:00:00"/>
    <x v="0"/>
    <s v="Transferencia bancaria"/>
    <m/>
    <s v="Al contado"/>
    <n v="30"/>
    <n v="2.1"/>
    <n v="32.1"/>
    <n v="0"/>
    <n v="32.1"/>
    <s v="abril"/>
    <n v="145"/>
    <x v="0"/>
  </r>
  <r>
    <s v="FAC18/00091"/>
    <d v="2019-04-25T00:00:00"/>
    <x v="30"/>
    <m/>
    <m/>
    <m/>
    <d v="2019-05-25T00:00:00"/>
    <x v="0"/>
    <s v="Transferencia bancaria"/>
    <m/>
    <s v="Al contado"/>
    <n v="1512"/>
    <n v="105.84"/>
    <n v="1617.84"/>
    <n v="0"/>
    <n v="1617.84"/>
    <s v="abril"/>
    <n v="145"/>
    <x v="0"/>
  </r>
  <r>
    <s v="FAC18/00090"/>
    <d v="2019-04-25T00:00:00"/>
    <x v="20"/>
    <m/>
    <m/>
    <m/>
    <d v="2019-05-25T00:00:00"/>
    <x v="0"/>
    <s v="Transferencia bancaria"/>
    <m/>
    <s v="Al contado"/>
    <n v="390"/>
    <n v="27.3"/>
    <n v="417.3"/>
    <n v="0"/>
    <n v="417.3"/>
    <s v="abril"/>
    <n v="145"/>
    <x v="0"/>
  </r>
  <r>
    <s v="FAC18/00089"/>
    <d v="2019-04-25T00:00:00"/>
    <x v="7"/>
    <m/>
    <m/>
    <m/>
    <d v="2019-05-25T00:00:00"/>
    <x v="0"/>
    <s v="Transferencia bancaria"/>
    <m/>
    <s v="Al contado"/>
    <n v="90"/>
    <n v="6.3"/>
    <n v="96.3"/>
    <n v="0"/>
    <n v="96.3"/>
    <s v="abril"/>
    <n v="145"/>
    <x v="0"/>
  </r>
  <r>
    <s v="FAC18/00093"/>
    <d v="2019-04-26T00:00:00"/>
    <x v="43"/>
    <m/>
    <m/>
    <m/>
    <d v="2019-05-26T00:00:00"/>
    <x v="1"/>
    <s v="Transferencia bancaria"/>
    <m/>
    <s v="Al contado"/>
    <n v="180"/>
    <n v="12.6"/>
    <n v="192.6"/>
    <n v="192.6"/>
    <n v="0"/>
    <s v="abril"/>
    <n v="144"/>
    <x v="0"/>
  </r>
  <r>
    <s v="FAC18/00093"/>
    <d v="2019-04-26T00:00:00"/>
    <x v="28"/>
    <m/>
    <m/>
    <m/>
    <d v="2019-05-26T00:00:00"/>
    <x v="1"/>
    <s v="Transferencia bancaria"/>
    <m/>
    <s v="Al contado"/>
    <n v="180"/>
    <n v="12.6"/>
    <n v="192.6"/>
    <n v="192.6"/>
    <n v="0"/>
    <s v="abril"/>
    <n v="144"/>
    <x v="0"/>
  </r>
  <r>
    <s v="FAC18/00097"/>
    <d v="2019-04-30T00:00:00"/>
    <x v="39"/>
    <m/>
    <m/>
    <m/>
    <d v="2019-05-30T00:00:00"/>
    <x v="0"/>
    <s v="Transferencia bancaria"/>
    <m/>
    <s v="Al contado"/>
    <n v="440"/>
    <n v="30.8"/>
    <n v="470.8"/>
    <n v="0"/>
    <n v="470.8"/>
    <s v="abril"/>
    <n v="140"/>
    <x v="0"/>
  </r>
  <r>
    <s v="FAC18/00096"/>
    <d v="2019-04-30T00:00:00"/>
    <x v="40"/>
    <m/>
    <m/>
    <m/>
    <d v="2019-05-30T00:00:00"/>
    <x v="2"/>
    <s v="Transferencia bancaria"/>
    <m/>
    <s v="Al contado"/>
    <n v="560"/>
    <n v="39.200000000000003"/>
    <n v="599.20000000000005"/>
    <n v="360"/>
    <n v="239.20000000000005"/>
    <s v="abril"/>
    <n v="140"/>
    <x v="0"/>
  </r>
  <r>
    <s v="FAC18/00095"/>
    <d v="2019-04-30T00:00:00"/>
    <x v="41"/>
    <m/>
    <m/>
    <m/>
    <d v="2019-05-30T00:00:00"/>
    <x v="1"/>
    <s v="Transferencia bancaria"/>
    <m/>
    <s v="Al contado"/>
    <n v="1049"/>
    <n v="73.430000000000007"/>
    <n v="1122.43"/>
    <n v="1122.43"/>
    <n v="0"/>
    <s v="abril"/>
    <n v="140"/>
    <x v="0"/>
  </r>
  <r>
    <s v="FAC18/00094"/>
    <d v="2019-04-30T00:00:00"/>
    <x v="42"/>
    <m/>
    <m/>
    <m/>
    <d v="2019-05-30T00:00:00"/>
    <x v="0"/>
    <s v="Transferencia bancaria"/>
    <m/>
    <s v="Al contado"/>
    <n v="135"/>
    <n v="9.4499999999999993"/>
    <n v="144.44999999999999"/>
    <n v="0"/>
    <n v="144.44999999999999"/>
    <s v="abril"/>
    <n v="140"/>
    <x v="0"/>
  </r>
  <r>
    <s v="FAC18/00100"/>
    <d v="2019-04-30T00:00:00"/>
    <x v="5"/>
    <m/>
    <m/>
    <m/>
    <d v="2019-05-30T00:00:00"/>
    <x v="1"/>
    <s v="Transferencia bancaria"/>
    <m/>
    <s v="Al contado"/>
    <n v="290"/>
    <n v="20.3"/>
    <n v="310.3"/>
    <n v="310.3"/>
    <n v="0"/>
    <s v="abril"/>
    <n v="140"/>
    <x v="0"/>
  </r>
  <r>
    <s v="FAC18/00099"/>
    <d v="2019-04-30T00:00:00"/>
    <x v="6"/>
    <m/>
    <m/>
    <m/>
    <d v="2019-05-30T00:00:00"/>
    <x v="2"/>
    <s v="Transferencia bancaria"/>
    <m/>
    <s v="Al contado"/>
    <n v="1170"/>
    <n v="81.900000000000006"/>
    <n v="1251.9000000000001"/>
    <n v="1201.9000000000001"/>
    <n v="50"/>
    <s v="abril"/>
    <n v="140"/>
    <x v="0"/>
  </r>
  <r>
    <s v="FAC18/00098"/>
    <d v="2019-04-30T00:00:00"/>
    <x v="0"/>
    <m/>
    <m/>
    <m/>
    <d v="2019-05-30T00:00:00"/>
    <x v="0"/>
    <s v="Transferencia bancaria"/>
    <m/>
    <s v="Al contado"/>
    <n v="60"/>
    <n v="4.2"/>
    <n v="64.2"/>
    <n v="0"/>
    <n v="64.2"/>
    <s v="abril"/>
    <n v="140"/>
    <x v="0"/>
  </r>
  <r>
    <s v="FAC18/00097"/>
    <d v="2019-04-30T00:00:00"/>
    <x v="24"/>
    <m/>
    <m/>
    <m/>
    <d v="2019-05-30T00:00:00"/>
    <x v="0"/>
    <s v="Transferencia bancaria"/>
    <m/>
    <s v="Al contado"/>
    <n v="440"/>
    <n v="30.8"/>
    <n v="470.8"/>
    <n v="0"/>
    <n v="470.8"/>
    <s v="abril"/>
    <n v="140"/>
    <x v="0"/>
  </r>
  <r>
    <s v="FAC18/00096"/>
    <d v="2019-04-30T00:00:00"/>
    <x v="25"/>
    <m/>
    <m/>
    <m/>
    <d v="2019-05-30T00:00:00"/>
    <x v="2"/>
    <s v="Transferencia bancaria"/>
    <m/>
    <s v="Al contado"/>
    <n v="560"/>
    <n v="39.200000000000003"/>
    <n v="599.20000000000005"/>
    <n v="360"/>
    <n v="239.20000000000005"/>
    <s v="abril"/>
    <n v="140"/>
    <x v="0"/>
  </r>
  <r>
    <s v="FAC18/00095"/>
    <d v="2019-04-30T00:00:00"/>
    <x v="26"/>
    <m/>
    <m/>
    <m/>
    <d v="2019-05-30T00:00:00"/>
    <x v="1"/>
    <s v="Transferencia bancaria"/>
    <m/>
    <s v="Al contado"/>
    <n v="1049"/>
    <n v="73.430000000000007"/>
    <n v="1122.43"/>
    <n v="1122.43"/>
    <n v="0"/>
    <s v="abril"/>
    <n v="140"/>
    <x v="0"/>
  </r>
  <r>
    <s v="FAC18/00094"/>
    <d v="2019-04-30T00:00:00"/>
    <x v="27"/>
    <m/>
    <m/>
    <m/>
    <d v="2019-05-30T00:00:00"/>
    <x v="0"/>
    <s v="Transferencia bancaria"/>
    <m/>
    <s v="Al contado"/>
    <n v="135"/>
    <n v="9.4499999999999993"/>
    <n v="144.44999999999999"/>
    <n v="0"/>
    <n v="144.44999999999999"/>
    <s v="abril"/>
    <n v="140"/>
    <x v="0"/>
  </r>
  <r>
    <s v="FAC18/00088"/>
    <d v="2019-05-24T00:00:00"/>
    <x v="0"/>
    <m/>
    <m/>
    <m/>
    <d v="2019-06-23T00:00:00"/>
    <x v="0"/>
    <s v="Transferencia bancaria"/>
    <m/>
    <s v="Al contado"/>
    <n v="270"/>
    <n v="18.899999999999999"/>
    <n v="288.89999999999998"/>
    <n v="0"/>
    <n v="288.89999999999998"/>
    <s v="mayo"/>
    <n v="116"/>
    <x v="0"/>
  </r>
  <r>
    <s v="FAC18/00092"/>
    <d v="2019-05-25T00:00:00"/>
    <x v="3"/>
    <m/>
    <m/>
    <m/>
    <d v="2019-06-24T00:00:00"/>
    <x v="0"/>
    <s v="Transferencia bancaria"/>
    <m/>
    <s v="Al contado"/>
    <n v="30"/>
    <n v="2.1"/>
    <n v="32.1"/>
    <n v="0"/>
    <n v="32.1"/>
    <s v="mayo"/>
    <n v="115"/>
    <x v="0"/>
  </r>
  <r>
    <s v="FAC18/00091"/>
    <d v="2019-05-25T00:00:00"/>
    <x v="4"/>
    <m/>
    <m/>
    <m/>
    <d v="2019-06-24T00:00:00"/>
    <x v="0"/>
    <s v="Transferencia bancaria"/>
    <m/>
    <s v="Al contado"/>
    <n v="1512"/>
    <n v="105.84"/>
    <n v="1617.84"/>
    <n v="0"/>
    <n v="1617.84"/>
    <s v="mayo"/>
    <n v="115"/>
    <x v="0"/>
  </r>
  <r>
    <s v="FAC18/00090"/>
    <d v="2019-05-25T00:00:00"/>
    <x v="5"/>
    <m/>
    <m/>
    <m/>
    <d v="2019-06-24T00:00:00"/>
    <x v="0"/>
    <s v="Transferencia bancaria"/>
    <m/>
    <s v="Al contado"/>
    <n v="390"/>
    <n v="27.3"/>
    <n v="417.3"/>
    <n v="0"/>
    <n v="417.3"/>
    <s v="mayo"/>
    <n v="115"/>
    <x v="0"/>
  </r>
  <r>
    <s v="FAC18/00089"/>
    <d v="2019-05-25T00:00:00"/>
    <x v="6"/>
    <m/>
    <m/>
    <m/>
    <d v="2019-06-24T00:00:00"/>
    <x v="0"/>
    <s v="Transferencia bancaria"/>
    <m/>
    <s v="Al contado"/>
    <n v="90"/>
    <n v="6.3"/>
    <n v="96.3"/>
    <n v="0"/>
    <n v="96.3"/>
    <s v="mayo"/>
    <n v="115"/>
    <x v="0"/>
  </r>
  <r>
    <s v="FAC18/00093"/>
    <d v="2019-05-26T00:00:00"/>
    <x v="19"/>
    <m/>
    <m/>
    <m/>
    <d v="2019-06-25T00:00:00"/>
    <x v="1"/>
    <s v="Transferencia bancaria"/>
    <m/>
    <s v="Al contado"/>
    <n v="180"/>
    <n v="12.6"/>
    <n v="192.6"/>
    <n v="192.6"/>
    <n v="0"/>
    <s v="mayo"/>
    <n v="114"/>
    <x v="0"/>
  </r>
  <r>
    <s v="FAC18/00094"/>
    <d v="2019-05-30T00:00:00"/>
    <x v="23"/>
    <m/>
    <m/>
    <m/>
    <d v="2019-06-29T00:00:00"/>
    <x v="0"/>
    <s v="Transferencia bancaria"/>
    <m/>
    <s v="Al contado"/>
    <n v="135"/>
    <n v="9.4499999999999993"/>
    <n v="144.44999999999999"/>
    <n v="0"/>
    <n v="144.44999999999999"/>
    <s v="mayo"/>
    <n v="110"/>
    <x v="0"/>
  </r>
  <r>
    <s v="FAC18/00100"/>
    <d v="2019-05-31T00:00:00"/>
    <x v="39"/>
    <m/>
    <m/>
    <m/>
    <d v="2019-06-30T00:00:00"/>
    <x v="1"/>
    <s v="Transferencia bancaria"/>
    <m/>
    <s v="Al contado"/>
    <n v="290"/>
    <n v="20.3"/>
    <n v="310.3"/>
    <n v="310.3"/>
    <n v="0"/>
    <s v="mayo"/>
    <n v="109"/>
    <x v="0"/>
  </r>
  <r>
    <s v="FAC18/00099"/>
    <d v="2019-05-31T00:00:00"/>
    <x v="40"/>
    <m/>
    <m/>
    <m/>
    <d v="2019-06-30T00:00:00"/>
    <x v="2"/>
    <s v="Transferencia bancaria"/>
    <m/>
    <s v="Al contado"/>
    <n v="1170"/>
    <n v="81.900000000000006"/>
    <n v="1251.9000000000001"/>
    <n v="1201.9000000000001"/>
    <n v="50"/>
    <s v="mayo"/>
    <n v="109"/>
    <x v="0"/>
  </r>
  <r>
    <s v="FAC18/00098"/>
    <d v="2019-05-31T00:00:00"/>
    <x v="41"/>
    <m/>
    <m/>
    <m/>
    <d v="2019-06-30T00:00:00"/>
    <x v="0"/>
    <s v="Transferencia bancaria"/>
    <m/>
    <s v="Al contado"/>
    <n v="60"/>
    <n v="4.2"/>
    <n v="64.2"/>
    <n v="0"/>
    <n v="64.2"/>
    <s v="mayo"/>
    <n v="109"/>
    <x v="0"/>
  </r>
  <r>
    <s v="FAC18/00097"/>
    <d v="2019-05-31T00:00:00"/>
    <x v="42"/>
    <m/>
    <m/>
    <m/>
    <d v="2019-06-30T00:00:00"/>
    <x v="0"/>
    <s v="Transferencia bancaria"/>
    <m/>
    <s v="Al contado"/>
    <n v="440"/>
    <n v="30.8"/>
    <n v="470.8"/>
    <n v="0"/>
    <n v="470.8"/>
    <s v="mayo"/>
    <n v="109"/>
    <x v="0"/>
  </r>
  <r>
    <s v="FAC18/00096"/>
    <d v="2019-05-31T00:00:00"/>
    <x v="43"/>
    <m/>
    <m/>
    <m/>
    <d v="2019-06-30T00:00:00"/>
    <x v="2"/>
    <s v="Transferencia bancaria"/>
    <m/>
    <s v="Al contado"/>
    <n v="560"/>
    <n v="39.200000000000003"/>
    <n v="599.20000000000005"/>
    <n v="360"/>
    <n v="239.20000000000005"/>
    <s v="mayo"/>
    <n v="109"/>
    <x v="0"/>
  </r>
  <r>
    <s v="FAC18/00095"/>
    <d v="2019-05-31T00:00:00"/>
    <x v="44"/>
    <m/>
    <m/>
    <m/>
    <d v="2019-06-30T00:00:00"/>
    <x v="1"/>
    <s v="Transferencia bancaria"/>
    <m/>
    <s v="Al contado"/>
    <n v="1049"/>
    <n v="73.430000000000007"/>
    <n v="1122.43"/>
    <n v="1122.43"/>
    <n v="0"/>
    <s v="mayo"/>
    <n v="109"/>
    <x v="0"/>
  </r>
  <r>
    <s v="FAC18/00088"/>
    <d v="2019-06-24T00:00:00"/>
    <x v="0"/>
    <m/>
    <m/>
    <m/>
    <d v="2019-07-24T00:00:00"/>
    <x v="0"/>
    <s v="Transferencia bancaria"/>
    <m/>
    <s v="Al contado"/>
    <n v="270"/>
    <n v="18.899999999999999"/>
    <n v="288.89999999999998"/>
    <n v="0"/>
    <n v="288.89999999999998"/>
    <s v="junio"/>
    <n v="85"/>
    <x v="1"/>
  </r>
  <r>
    <s v="FAC18/00100"/>
    <d v="2019-06-24T00:00:00"/>
    <x v="24"/>
    <m/>
    <m/>
    <m/>
    <d v="2019-07-24T00:00:00"/>
    <x v="1"/>
    <s v="Transferencia bancaria"/>
    <m/>
    <s v="Al contado"/>
    <n v="290"/>
    <n v="20.3"/>
    <n v="310.3"/>
    <n v="310.3"/>
    <n v="0"/>
    <s v="junio"/>
    <n v="85"/>
    <x v="1"/>
  </r>
  <r>
    <s v="FAC18/00099"/>
    <d v="2019-06-24T00:00:00"/>
    <x v="25"/>
    <m/>
    <m/>
    <m/>
    <d v="2019-07-24T00:00:00"/>
    <x v="2"/>
    <s v="Transferencia bancaria"/>
    <m/>
    <s v="Al contado"/>
    <n v="1170"/>
    <n v="81.900000000000006"/>
    <n v="1251.9000000000001"/>
    <n v="1201.9000000000001"/>
    <n v="50"/>
    <s v="junio"/>
    <n v="85"/>
    <x v="1"/>
  </r>
  <r>
    <s v="FAC18/00092"/>
    <d v="2019-06-25T00:00:00"/>
    <x v="3"/>
    <m/>
    <m/>
    <m/>
    <d v="2019-07-25T00:00:00"/>
    <x v="0"/>
    <s v="Transferencia bancaria"/>
    <m/>
    <s v="Al contado"/>
    <n v="30"/>
    <n v="2.1"/>
    <n v="32.1"/>
    <n v="0"/>
    <n v="32.1"/>
    <s v="junio"/>
    <n v="84"/>
    <x v="1"/>
  </r>
  <r>
    <s v="FAC18/00091"/>
    <d v="2019-06-25T00:00:00"/>
    <x v="4"/>
    <m/>
    <m/>
    <m/>
    <d v="2019-07-25T00:00:00"/>
    <x v="0"/>
    <s v="Transferencia bancaria"/>
    <m/>
    <s v="Al contado"/>
    <n v="1512"/>
    <n v="105.84"/>
    <n v="1617.84"/>
    <n v="0"/>
    <n v="1617.84"/>
    <s v="junio"/>
    <n v="84"/>
    <x v="1"/>
  </r>
  <r>
    <s v="FAC18/00090"/>
    <d v="2019-06-25T00:00:00"/>
    <x v="5"/>
    <m/>
    <m/>
    <m/>
    <d v="2019-07-25T00:00:00"/>
    <x v="0"/>
    <s v="Transferencia bancaria"/>
    <m/>
    <s v="Al contado"/>
    <n v="390"/>
    <n v="27.3"/>
    <n v="417.3"/>
    <n v="0"/>
    <n v="417.3"/>
    <s v="junio"/>
    <n v="84"/>
    <x v="1"/>
  </r>
  <r>
    <s v="FAC18/00089"/>
    <d v="2019-06-25T00:00:00"/>
    <x v="6"/>
    <m/>
    <m/>
    <m/>
    <d v="2019-07-25T00:00:00"/>
    <x v="0"/>
    <s v="Transferencia bancaria"/>
    <m/>
    <s v="Al contado"/>
    <n v="90"/>
    <n v="6.3"/>
    <n v="96.3"/>
    <n v="0"/>
    <n v="96.3"/>
    <s v="junio"/>
    <n v="84"/>
    <x v="1"/>
  </r>
  <r>
    <s v="FAC18/00093"/>
    <d v="2019-06-26T00:00:00"/>
    <x v="19"/>
    <m/>
    <m/>
    <m/>
    <d v="2019-07-26T00:00:00"/>
    <x v="1"/>
    <s v="Transferencia bancaria"/>
    <m/>
    <s v="Al contado"/>
    <n v="180"/>
    <n v="12.6"/>
    <n v="192.6"/>
    <n v="192.6"/>
    <n v="0"/>
    <s v="junio"/>
    <n v="83"/>
    <x v="1"/>
  </r>
  <r>
    <s v="FAC18/00100"/>
    <d v="2019-06-30T00:00:00"/>
    <x v="39"/>
    <m/>
    <m/>
    <m/>
    <d v="2019-07-30T00:00:00"/>
    <x v="1"/>
    <s v="Transferencia bancaria"/>
    <m/>
    <s v="Al contado"/>
    <n v="290"/>
    <n v="20.3"/>
    <n v="310.3"/>
    <n v="310.3"/>
    <n v="0"/>
    <s v="junio"/>
    <n v="79"/>
    <x v="1"/>
  </r>
  <r>
    <s v="FAC18/00099"/>
    <d v="2019-06-30T00:00:00"/>
    <x v="40"/>
    <m/>
    <m/>
    <m/>
    <d v="2019-07-30T00:00:00"/>
    <x v="2"/>
    <s v="Transferencia bancaria"/>
    <m/>
    <s v="Al contado"/>
    <n v="1170"/>
    <n v="81.900000000000006"/>
    <n v="1251.9000000000001"/>
    <n v="1201.9000000000001"/>
    <n v="50"/>
    <s v="junio"/>
    <n v="79"/>
    <x v="1"/>
  </r>
  <r>
    <s v="FAC18/00098"/>
    <d v="2019-06-30T00:00:00"/>
    <x v="41"/>
    <m/>
    <m/>
    <m/>
    <d v="2019-07-30T00:00:00"/>
    <x v="0"/>
    <s v="Transferencia bancaria"/>
    <m/>
    <s v="Al contado"/>
    <n v="60"/>
    <n v="4.2"/>
    <n v="64.2"/>
    <n v="0"/>
    <n v="64.2"/>
    <s v="junio"/>
    <n v="79"/>
    <x v="1"/>
  </r>
  <r>
    <s v="FAC18/00097"/>
    <d v="2019-06-30T00:00:00"/>
    <x v="42"/>
    <m/>
    <m/>
    <m/>
    <d v="2019-07-30T00:00:00"/>
    <x v="0"/>
    <s v="Transferencia bancaria"/>
    <m/>
    <s v="Al contado"/>
    <n v="440"/>
    <n v="30.8"/>
    <n v="470.8"/>
    <n v="0"/>
    <n v="470.8"/>
    <s v="junio"/>
    <n v="79"/>
    <x v="1"/>
  </r>
  <r>
    <s v="FAC18/00096"/>
    <d v="2019-06-30T00:00:00"/>
    <x v="43"/>
    <m/>
    <m/>
    <m/>
    <d v="2019-07-30T00:00:00"/>
    <x v="2"/>
    <s v="Transferencia bancaria"/>
    <m/>
    <s v="Al contado"/>
    <n v="560"/>
    <n v="39.200000000000003"/>
    <n v="599.20000000000005"/>
    <n v="360"/>
    <n v="239.20000000000005"/>
    <s v="junio"/>
    <n v="79"/>
    <x v="1"/>
  </r>
  <r>
    <s v="FAC18/00095"/>
    <d v="2019-06-30T00:00:00"/>
    <x v="44"/>
    <m/>
    <m/>
    <m/>
    <d v="2019-07-30T00:00:00"/>
    <x v="1"/>
    <s v="Transferencia bancaria"/>
    <m/>
    <s v="Al contado"/>
    <n v="1049"/>
    <n v="73.430000000000007"/>
    <n v="1122.43"/>
    <n v="1122.43"/>
    <n v="0"/>
    <s v="junio"/>
    <n v="79"/>
    <x v="1"/>
  </r>
  <r>
    <s v="FAC18/00094"/>
    <d v="2019-06-30T00:00:00"/>
    <x v="23"/>
    <m/>
    <m/>
    <m/>
    <d v="2019-07-30T00:00:00"/>
    <x v="0"/>
    <s v="Transferencia bancaria"/>
    <m/>
    <s v="Al contado"/>
    <n v="135"/>
    <n v="9.4499999999999993"/>
    <n v="144.44999999999999"/>
    <n v="0"/>
    <n v="144.44999999999999"/>
    <s v="junio"/>
    <n v="79"/>
    <x v="1"/>
  </r>
  <r>
    <s v="FAC18/00088"/>
    <d v="2019-07-24T00:00:00"/>
    <x v="5"/>
    <m/>
    <m/>
    <m/>
    <d v="2019-08-23T00:00:00"/>
    <x v="0"/>
    <s v="Transferencia bancaria"/>
    <m/>
    <s v="Al contado"/>
    <n v="270"/>
    <n v="18.899999999999999"/>
    <n v="288.89999999999998"/>
    <n v="0"/>
    <n v="288.89999999999998"/>
    <s v="julio"/>
    <n v="55"/>
    <x v="1"/>
  </r>
  <r>
    <s v="FAC18/00088"/>
    <d v="2019-07-24T00:00:00"/>
    <x v="9"/>
    <m/>
    <m/>
    <m/>
    <d v="2019-08-23T00:00:00"/>
    <x v="0"/>
    <s v="Transferencia bancaria"/>
    <m/>
    <s v="Al contado"/>
    <n v="270"/>
    <n v="18.899999999999999"/>
    <n v="288.89999999999998"/>
    <n v="0"/>
    <n v="288.89999999999998"/>
    <s v="julio"/>
    <n v="55"/>
    <x v="1"/>
  </r>
  <r>
    <s v="FAC18/00100"/>
    <d v="2019-07-24T00:00:00"/>
    <x v="10"/>
    <m/>
    <m/>
    <m/>
    <d v="2019-08-23T00:00:00"/>
    <x v="1"/>
    <s v="Transferencia bancaria"/>
    <m/>
    <s v="Al contado"/>
    <n v="290"/>
    <n v="20.3"/>
    <n v="310.3"/>
    <n v="310.3"/>
    <n v="0"/>
    <s v="julio"/>
    <n v="55"/>
    <x v="1"/>
  </r>
  <r>
    <s v="FAC18/00099"/>
    <d v="2019-07-24T00:00:00"/>
    <x v="1"/>
    <m/>
    <m/>
    <m/>
    <d v="2019-08-23T00:00:00"/>
    <x v="2"/>
    <s v="Transferencia bancaria"/>
    <m/>
    <s v="Al contado"/>
    <n v="1170"/>
    <n v="81.900000000000006"/>
    <n v="1251.9000000000001"/>
    <n v="1201.9000000000001"/>
    <n v="50"/>
    <s v="julio"/>
    <n v="55"/>
    <x v="1"/>
  </r>
  <r>
    <s v="FAC18/00092"/>
    <d v="2019-07-25T00:00:00"/>
    <x v="23"/>
    <m/>
    <m/>
    <m/>
    <d v="2019-08-24T00:00:00"/>
    <x v="0"/>
    <s v="Transferencia bancaria"/>
    <m/>
    <s v="Al contado"/>
    <n v="30"/>
    <n v="2.1"/>
    <n v="32.1"/>
    <n v="0"/>
    <n v="32.1"/>
    <s v="julio"/>
    <n v="54"/>
    <x v="1"/>
  </r>
  <r>
    <s v="FAC18/00091"/>
    <d v="2019-07-25T00:00:00"/>
    <x v="19"/>
    <m/>
    <m/>
    <m/>
    <d v="2019-08-24T00:00:00"/>
    <x v="0"/>
    <s v="Transferencia bancaria"/>
    <m/>
    <s v="Al contado"/>
    <n v="1512"/>
    <n v="105.84"/>
    <n v="1617.84"/>
    <n v="0"/>
    <n v="1617.84"/>
    <s v="julio"/>
    <n v="54"/>
    <x v="1"/>
  </r>
  <r>
    <s v="FAC18/00090"/>
    <d v="2019-07-25T00:00:00"/>
    <x v="3"/>
    <m/>
    <m/>
    <m/>
    <d v="2019-08-24T00:00:00"/>
    <x v="0"/>
    <s v="Transferencia bancaria"/>
    <m/>
    <s v="Al contado"/>
    <n v="390"/>
    <n v="27.3"/>
    <n v="417.3"/>
    <n v="0"/>
    <n v="417.3"/>
    <s v="julio"/>
    <n v="54"/>
    <x v="1"/>
  </r>
  <r>
    <s v="FAC18/00089"/>
    <d v="2019-07-25T00:00:00"/>
    <x v="4"/>
    <m/>
    <m/>
    <m/>
    <d v="2019-08-24T00:00:00"/>
    <x v="0"/>
    <s v="Transferencia bancaria"/>
    <m/>
    <s v="Al contado"/>
    <n v="90"/>
    <n v="6.3"/>
    <n v="96.3"/>
    <n v="0"/>
    <n v="96.3"/>
    <s v="julio"/>
    <n v="54"/>
    <x v="1"/>
  </r>
  <r>
    <s v="FAC18/00092"/>
    <d v="2019-07-25T00:00:00"/>
    <x v="30"/>
    <m/>
    <m/>
    <m/>
    <d v="2019-08-24T00:00:00"/>
    <x v="0"/>
    <s v="Transferencia bancaria"/>
    <m/>
    <s v="Al contado"/>
    <n v="30"/>
    <n v="2.1"/>
    <n v="32.1"/>
    <n v="0"/>
    <n v="32.1"/>
    <s v="julio"/>
    <n v="54"/>
    <x v="1"/>
  </r>
  <r>
    <s v="FAC18/00091"/>
    <d v="2019-07-25T00:00:00"/>
    <x v="20"/>
    <m/>
    <m/>
    <m/>
    <d v="2019-08-24T00:00:00"/>
    <x v="0"/>
    <s v="Transferencia bancaria"/>
    <m/>
    <s v="Al contado"/>
    <n v="1512"/>
    <n v="105.84"/>
    <n v="1617.84"/>
    <n v="0"/>
    <n v="1617.84"/>
    <s v="julio"/>
    <n v="54"/>
    <x v="1"/>
  </r>
  <r>
    <s v="FAC18/00090"/>
    <d v="2019-07-25T00:00:00"/>
    <x v="7"/>
    <m/>
    <m/>
    <m/>
    <d v="2019-08-24T00:00:00"/>
    <x v="0"/>
    <s v="Transferencia bancaria"/>
    <m/>
    <s v="Al contado"/>
    <n v="390"/>
    <n v="27.3"/>
    <n v="417.3"/>
    <n v="0"/>
    <n v="417.3"/>
    <s v="julio"/>
    <n v="54"/>
    <x v="1"/>
  </r>
  <r>
    <s v="FAC18/00089"/>
    <d v="2019-07-25T00:00:00"/>
    <x v="8"/>
    <m/>
    <m/>
    <m/>
    <d v="2019-08-24T00:00:00"/>
    <x v="0"/>
    <s v="Transferencia bancaria"/>
    <m/>
    <s v="Al contado"/>
    <n v="90"/>
    <n v="6.3"/>
    <n v="96.3"/>
    <n v="0"/>
    <n v="96.3"/>
    <s v="julio"/>
    <n v="54"/>
    <x v="1"/>
  </r>
  <r>
    <s v="FAC18/00093"/>
    <d v="2019-07-26T00:00:00"/>
    <x v="44"/>
    <m/>
    <m/>
    <m/>
    <d v="2019-08-25T00:00:00"/>
    <x v="1"/>
    <s v="Transferencia bancaria"/>
    <m/>
    <s v="Al contado"/>
    <n v="180"/>
    <n v="12.6"/>
    <n v="192.6"/>
    <n v="192.6"/>
    <n v="0"/>
    <s v="julio"/>
    <n v="53"/>
    <x v="1"/>
  </r>
  <r>
    <s v="FAC18/00093"/>
    <d v="2019-07-26T00:00:00"/>
    <x v="29"/>
    <m/>
    <m/>
    <m/>
    <d v="2019-08-25T00:00:00"/>
    <x v="1"/>
    <s v="Transferencia bancaria"/>
    <m/>
    <s v="Al contado"/>
    <n v="180"/>
    <n v="12.6"/>
    <n v="192.6"/>
    <n v="192.6"/>
    <n v="0"/>
    <s v="julio"/>
    <n v="53"/>
    <x v="1"/>
  </r>
  <r>
    <s v="FAC18/00094"/>
    <d v="2019-07-30T00:00:00"/>
    <x v="43"/>
    <m/>
    <m/>
    <m/>
    <d v="2019-08-29T00:00:00"/>
    <x v="0"/>
    <s v="Transferencia bancaria"/>
    <m/>
    <s v="Al contado"/>
    <n v="135"/>
    <n v="9.4499999999999993"/>
    <n v="144.44999999999999"/>
    <n v="0"/>
    <n v="144.44999999999999"/>
    <s v="julio"/>
    <n v="49"/>
    <x v="1"/>
  </r>
  <r>
    <s v="FAC18/00100"/>
    <d v="2019-07-30T00:00:00"/>
    <x v="6"/>
    <m/>
    <m/>
    <m/>
    <d v="2019-08-29T00:00:00"/>
    <x v="1"/>
    <s v="Transferencia bancaria"/>
    <m/>
    <s v="Al contado"/>
    <n v="290"/>
    <n v="20.3"/>
    <n v="310.3"/>
    <n v="310.3"/>
    <n v="0"/>
    <s v="julio"/>
    <n v="49"/>
    <x v="1"/>
  </r>
  <r>
    <s v="FAC18/00099"/>
    <d v="2019-07-30T00:00:00"/>
    <x v="0"/>
    <m/>
    <m/>
    <m/>
    <d v="2019-08-29T00:00:00"/>
    <x v="2"/>
    <s v="Transferencia bancaria"/>
    <m/>
    <s v="Al contado"/>
    <n v="1170"/>
    <n v="81.900000000000006"/>
    <n v="1251.9000000000001"/>
    <n v="1201.9000000000001"/>
    <n v="50"/>
    <s v="julio"/>
    <n v="49"/>
    <x v="1"/>
  </r>
  <r>
    <s v="FAC18/00098"/>
    <d v="2019-07-30T00:00:00"/>
    <x v="24"/>
    <m/>
    <m/>
    <m/>
    <d v="2019-08-29T00:00:00"/>
    <x v="0"/>
    <s v="Transferencia bancaria"/>
    <m/>
    <s v="Al contado"/>
    <n v="60"/>
    <n v="4.2"/>
    <n v="64.2"/>
    <n v="0"/>
    <n v="64.2"/>
    <s v="julio"/>
    <n v="49"/>
    <x v="1"/>
  </r>
  <r>
    <s v="FAC18/00097"/>
    <d v="2019-07-30T00:00:00"/>
    <x v="25"/>
    <m/>
    <m/>
    <m/>
    <d v="2019-08-29T00:00:00"/>
    <x v="0"/>
    <s v="Transferencia bancaria"/>
    <m/>
    <s v="Al contado"/>
    <n v="440"/>
    <n v="30.8"/>
    <n v="470.8"/>
    <n v="0"/>
    <n v="470.8"/>
    <s v="julio"/>
    <n v="49"/>
    <x v="1"/>
  </r>
  <r>
    <s v="FAC18/00096"/>
    <d v="2019-07-30T00:00:00"/>
    <x v="26"/>
    <m/>
    <m/>
    <m/>
    <d v="2019-08-29T00:00:00"/>
    <x v="2"/>
    <s v="Transferencia bancaria"/>
    <m/>
    <s v="Al contado"/>
    <n v="560"/>
    <n v="39.200000000000003"/>
    <n v="599.20000000000005"/>
    <n v="360"/>
    <n v="239.20000000000005"/>
    <s v="julio"/>
    <n v="49"/>
    <x v="1"/>
  </r>
  <r>
    <s v="FAC18/00095"/>
    <d v="2019-07-30T00:00:00"/>
    <x v="27"/>
    <m/>
    <m/>
    <m/>
    <d v="2019-08-29T00:00:00"/>
    <x v="1"/>
    <s v="Transferencia bancaria"/>
    <m/>
    <s v="Al contado"/>
    <n v="1049"/>
    <n v="73.430000000000007"/>
    <n v="1122.43"/>
    <n v="1122.43"/>
    <n v="0"/>
    <s v="julio"/>
    <n v="49"/>
    <x v="1"/>
  </r>
  <r>
    <s v="FAC18/00094"/>
    <d v="2019-07-30T00:00:00"/>
    <x v="28"/>
    <m/>
    <m/>
    <m/>
    <d v="2019-08-29T00:00:00"/>
    <x v="0"/>
    <s v="Transferencia bancaria"/>
    <m/>
    <s v="Al contado"/>
    <n v="135"/>
    <n v="9.4499999999999993"/>
    <n v="144.44999999999999"/>
    <n v="0"/>
    <n v="144.44999999999999"/>
    <s v="julio"/>
    <n v="49"/>
    <x v="1"/>
  </r>
  <r>
    <s v="FAC18/00098"/>
    <d v="2019-07-31T00:00:00"/>
    <x v="39"/>
    <m/>
    <m/>
    <m/>
    <d v="2019-08-30T00:00:00"/>
    <x v="0"/>
    <s v="Transferencia bancaria"/>
    <m/>
    <s v="Al contado"/>
    <n v="60"/>
    <n v="4.2"/>
    <n v="64.2"/>
    <n v="0"/>
    <n v="64.2"/>
    <s v="julio"/>
    <n v="48"/>
    <x v="1"/>
  </r>
  <r>
    <s v="FAC18/00097"/>
    <d v="2019-07-31T00:00:00"/>
    <x v="40"/>
    <m/>
    <m/>
    <m/>
    <d v="2019-08-30T00:00:00"/>
    <x v="0"/>
    <s v="Transferencia bancaria"/>
    <m/>
    <s v="Al contado"/>
    <n v="440"/>
    <n v="30.8"/>
    <n v="470.8"/>
    <n v="0"/>
    <n v="470.8"/>
    <s v="julio"/>
    <n v="48"/>
    <x v="1"/>
  </r>
  <r>
    <s v="FAC18/00096"/>
    <d v="2019-07-31T00:00:00"/>
    <x v="41"/>
    <m/>
    <m/>
    <m/>
    <d v="2019-08-30T00:00:00"/>
    <x v="2"/>
    <s v="Transferencia bancaria"/>
    <m/>
    <s v="Al contado"/>
    <n v="560"/>
    <n v="39.200000000000003"/>
    <n v="599.20000000000005"/>
    <n v="360"/>
    <n v="239.20000000000005"/>
    <s v="julio"/>
    <n v="48"/>
    <x v="1"/>
  </r>
  <r>
    <s v="FAC18/00095"/>
    <d v="2019-07-31T00:00:00"/>
    <x v="42"/>
    <m/>
    <m/>
    <m/>
    <d v="2019-08-30T00:00:00"/>
    <x v="1"/>
    <s v="Transferencia bancaria"/>
    <m/>
    <s v="Al contado"/>
    <n v="1049"/>
    <n v="73.430000000000007"/>
    <n v="1122.43"/>
    <n v="1122.43"/>
    <n v="0"/>
    <s v="julio"/>
    <n v="48"/>
    <x v="1"/>
  </r>
  <r>
    <s v="FAC18/00088"/>
    <d v="2019-08-24T00:00:00"/>
    <x v="5"/>
    <m/>
    <m/>
    <m/>
    <d v="2019-09-23T00:00:00"/>
    <x v="0"/>
    <s v="Transferencia bancaria"/>
    <m/>
    <s v="Al contado"/>
    <n v="270"/>
    <n v="18.899999999999999"/>
    <n v="288.89999999999998"/>
    <n v="0"/>
    <n v="288.89999999999998"/>
    <s v="agosto"/>
    <n v="24"/>
    <x v="2"/>
  </r>
  <r>
    <s v="FAC18/00092"/>
    <d v="2019-08-25T00:00:00"/>
    <x v="23"/>
    <m/>
    <m/>
    <m/>
    <d v="2019-09-24T00:00:00"/>
    <x v="0"/>
    <s v="Transferencia bancaria"/>
    <m/>
    <s v="Al contado"/>
    <n v="30"/>
    <n v="2.1"/>
    <n v="32.1"/>
    <n v="0"/>
    <n v="32.1"/>
    <s v="agosto"/>
    <n v="23"/>
    <x v="2"/>
  </r>
  <r>
    <s v="FAC18/00091"/>
    <d v="2019-08-25T00:00:00"/>
    <x v="19"/>
    <m/>
    <m/>
    <m/>
    <d v="2019-09-24T00:00:00"/>
    <x v="0"/>
    <s v="Transferencia bancaria"/>
    <m/>
    <s v="Al contado"/>
    <n v="1512"/>
    <n v="105.84"/>
    <n v="1617.84"/>
    <n v="0"/>
    <n v="1617.84"/>
    <s v="agosto"/>
    <n v="23"/>
    <x v="2"/>
  </r>
  <r>
    <s v="FAC18/00090"/>
    <d v="2019-08-25T00:00:00"/>
    <x v="3"/>
    <m/>
    <m/>
    <m/>
    <d v="2019-09-24T00:00:00"/>
    <x v="0"/>
    <s v="Transferencia bancaria"/>
    <m/>
    <s v="Al contado"/>
    <n v="390"/>
    <n v="27.3"/>
    <n v="417.3"/>
    <n v="0"/>
    <n v="417.3"/>
    <s v="agosto"/>
    <n v="23"/>
    <x v="2"/>
  </r>
  <r>
    <s v="FAC18/00089"/>
    <d v="2019-08-25T00:00:00"/>
    <x v="4"/>
    <m/>
    <m/>
    <m/>
    <d v="2019-09-24T00:00:00"/>
    <x v="0"/>
    <s v="Transferencia bancaria"/>
    <m/>
    <s v="Al contado"/>
    <n v="90"/>
    <n v="6.3"/>
    <n v="96.3"/>
    <n v="0"/>
    <n v="96.3"/>
    <s v="agosto"/>
    <n v="23"/>
    <x v="2"/>
  </r>
  <r>
    <s v="FAC18/00093"/>
    <d v="2019-08-26T00:00:00"/>
    <x v="44"/>
    <m/>
    <m/>
    <m/>
    <d v="2019-09-25T00:00:00"/>
    <x v="1"/>
    <s v="Transferencia bancaria"/>
    <m/>
    <s v="Al contado"/>
    <n v="180"/>
    <n v="12.6"/>
    <n v="192.6"/>
    <n v="192.6"/>
    <n v="0"/>
    <s v="agosto"/>
    <n v="22"/>
    <x v="2"/>
  </r>
  <r>
    <s v="FAC18/00094"/>
    <d v="2019-08-30T00:00:00"/>
    <x v="43"/>
    <m/>
    <m/>
    <m/>
    <d v="2019-09-29T00:00:00"/>
    <x v="0"/>
    <s v="Transferencia bancaria"/>
    <m/>
    <s v="Al contado"/>
    <n v="135"/>
    <n v="9.4499999999999993"/>
    <n v="144.44999999999999"/>
    <n v="0"/>
    <n v="144.44999999999999"/>
    <s v="agosto"/>
    <n v="18"/>
    <x v="2"/>
  </r>
  <r>
    <s v="FAC18/00100"/>
    <d v="2019-08-30T00:00:00"/>
    <x v="6"/>
    <m/>
    <m/>
    <m/>
    <d v="2019-09-29T00:00:00"/>
    <x v="1"/>
    <s v="Transferencia bancaria"/>
    <m/>
    <s v="Al contado"/>
    <n v="290"/>
    <n v="20.3"/>
    <n v="310.3"/>
    <n v="310.3"/>
    <n v="0"/>
    <s v="agosto"/>
    <n v="18"/>
    <x v="2"/>
  </r>
  <r>
    <s v="FAC18/00099"/>
    <d v="2019-08-30T00:00:00"/>
    <x v="0"/>
    <m/>
    <m/>
    <m/>
    <d v="2019-09-29T00:00:00"/>
    <x v="2"/>
    <s v="Transferencia bancaria"/>
    <m/>
    <s v="Al contado"/>
    <n v="1170"/>
    <n v="81.900000000000006"/>
    <n v="1251.9000000000001"/>
    <n v="1201.9000000000001"/>
    <n v="50"/>
    <s v="agosto"/>
    <n v="18"/>
    <x v="2"/>
  </r>
  <r>
    <s v="FAC18/00098"/>
    <d v="2019-08-30T00:00:00"/>
    <x v="24"/>
    <m/>
    <m/>
    <m/>
    <d v="2019-09-29T00:00:00"/>
    <x v="0"/>
    <s v="Transferencia bancaria"/>
    <m/>
    <s v="Al contado"/>
    <n v="60"/>
    <n v="4.2"/>
    <n v="64.2"/>
    <n v="0"/>
    <n v="64.2"/>
    <s v="agosto"/>
    <n v="18"/>
    <x v="2"/>
  </r>
  <r>
    <s v="FAC18/00098"/>
    <d v="2019-08-31T00:00:00"/>
    <x v="39"/>
    <m/>
    <m/>
    <m/>
    <d v="2019-09-30T00:00:00"/>
    <x v="0"/>
    <s v="Transferencia bancaria"/>
    <m/>
    <s v="Al contado"/>
    <n v="60"/>
    <n v="4.2"/>
    <n v="64.2"/>
    <n v="0"/>
    <n v="64.2"/>
    <s v="agosto"/>
    <n v="17"/>
    <x v="2"/>
  </r>
  <r>
    <s v="FAC18/00097"/>
    <d v="2019-08-31T00:00:00"/>
    <x v="40"/>
    <m/>
    <m/>
    <m/>
    <d v="2019-09-30T00:00:00"/>
    <x v="0"/>
    <s v="Transferencia bancaria"/>
    <m/>
    <s v="Al contado"/>
    <n v="440"/>
    <n v="30.8"/>
    <n v="470.8"/>
    <n v="0"/>
    <n v="470.8"/>
    <s v="agosto"/>
    <n v="17"/>
    <x v="2"/>
  </r>
  <r>
    <s v="FAC18/00096"/>
    <d v="2019-08-31T00:00:00"/>
    <x v="41"/>
    <m/>
    <m/>
    <m/>
    <d v="2019-09-30T00:00:00"/>
    <x v="2"/>
    <s v="Transferencia bancaria"/>
    <m/>
    <s v="Al contado"/>
    <n v="560"/>
    <n v="39.200000000000003"/>
    <n v="599.20000000000005"/>
    <n v="360"/>
    <n v="239.20000000000005"/>
    <s v="agosto"/>
    <n v="17"/>
    <x v="2"/>
  </r>
  <r>
    <s v="FAC18/00095"/>
    <d v="2019-08-31T00:00:00"/>
    <x v="42"/>
    <m/>
    <m/>
    <m/>
    <d v="2019-09-30T00:00:00"/>
    <x v="1"/>
    <s v="Transferencia bancaria"/>
    <m/>
    <s v="Al contado"/>
    <n v="1049"/>
    <n v="73.430000000000007"/>
    <n v="1122.43"/>
    <n v="1122.43"/>
    <n v="0"/>
    <s v="agosto"/>
    <n v="17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2D39530-7754-4751-A691-F6F0AB0BBDEC}" name="TablaDinámica1" cacheId="1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E48" firstHeaderRow="1" firstDataRow="2" firstDataCol="1" rowPageCount="1" colPageCount="1"/>
  <pivotFields count="19">
    <pivotField showAll="0"/>
    <pivotField numFmtId="14" showAll="0"/>
    <pivotField axis="axisRow" showAll="0">
      <items count="52">
        <item x="39"/>
        <item x="4"/>
        <item x="5"/>
        <item x="6"/>
        <item x="0"/>
        <item x="24"/>
        <item x="25"/>
        <item x="26"/>
        <item x="27"/>
        <item x="28"/>
        <item x="29"/>
        <item x="40"/>
        <item x="30"/>
        <item x="20"/>
        <item x="7"/>
        <item x="8"/>
        <item x="9"/>
        <item x="10"/>
        <item x="1"/>
        <item x="45"/>
        <item x="46"/>
        <item x="47"/>
        <item x="41"/>
        <item x="48"/>
        <item x="49"/>
        <item x="50"/>
        <item x="31"/>
        <item x="21"/>
        <item x="11"/>
        <item x="12"/>
        <item x="13"/>
        <item x="14"/>
        <item x="2"/>
        <item x="42"/>
        <item x="32"/>
        <item x="33"/>
        <item x="34"/>
        <item x="35"/>
        <item x="36"/>
        <item x="37"/>
        <item x="38"/>
        <item x="22"/>
        <item x="15"/>
        <item x="16"/>
        <item x="43"/>
        <item x="17"/>
        <item x="18"/>
        <item x="44"/>
        <item x="23"/>
        <item x="19"/>
        <item x="3"/>
        <item t="default"/>
      </items>
    </pivotField>
    <pivotField showAll="0"/>
    <pivotField showAll="0"/>
    <pivotField showAll="0"/>
    <pivotField numFmtId="14" showAll="0"/>
    <pivotField axis="axisPage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axis="axisCol" showAll="0">
      <items count="4">
        <item x="2"/>
        <item x="1"/>
        <item x="0"/>
        <item t="default"/>
      </items>
    </pivotField>
  </pivotFields>
  <rowFields count="1">
    <field x="2"/>
  </rowFields>
  <rowItems count="4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1"/>
    </i>
    <i>
      <x v="22"/>
    </i>
    <i>
      <x v="23"/>
    </i>
    <i>
      <x v="24"/>
    </i>
    <i>
      <x v="26"/>
    </i>
    <i>
      <x v="28"/>
    </i>
    <i>
      <x v="29"/>
    </i>
    <i>
      <x v="30"/>
    </i>
    <i>
      <x v="31"/>
    </i>
    <i>
      <x v="32"/>
    </i>
    <i>
      <x v="33"/>
    </i>
    <i>
      <x v="36"/>
    </i>
    <i>
      <x v="37"/>
    </i>
    <i>
      <x v="40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 t="grand">
      <x/>
    </i>
  </rowItems>
  <colFields count="1">
    <field x="18"/>
  </colFields>
  <colItems count="4">
    <i>
      <x/>
    </i>
    <i>
      <x v="1"/>
    </i>
    <i>
      <x v="2"/>
    </i>
    <i t="grand">
      <x/>
    </i>
  </colItems>
  <pageFields count="1">
    <pageField fld="7" item="2" hier="-1"/>
  </pageFields>
  <dataFields count="1">
    <dataField name="Suma de Importe restante" fld="1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0FCFE-3C1B-4B5B-8182-F13D461BBD18}">
  <sheetPr>
    <tabColor rgb="FF00B050"/>
  </sheetPr>
  <dimension ref="A1:AD121"/>
  <sheetViews>
    <sheetView showGridLines="0" tabSelected="1" zoomScale="80" zoomScaleNormal="80" workbookViewId="0">
      <selection activeCell="T1" sqref="T1"/>
    </sheetView>
  </sheetViews>
  <sheetFormatPr baseColWidth="10" defaultColWidth="10.88671875" defaultRowHeight="14.4" outlineLevelCol="1" x14ac:dyDescent="0.3"/>
  <cols>
    <col min="1" max="1" width="16.33203125" style="1" bestFit="1" customWidth="1"/>
    <col min="2" max="2" width="33.33203125" style="1" bestFit="1" customWidth="1"/>
    <col min="3" max="3" width="15.33203125" style="1" bestFit="1" customWidth="1"/>
    <col min="4" max="4" width="9" style="1" customWidth="1"/>
    <col min="5" max="16" width="6.33203125" style="1" hidden="1" customWidth="1" outlineLevel="1"/>
    <col min="17" max="17" width="6.33203125" style="1" customWidth="1" collapsed="1"/>
    <col min="18" max="27" width="6.33203125" style="1" customWidth="1"/>
    <col min="28" max="28" width="9.33203125" style="1" customWidth="1"/>
    <col min="29" max="16384" width="10.88671875" style="1"/>
  </cols>
  <sheetData>
    <row r="1" spans="1:30" x14ac:dyDescent="0.3">
      <c r="E1" s="1">
        <f>Q1</f>
        <v>1</v>
      </c>
      <c r="F1" s="1">
        <f t="shared" ref="F1:P1" si="0">R1</f>
        <v>0</v>
      </c>
      <c r="G1" s="1">
        <f t="shared" si="0"/>
        <v>0</v>
      </c>
      <c r="H1" s="1">
        <f t="shared" si="0"/>
        <v>0</v>
      </c>
      <c r="I1" s="1">
        <f t="shared" si="0"/>
        <v>0</v>
      </c>
      <c r="J1" s="1">
        <f t="shared" si="0"/>
        <v>0</v>
      </c>
      <c r="K1" s="1">
        <f t="shared" si="0"/>
        <v>0</v>
      </c>
      <c r="L1" s="1">
        <f t="shared" si="0"/>
        <v>0</v>
      </c>
      <c r="M1" s="1">
        <f t="shared" si="0"/>
        <v>0</v>
      </c>
      <c r="N1" s="1">
        <f t="shared" si="0"/>
        <v>0</v>
      </c>
      <c r="O1" s="1">
        <f t="shared" si="0"/>
        <v>0</v>
      </c>
      <c r="P1" s="1">
        <f t="shared" si="0"/>
        <v>0</v>
      </c>
      <c r="Q1" s="1">
        <v>1</v>
      </c>
      <c r="R1" s="1">
        <v>0</v>
      </c>
      <c r="S1" s="1">
        <v>0</v>
      </c>
      <c r="T1" s="1">
        <v>0</v>
      </c>
      <c r="U1" s="1">
        <v>0</v>
      </c>
      <c r="V1" s="1">
        <v>0</v>
      </c>
      <c r="W1" s="1">
        <v>0</v>
      </c>
      <c r="X1" s="1">
        <v>0</v>
      </c>
      <c r="Y1" s="1">
        <v>0</v>
      </c>
      <c r="Z1" s="1">
        <v>0</v>
      </c>
      <c r="AA1" s="1">
        <v>0</v>
      </c>
      <c r="AB1" s="1">
        <v>0</v>
      </c>
    </row>
    <row r="2" spans="1:30" x14ac:dyDescent="0.3">
      <c r="E2" s="2">
        <f t="shared" ref="E2:AD2" si="1">SUM(E4:E121)</f>
        <v>0</v>
      </c>
      <c r="F2" s="2">
        <f t="shared" si="1"/>
        <v>175</v>
      </c>
      <c r="G2" s="2">
        <f t="shared" si="1"/>
        <v>325</v>
      </c>
      <c r="H2" s="2">
        <f t="shared" si="1"/>
        <v>1210</v>
      </c>
      <c r="I2" s="2">
        <f t="shared" si="1"/>
        <v>651</v>
      </c>
      <c r="J2" s="2">
        <f t="shared" si="1"/>
        <v>763</v>
      </c>
      <c r="K2" s="2">
        <f t="shared" si="1"/>
        <v>1210</v>
      </c>
      <c r="L2" s="2">
        <f t="shared" si="1"/>
        <v>625</v>
      </c>
      <c r="M2" s="2">
        <f t="shared" si="1"/>
        <v>2429</v>
      </c>
      <c r="N2" s="2">
        <f t="shared" si="1"/>
        <v>3446</v>
      </c>
      <c r="O2" s="2">
        <f t="shared" si="1"/>
        <v>4130</v>
      </c>
      <c r="P2" s="2">
        <f t="shared" si="1"/>
        <v>4100</v>
      </c>
      <c r="Q2" s="2">
        <f t="shared" si="1"/>
        <v>3558</v>
      </c>
      <c r="R2" s="2">
        <f t="shared" si="1"/>
        <v>2601</v>
      </c>
      <c r="S2" s="2">
        <f t="shared" si="1"/>
        <v>5097</v>
      </c>
      <c r="T2" s="2">
        <f t="shared" si="1"/>
        <v>5395</v>
      </c>
      <c r="U2" s="2">
        <f t="shared" si="1"/>
        <v>6365</v>
      </c>
      <c r="V2" s="2">
        <f t="shared" si="1"/>
        <v>4495</v>
      </c>
      <c r="W2" s="2">
        <f t="shared" si="1"/>
        <v>800</v>
      </c>
      <c r="X2" s="2">
        <f t="shared" si="1"/>
        <v>120</v>
      </c>
      <c r="Y2" s="2">
        <f t="shared" si="1"/>
        <v>1570</v>
      </c>
      <c r="Z2" s="2">
        <f t="shared" si="1"/>
        <v>0</v>
      </c>
      <c r="AA2" s="2">
        <f t="shared" si="1"/>
        <v>0</v>
      </c>
      <c r="AB2" s="2">
        <f t="shared" si="1"/>
        <v>0</v>
      </c>
      <c r="AC2" s="2">
        <f t="shared" si="1"/>
        <v>19064</v>
      </c>
      <c r="AD2" s="2">
        <f t="shared" si="1"/>
        <v>30001</v>
      </c>
    </row>
    <row r="3" spans="1:30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8</v>
      </c>
      <c r="V3" s="3" t="s">
        <v>9</v>
      </c>
      <c r="W3" s="3" t="s">
        <v>10</v>
      </c>
      <c r="X3" s="3" t="s">
        <v>11</v>
      </c>
      <c r="Y3" s="3" t="s">
        <v>12</v>
      </c>
      <c r="Z3" s="3" t="s">
        <v>13</v>
      </c>
      <c r="AA3" s="3" t="s">
        <v>14</v>
      </c>
      <c r="AB3" s="3" t="s">
        <v>15</v>
      </c>
      <c r="AC3" s="3" t="s">
        <v>16</v>
      </c>
      <c r="AD3" s="3" t="s">
        <v>17</v>
      </c>
    </row>
    <row r="4" spans="1:30" x14ac:dyDescent="0.3">
      <c r="A4" s="4" t="s">
        <v>70</v>
      </c>
      <c r="B4" s="5" t="s">
        <v>18</v>
      </c>
      <c r="C4" s="6" t="s">
        <v>19</v>
      </c>
      <c r="D4" s="4" t="s">
        <v>20</v>
      </c>
      <c r="E4" s="7"/>
      <c r="F4" s="7">
        <v>175</v>
      </c>
      <c r="G4" s="7">
        <v>175</v>
      </c>
      <c r="H4" s="7"/>
      <c r="I4" s="7"/>
      <c r="J4" s="7"/>
      <c r="K4" s="7"/>
      <c r="L4" s="7"/>
      <c r="M4" s="7"/>
      <c r="N4" s="7"/>
      <c r="O4" s="7"/>
      <c r="P4" s="7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9">
        <f>SUM(E4:P4)</f>
        <v>350</v>
      </c>
      <c r="AD4" s="10">
        <f>SUM(Q4:AB4)</f>
        <v>0</v>
      </c>
    </row>
    <row r="5" spans="1:30" x14ac:dyDescent="0.3">
      <c r="A5" s="4" t="s">
        <v>70</v>
      </c>
      <c r="B5" s="11" t="s">
        <v>21</v>
      </c>
      <c r="C5" s="6" t="s">
        <v>19</v>
      </c>
      <c r="D5" s="4" t="s">
        <v>20</v>
      </c>
      <c r="E5" s="7"/>
      <c r="F5" s="7"/>
      <c r="G5" s="7">
        <v>150</v>
      </c>
      <c r="H5" s="7"/>
      <c r="I5" s="7"/>
      <c r="J5" s="7"/>
      <c r="K5" s="7"/>
      <c r="L5" s="7"/>
      <c r="M5" s="7"/>
      <c r="N5" s="7"/>
      <c r="O5" s="7"/>
      <c r="P5" s="7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9">
        <f t="shared" ref="AC5:AC70" si="2">SUM(E5:P5)</f>
        <v>150</v>
      </c>
      <c r="AD5" s="10">
        <f t="shared" ref="AD5:AD70" si="3">SUM(Q5:AB5)</f>
        <v>0</v>
      </c>
    </row>
    <row r="6" spans="1:30" x14ac:dyDescent="0.3">
      <c r="A6" s="4" t="s">
        <v>70</v>
      </c>
      <c r="B6" s="11" t="s">
        <v>22</v>
      </c>
      <c r="C6" s="6" t="s">
        <v>19</v>
      </c>
      <c r="D6" s="4" t="s">
        <v>20</v>
      </c>
      <c r="E6" s="7"/>
      <c r="F6" s="7"/>
      <c r="G6" s="7"/>
      <c r="H6" s="7"/>
      <c r="I6" s="7">
        <v>100</v>
      </c>
      <c r="J6" s="7"/>
      <c r="K6" s="7"/>
      <c r="L6" s="7"/>
      <c r="M6" s="7"/>
      <c r="N6" s="7"/>
      <c r="O6" s="7"/>
      <c r="P6" s="7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9">
        <f t="shared" si="2"/>
        <v>100</v>
      </c>
      <c r="AD6" s="10">
        <f t="shared" si="3"/>
        <v>0</v>
      </c>
    </row>
    <row r="7" spans="1:30" x14ac:dyDescent="0.3">
      <c r="A7" s="4" t="s">
        <v>70</v>
      </c>
      <c r="B7" s="11" t="s">
        <v>23</v>
      </c>
      <c r="C7" s="6" t="s">
        <v>19</v>
      </c>
      <c r="D7" s="4" t="s">
        <v>20</v>
      </c>
      <c r="E7" s="7"/>
      <c r="F7" s="7"/>
      <c r="G7" s="7"/>
      <c r="H7" s="7"/>
      <c r="I7" s="7"/>
      <c r="J7" s="7"/>
      <c r="K7" s="7"/>
      <c r="L7" s="7"/>
      <c r="M7" s="7">
        <v>210</v>
      </c>
      <c r="N7" s="7">
        <v>186</v>
      </c>
      <c r="O7" s="7"/>
      <c r="P7" s="7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9">
        <f t="shared" si="2"/>
        <v>396</v>
      </c>
      <c r="AD7" s="10">
        <f t="shared" si="3"/>
        <v>0</v>
      </c>
    </row>
    <row r="8" spans="1:30" x14ac:dyDescent="0.3">
      <c r="A8" s="4" t="s">
        <v>70</v>
      </c>
      <c r="B8" s="11" t="s">
        <v>24</v>
      </c>
      <c r="C8" s="4" t="s">
        <v>19</v>
      </c>
      <c r="D8" s="4" t="s">
        <v>20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12">
        <v>120</v>
      </c>
      <c r="R8" s="8">
        <v>120</v>
      </c>
      <c r="S8" s="8"/>
      <c r="T8" s="8">
        <v>120</v>
      </c>
      <c r="U8" s="8"/>
      <c r="V8" s="8"/>
      <c r="W8" s="8"/>
      <c r="X8" s="8"/>
      <c r="Y8" s="8"/>
      <c r="Z8" s="8"/>
      <c r="AA8" s="8"/>
      <c r="AB8" s="8"/>
      <c r="AC8" s="9">
        <f t="shared" si="2"/>
        <v>0</v>
      </c>
      <c r="AD8" s="10">
        <f t="shared" si="3"/>
        <v>360</v>
      </c>
    </row>
    <row r="9" spans="1:30" x14ac:dyDescent="0.3">
      <c r="A9" s="4" t="s">
        <v>71</v>
      </c>
      <c r="B9" s="11" t="s">
        <v>25</v>
      </c>
      <c r="C9" s="6" t="s">
        <v>26</v>
      </c>
      <c r="D9" s="4" t="s">
        <v>20</v>
      </c>
      <c r="E9" s="7"/>
      <c r="F9" s="7"/>
      <c r="G9" s="7"/>
      <c r="H9" s="7">
        <v>1210</v>
      </c>
      <c r="I9" s="7"/>
      <c r="J9" s="7"/>
      <c r="K9" s="7"/>
      <c r="L9" s="7"/>
      <c r="M9" s="7"/>
      <c r="N9" s="7"/>
      <c r="O9" s="7"/>
      <c r="P9" s="7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9">
        <f t="shared" si="2"/>
        <v>1210</v>
      </c>
      <c r="AD9" s="10">
        <f t="shared" si="3"/>
        <v>0</v>
      </c>
    </row>
    <row r="10" spans="1:30" x14ac:dyDescent="0.3">
      <c r="A10" s="4" t="s">
        <v>71</v>
      </c>
      <c r="B10" s="11" t="s">
        <v>27</v>
      </c>
      <c r="C10" s="6" t="s">
        <v>26</v>
      </c>
      <c r="D10" s="4" t="s">
        <v>20</v>
      </c>
      <c r="E10" s="7"/>
      <c r="F10" s="7"/>
      <c r="G10" s="7"/>
      <c r="H10" s="7"/>
      <c r="I10" s="7"/>
      <c r="J10" s="7"/>
      <c r="K10" s="7">
        <v>1210</v>
      </c>
      <c r="L10" s="7"/>
      <c r="M10" s="7"/>
      <c r="N10" s="7"/>
      <c r="O10" s="7"/>
      <c r="P10" s="7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9">
        <f t="shared" si="2"/>
        <v>1210</v>
      </c>
      <c r="AD10" s="10">
        <f t="shared" si="3"/>
        <v>0</v>
      </c>
    </row>
    <row r="11" spans="1:30" x14ac:dyDescent="0.3">
      <c r="A11" s="4" t="s">
        <v>71</v>
      </c>
      <c r="B11" s="11" t="s">
        <v>28</v>
      </c>
      <c r="C11" s="6" t="s">
        <v>26</v>
      </c>
      <c r="D11" s="4" t="s">
        <v>20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>
        <v>1210</v>
      </c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9">
        <f t="shared" si="2"/>
        <v>1210</v>
      </c>
      <c r="AD11" s="10">
        <f t="shared" si="3"/>
        <v>0</v>
      </c>
    </row>
    <row r="12" spans="1:30" x14ac:dyDescent="0.3">
      <c r="A12" s="4" t="s">
        <v>71</v>
      </c>
      <c r="B12" s="11" t="s">
        <v>29</v>
      </c>
      <c r="C12" s="6" t="s">
        <v>26</v>
      </c>
      <c r="D12" s="4" t="s">
        <v>20</v>
      </c>
      <c r="E12" s="7"/>
      <c r="F12" s="7"/>
      <c r="G12" s="7"/>
      <c r="H12" s="7"/>
      <c r="I12" s="7"/>
      <c r="J12" s="7"/>
      <c r="K12" s="7"/>
      <c r="L12" s="7"/>
      <c r="M12" s="7">
        <v>1210</v>
      </c>
      <c r="N12" s="7"/>
      <c r="O12" s="7"/>
      <c r="P12" s="7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9">
        <f t="shared" si="2"/>
        <v>1210</v>
      </c>
      <c r="AD12" s="10">
        <f t="shared" si="3"/>
        <v>0</v>
      </c>
    </row>
    <row r="13" spans="1:30" x14ac:dyDescent="0.3">
      <c r="A13" s="4" t="s">
        <v>71</v>
      </c>
      <c r="B13" s="11" t="s">
        <v>30</v>
      </c>
      <c r="C13" s="6" t="s">
        <v>26</v>
      </c>
      <c r="D13" s="4" t="s">
        <v>20</v>
      </c>
      <c r="E13" s="7"/>
      <c r="F13" s="7"/>
      <c r="G13" s="7"/>
      <c r="H13" s="7"/>
      <c r="I13" s="7"/>
      <c r="J13" s="7"/>
      <c r="K13" s="7"/>
      <c r="L13" s="7"/>
      <c r="M13" s="7"/>
      <c r="N13" s="7">
        <v>1210</v>
      </c>
      <c r="O13" s="7"/>
      <c r="P13" s="7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9">
        <f t="shared" si="2"/>
        <v>1210</v>
      </c>
      <c r="AD13" s="10">
        <f t="shared" si="3"/>
        <v>0</v>
      </c>
    </row>
    <row r="14" spans="1:30" x14ac:dyDescent="0.3">
      <c r="A14" s="4" t="s">
        <v>71</v>
      </c>
      <c r="B14" s="11" t="s">
        <v>31</v>
      </c>
      <c r="C14" s="6" t="s">
        <v>26</v>
      </c>
      <c r="D14" s="4" t="s">
        <v>20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>
        <v>1210</v>
      </c>
      <c r="P14" s="7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9">
        <f t="shared" si="2"/>
        <v>1210</v>
      </c>
      <c r="AD14" s="10">
        <f t="shared" si="3"/>
        <v>0</v>
      </c>
    </row>
    <row r="15" spans="1:30" x14ac:dyDescent="0.3">
      <c r="A15" s="4" t="s">
        <v>71</v>
      </c>
      <c r="B15" s="11" t="s">
        <v>32</v>
      </c>
      <c r="C15" s="6" t="s">
        <v>26</v>
      </c>
      <c r="D15" s="4" t="s">
        <v>20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>
        <v>1210</v>
      </c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9">
        <f t="shared" si="2"/>
        <v>1210</v>
      </c>
      <c r="AD15" s="10">
        <f t="shared" si="3"/>
        <v>0</v>
      </c>
    </row>
    <row r="16" spans="1:30" x14ac:dyDescent="0.3">
      <c r="A16" s="4" t="s">
        <v>71</v>
      </c>
      <c r="B16" s="11" t="s">
        <v>33</v>
      </c>
      <c r="C16" s="6" t="s">
        <v>26</v>
      </c>
      <c r="D16" s="4" t="s">
        <v>20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12">
        <v>1000</v>
      </c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9">
        <f t="shared" si="2"/>
        <v>0</v>
      </c>
      <c r="AD16" s="10">
        <f t="shared" si="3"/>
        <v>1000</v>
      </c>
    </row>
    <row r="17" spans="1:30" x14ac:dyDescent="0.3">
      <c r="A17" s="4" t="s">
        <v>71</v>
      </c>
      <c r="B17" s="11" t="s">
        <v>34</v>
      </c>
      <c r="C17" s="6" t="s">
        <v>26</v>
      </c>
      <c r="D17" s="4" t="s">
        <v>20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12"/>
      <c r="R17" s="12">
        <v>1000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9">
        <f t="shared" si="2"/>
        <v>0</v>
      </c>
      <c r="AD17" s="10">
        <f t="shared" si="3"/>
        <v>1000</v>
      </c>
    </row>
    <row r="18" spans="1:30" x14ac:dyDescent="0.3">
      <c r="A18" s="4" t="s">
        <v>71</v>
      </c>
      <c r="B18" s="11" t="s">
        <v>35</v>
      </c>
      <c r="C18" s="6" t="s">
        <v>26</v>
      </c>
      <c r="D18" s="4" t="s">
        <v>20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12"/>
      <c r="R18" s="13"/>
      <c r="S18" s="12">
        <v>1000</v>
      </c>
      <c r="T18" s="8"/>
      <c r="U18" s="8"/>
      <c r="V18" s="8"/>
      <c r="W18" s="8"/>
      <c r="X18" s="8"/>
      <c r="Y18" s="8"/>
      <c r="Z18" s="8"/>
      <c r="AA18" s="8"/>
      <c r="AB18" s="8"/>
      <c r="AC18" s="9">
        <f t="shared" si="2"/>
        <v>0</v>
      </c>
      <c r="AD18" s="10">
        <f t="shared" si="3"/>
        <v>1000</v>
      </c>
    </row>
    <row r="19" spans="1:30" x14ac:dyDescent="0.3">
      <c r="A19" s="4" t="s">
        <v>71</v>
      </c>
      <c r="B19" s="11" t="s">
        <v>36</v>
      </c>
      <c r="C19" s="6" t="s">
        <v>26</v>
      </c>
      <c r="D19" s="4" t="s">
        <v>20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12"/>
      <c r="R19" s="13"/>
      <c r="S19" s="13"/>
      <c r="T19" s="12">
        <v>1000</v>
      </c>
      <c r="U19" s="12">
        <v>1000</v>
      </c>
      <c r="V19" s="13">
        <v>1000</v>
      </c>
      <c r="W19" s="8"/>
      <c r="X19" s="8"/>
      <c r="Y19" s="8"/>
      <c r="Z19" s="8"/>
      <c r="AA19" s="8"/>
      <c r="AB19" s="8"/>
      <c r="AC19" s="9">
        <f t="shared" si="2"/>
        <v>0</v>
      </c>
      <c r="AD19" s="10">
        <f t="shared" si="3"/>
        <v>3000</v>
      </c>
    </row>
    <row r="20" spans="1:30" x14ac:dyDescent="0.3">
      <c r="A20" s="4" t="s">
        <v>72</v>
      </c>
      <c r="B20" s="11" t="s">
        <v>79</v>
      </c>
      <c r="C20" s="6" t="s">
        <v>19</v>
      </c>
      <c r="D20" s="4" t="s">
        <v>20</v>
      </c>
      <c r="E20" s="7"/>
      <c r="F20" s="7"/>
      <c r="G20" s="7"/>
      <c r="H20" s="7"/>
      <c r="I20" s="7">
        <v>326</v>
      </c>
      <c r="J20" s="7">
        <v>763</v>
      </c>
      <c r="K20" s="7"/>
      <c r="L20" s="7"/>
      <c r="M20" s="7"/>
      <c r="N20" s="7"/>
      <c r="O20" s="7"/>
      <c r="P20" s="7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9">
        <f t="shared" si="2"/>
        <v>1089</v>
      </c>
      <c r="AD20" s="10">
        <f t="shared" si="3"/>
        <v>0</v>
      </c>
    </row>
    <row r="21" spans="1:30" x14ac:dyDescent="0.3">
      <c r="A21" s="4" t="s">
        <v>72</v>
      </c>
      <c r="B21" s="11" t="s">
        <v>37</v>
      </c>
      <c r="C21" s="4" t="s">
        <v>19</v>
      </c>
      <c r="D21" s="4" t="s">
        <v>20</v>
      </c>
      <c r="E21" s="7"/>
      <c r="F21" s="7"/>
      <c r="G21" s="7"/>
      <c r="H21" s="7"/>
      <c r="I21" s="7"/>
      <c r="J21" s="7"/>
      <c r="K21" s="7"/>
      <c r="L21" s="7"/>
      <c r="M21" s="7"/>
      <c r="N21" s="7">
        <v>325</v>
      </c>
      <c r="O21" s="7"/>
      <c r="P21" s="7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9">
        <f t="shared" si="2"/>
        <v>325</v>
      </c>
      <c r="AD21" s="10">
        <f t="shared" si="3"/>
        <v>0</v>
      </c>
    </row>
    <row r="22" spans="1:30" x14ac:dyDescent="0.3">
      <c r="A22" s="4" t="s">
        <v>72</v>
      </c>
      <c r="B22" s="11" t="s">
        <v>38</v>
      </c>
      <c r="C22" s="4" t="s">
        <v>19</v>
      </c>
      <c r="D22" s="4" t="s">
        <v>20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>
        <v>275</v>
      </c>
      <c r="P22" s="7"/>
      <c r="Q22" s="12">
        <v>275</v>
      </c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9">
        <f t="shared" si="2"/>
        <v>275</v>
      </c>
      <c r="AD22" s="10">
        <f t="shared" si="3"/>
        <v>275</v>
      </c>
    </row>
    <row r="23" spans="1:30" x14ac:dyDescent="0.3">
      <c r="A23" s="4" t="s">
        <v>72</v>
      </c>
      <c r="B23" s="11" t="s">
        <v>79</v>
      </c>
      <c r="C23" s="4" t="s">
        <v>19</v>
      </c>
      <c r="D23" s="4" t="s">
        <v>20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12"/>
      <c r="R23" s="8"/>
      <c r="S23" s="8"/>
      <c r="T23" s="13"/>
      <c r="U23" s="12">
        <v>700</v>
      </c>
      <c r="V23" s="13">
        <v>800</v>
      </c>
      <c r="W23" s="13">
        <v>800</v>
      </c>
      <c r="X23" s="8"/>
      <c r="Y23" s="8"/>
      <c r="Z23" s="8"/>
      <c r="AA23" s="8"/>
      <c r="AB23" s="8"/>
      <c r="AC23" s="9">
        <f t="shared" si="2"/>
        <v>0</v>
      </c>
      <c r="AD23" s="10">
        <f t="shared" si="3"/>
        <v>2300</v>
      </c>
    </row>
    <row r="24" spans="1:30" x14ac:dyDescent="0.3">
      <c r="A24" s="4" t="s">
        <v>73</v>
      </c>
      <c r="B24" s="11" t="s">
        <v>39</v>
      </c>
      <c r="C24" s="4" t="s">
        <v>19</v>
      </c>
      <c r="D24" s="4" t="s">
        <v>20</v>
      </c>
      <c r="E24" s="7"/>
      <c r="F24" s="7"/>
      <c r="G24" s="7"/>
      <c r="H24" s="7"/>
      <c r="I24" s="7">
        <v>225</v>
      </c>
      <c r="J24" s="7"/>
      <c r="K24" s="7"/>
      <c r="L24" s="7"/>
      <c r="M24" s="7"/>
      <c r="N24" s="7"/>
      <c r="O24" s="7"/>
      <c r="P24" s="7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9">
        <f t="shared" si="2"/>
        <v>225</v>
      </c>
      <c r="AD24" s="10">
        <f t="shared" si="3"/>
        <v>0</v>
      </c>
    </row>
    <row r="25" spans="1:30" x14ac:dyDescent="0.3">
      <c r="A25" s="4" t="s">
        <v>74</v>
      </c>
      <c r="B25" s="11" t="s">
        <v>40</v>
      </c>
      <c r="C25" s="4" t="s">
        <v>26</v>
      </c>
      <c r="D25" s="4" t="s">
        <v>20</v>
      </c>
      <c r="E25" s="7"/>
      <c r="F25" s="7"/>
      <c r="G25" s="7"/>
      <c r="H25" s="7"/>
      <c r="I25" s="7"/>
      <c r="J25" s="7"/>
      <c r="K25" s="7"/>
      <c r="L25" s="7"/>
      <c r="M25" s="7">
        <v>139</v>
      </c>
      <c r="N25" s="7"/>
      <c r="O25" s="7"/>
      <c r="P25" s="7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9">
        <f t="shared" si="2"/>
        <v>139</v>
      </c>
      <c r="AD25" s="10">
        <f t="shared" si="3"/>
        <v>0</v>
      </c>
    </row>
    <row r="26" spans="1:30" x14ac:dyDescent="0.3">
      <c r="A26" s="4" t="s">
        <v>75</v>
      </c>
      <c r="B26" s="11" t="s">
        <v>41</v>
      </c>
      <c r="C26" s="4" t="s">
        <v>19</v>
      </c>
      <c r="D26" s="4" t="s">
        <v>20</v>
      </c>
      <c r="E26" s="7"/>
      <c r="F26" s="7"/>
      <c r="G26" s="7"/>
      <c r="H26" s="7"/>
      <c r="I26" s="7"/>
      <c r="J26" s="7"/>
      <c r="K26" s="7"/>
      <c r="L26" s="7"/>
      <c r="M26" s="7"/>
      <c r="N26" s="7">
        <v>550</v>
      </c>
      <c r="O26" s="7">
        <v>550</v>
      </c>
      <c r="P26" s="7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9">
        <f t="shared" si="2"/>
        <v>1100</v>
      </c>
      <c r="AD26" s="10">
        <f t="shared" si="3"/>
        <v>0</v>
      </c>
    </row>
    <row r="27" spans="1:30" x14ac:dyDescent="0.3">
      <c r="A27" s="4" t="s">
        <v>76</v>
      </c>
      <c r="B27" s="11" t="s">
        <v>42</v>
      </c>
      <c r="C27" s="4" t="s">
        <v>26</v>
      </c>
      <c r="D27" s="4" t="s">
        <v>20</v>
      </c>
      <c r="E27" s="7"/>
      <c r="F27" s="7"/>
      <c r="G27" s="7"/>
      <c r="H27" s="7"/>
      <c r="I27" s="7"/>
      <c r="J27" s="7"/>
      <c r="K27" s="7"/>
      <c r="L27" s="7">
        <v>625</v>
      </c>
      <c r="M27" s="7"/>
      <c r="N27" s="7">
        <v>625</v>
      </c>
      <c r="O27" s="7"/>
      <c r="P27" s="7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9">
        <f t="shared" si="2"/>
        <v>1250</v>
      </c>
      <c r="AD27" s="10">
        <f t="shared" si="3"/>
        <v>0</v>
      </c>
    </row>
    <row r="28" spans="1:30" x14ac:dyDescent="0.3">
      <c r="A28" s="4" t="s">
        <v>77</v>
      </c>
      <c r="B28" s="11" t="s">
        <v>43</v>
      </c>
      <c r="C28" s="4" t="s">
        <v>26</v>
      </c>
      <c r="D28" s="4" t="s">
        <v>20</v>
      </c>
      <c r="E28" s="7"/>
      <c r="F28" s="7"/>
      <c r="G28" s="7"/>
      <c r="H28" s="7"/>
      <c r="I28" s="7"/>
      <c r="J28" s="7"/>
      <c r="K28" s="7"/>
      <c r="L28" s="7"/>
      <c r="M28" s="7">
        <v>870</v>
      </c>
      <c r="N28" s="7"/>
      <c r="O28" s="7"/>
      <c r="P28" s="7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9">
        <f t="shared" si="2"/>
        <v>870</v>
      </c>
      <c r="AD28" s="10">
        <f t="shared" si="3"/>
        <v>0</v>
      </c>
    </row>
    <row r="29" spans="1:30" x14ac:dyDescent="0.3">
      <c r="A29" s="4" t="s">
        <v>78</v>
      </c>
      <c r="B29" s="11" t="s">
        <v>44</v>
      </c>
      <c r="C29" s="4" t="s">
        <v>26</v>
      </c>
      <c r="D29" s="4" t="s">
        <v>20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>
        <v>445</v>
      </c>
      <c r="P29" s="7">
        <v>445</v>
      </c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9">
        <f t="shared" si="2"/>
        <v>890</v>
      </c>
      <c r="AD29" s="10">
        <f t="shared" si="3"/>
        <v>0</v>
      </c>
    </row>
    <row r="30" spans="1:30" x14ac:dyDescent="0.3">
      <c r="A30" s="4" t="s">
        <v>80</v>
      </c>
      <c r="B30" s="11" t="s">
        <v>45</v>
      </c>
      <c r="C30" s="4" t="s">
        <v>26</v>
      </c>
      <c r="D30" s="4" t="s">
        <v>20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560</v>
      </c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">
        <f t="shared" si="2"/>
        <v>560</v>
      </c>
      <c r="AD30" s="10">
        <f t="shared" si="3"/>
        <v>0</v>
      </c>
    </row>
    <row r="31" spans="1:30" x14ac:dyDescent="0.3">
      <c r="A31" s="4" t="s">
        <v>81</v>
      </c>
      <c r="B31" s="11" t="s">
        <v>46</v>
      </c>
      <c r="C31" s="4" t="s">
        <v>26</v>
      </c>
      <c r="D31" s="4" t="s">
        <v>20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8">
        <v>560</v>
      </c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9">
        <f t="shared" si="2"/>
        <v>0</v>
      </c>
      <c r="AD31" s="10">
        <f t="shared" si="3"/>
        <v>560</v>
      </c>
    </row>
    <row r="32" spans="1:30" x14ac:dyDescent="0.3">
      <c r="A32" s="4" t="s">
        <v>82</v>
      </c>
      <c r="B32" s="11" t="s">
        <v>47</v>
      </c>
      <c r="C32" s="4" t="s">
        <v>26</v>
      </c>
      <c r="D32" s="4" t="s">
        <v>20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8"/>
      <c r="R32" s="8"/>
      <c r="S32" s="12">
        <v>2100</v>
      </c>
      <c r="T32" s="8"/>
      <c r="U32" s="8"/>
      <c r="V32" s="8"/>
      <c r="W32" s="8"/>
      <c r="X32" s="8"/>
      <c r="Y32" s="8"/>
      <c r="Z32" s="8"/>
      <c r="AA32" s="8"/>
      <c r="AB32" s="8"/>
      <c r="AC32" s="9">
        <f t="shared" si="2"/>
        <v>0</v>
      </c>
      <c r="AD32" s="10">
        <f t="shared" si="3"/>
        <v>2100</v>
      </c>
    </row>
    <row r="33" spans="1:30" x14ac:dyDescent="0.3">
      <c r="A33" s="4" t="s">
        <v>83</v>
      </c>
      <c r="B33" s="11" t="s">
        <v>48</v>
      </c>
      <c r="C33" s="4" t="s">
        <v>26</v>
      </c>
      <c r="D33" s="4" t="s">
        <v>20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8"/>
      <c r="R33" s="8"/>
      <c r="S33" s="13"/>
      <c r="T33" s="12">
        <v>700</v>
      </c>
      <c r="U33" s="12">
        <v>1700</v>
      </c>
      <c r="V33" s="13"/>
      <c r="W33" s="8"/>
      <c r="X33" s="8"/>
      <c r="Y33" s="8"/>
      <c r="Z33" s="8"/>
      <c r="AA33" s="8"/>
      <c r="AB33" s="8"/>
      <c r="AC33" s="9">
        <f t="shared" si="2"/>
        <v>0</v>
      </c>
      <c r="AD33" s="10">
        <f t="shared" si="3"/>
        <v>2400</v>
      </c>
    </row>
    <row r="34" spans="1:30" x14ac:dyDescent="0.3">
      <c r="A34" s="4" t="s">
        <v>84</v>
      </c>
      <c r="B34" s="11" t="s">
        <v>49</v>
      </c>
      <c r="C34" s="4" t="s">
        <v>26</v>
      </c>
      <c r="D34" s="4" t="s">
        <v>20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8"/>
      <c r="R34" s="8"/>
      <c r="S34" s="13"/>
      <c r="T34" s="13"/>
      <c r="U34" s="13"/>
      <c r="V34" s="13"/>
      <c r="W34" s="8"/>
      <c r="X34" s="13">
        <v>120</v>
      </c>
      <c r="Y34" s="13">
        <v>120</v>
      </c>
      <c r="Z34" s="8"/>
      <c r="AA34" s="8"/>
      <c r="AB34" s="8"/>
      <c r="AC34" s="9">
        <f>SUM(E34:P34)</f>
        <v>0</v>
      </c>
      <c r="AD34" s="10">
        <f>SUM(Q34:AB34)</f>
        <v>240</v>
      </c>
    </row>
    <row r="35" spans="1:30" x14ac:dyDescent="0.3">
      <c r="A35" s="4" t="s">
        <v>85</v>
      </c>
      <c r="B35" s="11" t="s">
        <v>42</v>
      </c>
      <c r="C35" s="4" t="s">
        <v>26</v>
      </c>
      <c r="D35" s="4" t="s">
        <v>20</v>
      </c>
      <c r="E35" s="7"/>
      <c r="F35" s="7"/>
      <c r="G35" s="7"/>
      <c r="H35" s="7"/>
      <c r="I35" s="7"/>
      <c r="J35" s="7"/>
      <c r="K35" s="7"/>
      <c r="L35" s="7"/>
      <c r="M35" s="7"/>
      <c r="N35" s="7">
        <v>550</v>
      </c>
      <c r="O35" s="7">
        <v>550</v>
      </c>
      <c r="P35" s="7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9">
        <f t="shared" si="2"/>
        <v>1100</v>
      </c>
      <c r="AD35" s="10">
        <f t="shared" si="3"/>
        <v>0</v>
      </c>
    </row>
    <row r="36" spans="1:30" x14ac:dyDescent="0.3">
      <c r="A36" s="4" t="s">
        <v>86</v>
      </c>
      <c r="B36" s="11" t="s">
        <v>42</v>
      </c>
      <c r="C36" s="4" t="s">
        <v>26</v>
      </c>
      <c r="D36" s="4" t="s">
        <v>20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>
        <v>675</v>
      </c>
      <c r="P36" s="7">
        <v>675</v>
      </c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9">
        <f t="shared" si="2"/>
        <v>1350</v>
      </c>
      <c r="AD36" s="10">
        <f t="shared" si="3"/>
        <v>0</v>
      </c>
    </row>
    <row r="37" spans="1:30" x14ac:dyDescent="0.3">
      <c r="A37" s="4" t="s">
        <v>87</v>
      </c>
      <c r="B37" s="11" t="s">
        <v>50</v>
      </c>
      <c r="C37" s="4" t="s">
        <v>26</v>
      </c>
      <c r="D37" s="4" t="s">
        <v>20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8">
        <v>597</v>
      </c>
      <c r="R37" s="13"/>
      <c r="S37" s="12">
        <v>597</v>
      </c>
      <c r="T37" s="8"/>
      <c r="U37" s="8"/>
      <c r="V37" s="8"/>
      <c r="W37" s="8"/>
      <c r="X37" s="8"/>
      <c r="Y37" s="8"/>
      <c r="Z37" s="8"/>
      <c r="AA37" s="8"/>
      <c r="AB37" s="8"/>
      <c r="AC37" s="9">
        <f t="shared" si="2"/>
        <v>0</v>
      </c>
      <c r="AD37" s="10">
        <f t="shared" si="3"/>
        <v>1194</v>
      </c>
    </row>
    <row r="38" spans="1:30" x14ac:dyDescent="0.3">
      <c r="A38" s="4" t="s">
        <v>88</v>
      </c>
      <c r="B38" s="11" t="s">
        <v>51</v>
      </c>
      <c r="C38" s="4" t="s">
        <v>26</v>
      </c>
      <c r="D38" s="4" t="s">
        <v>20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8"/>
      <c r="R38" s="12">
        <v>100</v>
      </c>
      <c r="S38" s="8"/>
      <c r="T38" s="8"/>
      <c r="U38" s="8"/>
      <c r="V38" s="8"/>
      <c r="W38" s="8"/>
      <c r="X38" s="8"/>
      <c r="Y38" s="8"/>
      <c r="Z38" s="8"/>
      <c r="AA38" s="8"/>
      <c r="AB38" s="8"/>
      <c r="AC38" s="9">
        <f t="shared" si="2"/>
        <v>0</v>
      </c>
      <c r="AD38" s="10">
        <f t="shared" si="3"/>
        <v>100</v>
      </c>
    </row>
    <row r="39" spans="1:30" x14ac:dyDescent="0.3">
      <c r="A39" s="4" t="s">
        <v>89</v>
      </c>
      <c r="B39" s="11" t="s">
        <v>52</v>
      </c>
      <c r="C39" s="4" t="s">
        <v>26</v>
      </c>
      <c r="D39" s="4" t="s">
        <v>20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8"/>
      <c r="R39" s="12"/>
      <c r="S39" s="8"/>
      <c r="T39" s="12">
        <v>250</v>
      </c>
      <c r="U39" s="8"/>
      <c r="V39" s="8"/>
      <c r="W39" s="8"/>
      <c r="X39" s="8"/>
      <c r="Y39" s="8"/>
      <c r="Z39" s="8"/>
      <c r="AA39" s="8"/>
      <c r="AB39" s="8"/>
      <c r="AC39" s="9">
        <f>SUM(E39:P39)</f>
        <v>0</v>
      </c>
      <c r="AD39" s="10">
        <f>SUM(Q39:AB39)</f>
        <v>250</v>
      </c>
    </row>
    <row r="40" spans="1:30" x14ac:dyDescent="0.3">
      <c r="A40" s="4" t="s">
        <v>90</v>
      </c>
      <c r="B40" s="11" t="s">
        <v>53</v>
      </c>
      <c r="C40" s="4" t="s">
        <v>19</v>
      </c>
      <c r="D40" s="4" t="s">
        <v>20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>
        <v>250</v>
      </c>
      <c r="P40" s="7"/>
      <c r="Q40" s="8">
        <v>250</v>
      </c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9">
        <f t="shared" si="2"/>
        <v>250</v>
      </c>
      <c r="AD40" s="10">
        <f t="shared" si="3"/>
        <v>250</v>
      </c>
    </row>
    <row r="41" spans="1:30" x14ac:dyDescent="0.3">
      <c r="A41" s="4" t="s">
        <v>91</v>
      </c>
      <c r="B41" s="11" t="s">
        <v>54</v>
      </c>
      <c r="C41" s="4" t="s">
        <v>26</v>
      </c>
      <c r="D41" s="4" t="s">
        <v>20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>
        <v>175</v>
      </c>
      <c r="P41" s="7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9">
        <f t="shared" si="2"/>
        <v>175</v>
      </c>
      <c r="AD41" s="10">
        <f t="shared" si="3"/>
        <v>0</v>
      </c>
    </row>
    <row r="42" spans="1:30" x14ac:dyDescent="0.3">
      <c r="A42" s="4" t="s">
        <v>92</v>
      </c>
      <c r="B42" s="11" t="s">
        <v>55</v>
      </c>
      <c r="C42" s="4" t="s">
        <v>26</v>
      </c>
      <c r="D42" s="4" t="s">
        <v>20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12">
        <v>175</v>
      </c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9">
        <f t="shared" si="2"/>
        <v>0</v>
      </c>
      <c r="AD42" s="10">
        <f t="shared" si="3"/>
        <v>175</v>
      </c>
    </row>
    <row r="43" spans="1:30" x14ac:dyDescent="0.3">
      <c r="A43" s="4" t="s">
        <v>93</v>
      </c>
      <c r="B43" s="11" t="s">
        <v>56</v>
      </c>
      <c r="C43" s="4" t="s">
        <v>19</v>
      </c>
      <c r="D43" s="4" t="s">
        <v>20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12"/>
      <c r="R43" s="8"/>
      <c r="S43" s="12">
        <v>350</v>
      </c>
      <c r="T43" s="8"/>
      <c r="U43" s="8">
        <v>350</v>
      </c>
      <c r="V43" s="8"/>
      <c r="W43" s="8"/>
      <c r="X43" s="8"/>
      <c r="Y43" s="8"/>
      <c r="Z43" s="8"/>
      <c r="AA43" s="8"/>
      <c r="AB43" s="8"/>
      <c r="AC43" s="9">
        <f t="shared" si="2"/>
        <v>0</v>
      </c>
      <c r="AD43" s="10">
        <f t="shared" si="3"/>
        <v>700</v>
      </c>
    </row>
    <row r="44" spans="1:30" x14ac:dyDescent="0.3">
      <c r="A44" s="4" t="s">
        <v>94</v>
      </c>
      <c r="B44" s="11" t="s">
        <v>57</v>
      </c>
      <c r="C44" s="4" t="s">
        <v>26</v>
      </c>
      <c r="D44" s="4" t="s">
        <v>58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13"/>
      <c r="R44" s="12">
        <v>800</v>
      </c>
      <c r="S44" s="12">
        <v>800</v>
      </c>
      <c r="T44" s="8"/>
      <c r="U44" s="8"/>
      <c r="V44" s="8"/>
      <c r="W44" s="8"/>
      <c r="X44" s="8"/>
      <c r="Y44" s="8"/>
      <c r="Z44" s="8"/>
      <c r="AA44" s="8"/>
      <c r="AB44" s="8"/>
      <c r="AC44" s="9">
        <f t="shared" si="2"/>
        <v>0</v>
      </c>
      <c r="AD44" s="10">
        <f t="shared" si="3"/>
        <v>1600</v>
      </c>
    </row>
    <row r="45" spans="1:30" x14ac:dyDescent="0.3">
      <c r="A45" s="4" t="s">
        <v>94</v>
      </c>
      <c r="B45" s="11" t="s">
        <v>59</v>
      </c>
      <c r="C45" s="4" t="s">
        <v>19</v>
      </c>
      <c r="D45" s="4" t="s">
        <v>58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12">
        <v>581</v>
      </c>
      <c r="R45" s="12">
        <v>581</v>
      </c>
      <c r="S45" s="8"/>
      <c r="T45" s="8"/>
      <c r="U45" s="8"/>
      <c r="V45" s="8"/>
      <c r="W45" s="8"/>
      <c r="X45" s="8"/>
      <c r="Y45" s="8"/>
      <c r="Z45" s="8"/>
      <c r="AA45" s="8"/>
      <c r="AB45" s="8"/>
      <c r="AC45" s="9">
        <f t="shared" si="2"/>
        <v>0</v>
      </c>
      <c r="AD45" s="10">
        <f t="shared" si="3"/>
        <v>1162</v>
      </c>
    </row>
    <row r="46" spans="1:30" x14ac:dyDescent="0.3">
      <c r="A46" s="4" t="s">
        <v>94</v>
      </c>
      <c r="B46" s="11" t="s">
        <v>60</v>
      </c>
      <c r="C46" s="4" t="s">
        <v>26</v>
      </c>
      <c r="D46" s="4" t="s">
        <v>58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8"/>
      <c r="R46" s="8"/>
      <c r="S46" s="8"/>
      <c r="T46" s="12">
        <v>1400</v>
      </c>
      <c r="U46" s="8"/>
      <c r="V46" s="8"/>
      <c r="W46" s="8"/>
      <c r="X46" s="8"/>
      <c r="Y46" s="8"/>
      <c r="Z46" s="8"/>
      <c r="AA46" s="8"/>
      <c r="AB46" s="8"/>
      <c r="AC46" s="9">
        <f t="shared" si="2"/>
        <v>0</v>
      </c>
      <c r="AD46" s="10">
        <f t="shared" si="3"/>
        <v>1400</v>
      </c>
    </row>
    <row r="47" spans="1:30" x14ac:dyDescent="0.3">
      <c r="A47" s="4" t="s">
        <v>94</v>
      </c>
      <c r="B47" s="11" t="s">
        <v>61</v>
      </c>
      <c r="C47" s="4" t="s">
        <v>26</v>
      </c>
      <c r="D47" s="4" t="s">
        <v>58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8"/>
      <c r="R47" s="8"/>
      <c r="S47" s="8"/>
      <c r="T47" s="13"/>
      <c r="U47" s="13"/>
      <c r="V47" s="8"/>
      <c r="W47" s="8"/>
      <c r="X47" s="8"/>
      <c r="Y47" s="8"/>
      <c r="Z47" s="8"/>
      <c r="AA47" s="8"/>
      <c r="AB47" s="8"/>
      <c r="AC47" s="9">
        <f t="shared" si="2"/>
        <v>0</v>
      </c>
      <c r="AD47" s="10">
        <f t="shared" si="3"/>
        <v>0</v>
      </c>
    </row>
    <row r="48" spans="1:30" x14ac:dyDescent="0.3">
      <c r="A48" s="4" t="s">
        <v>94</v>
      </c>
      <c r="B48" s="11" t="s">
        <v>62</v>
      </c>
      <c r="C48" s="4" t="s">
        <v>19</v>
      </c>
      <c r="D48" s="4" t="s">
        <v>58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8"/>
      <c r="R48" s="8"/>
      <c r="S48" s="8"/>
      <c r="T48" s="8">
        <v>175</v>
      </c>
      <c r="U48" s="12">
        <v>175</v>
      </c>
      <c r="V48" s="13">
        <v>175</v>
      </c>
      <c r="W48" s="8"/>
      <c r="X48" s="8"/>
      <c r="Y48" s="8"/>
      <c r="Z48" s="8"/>
      <c r="AA48" s="8"/>
      <c r="AB48" s="8"/>
      <c r="AC48" s="9">
        <f t="shared" si="2"/>
        <v>0</v>
      </c>
      <c r="AD48" s="10">
        <f t="shared" si="3"/>
        <v>525</v>
      </c>
    </row>
    <row r="49" spans="1:30" x14ac:dyDescent="0.3">
      <c r="A49" s="4" t="s">
        <v>94</v>
      </c>
      <c r="B49" s="6" t="s">
        <v>63</v>
      </c>
      <c r="C49" s="6" t="s">
        <v>19</v>
      </c>
      <c r="D49" s="6" t="s">
        <v>58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8"/>
      <c r="R49" s="8"/>
      <c r="S49" s="12">
        <v>250</v>
      </c>
      <c r="T49" s="12">
        <v>250</v>
      </c>
      <c r="U49" s="8"/>
      <c r="V49" s="8"/>
      <c r="W49" s="8"/>
      <c r="X49" s="8"/>
      <c r="Y49" s="8"/>
      <c r="Z49" s="8"/>
      <c r="AA49" s="8"/>
      <c r="AB49" s="8"/>
      <c r="AC49" s="9">
        <f t="shared" si="2"/>
        <v>0</v>
      </c>
      <c r="AD49" s="10">
        <f t="shared" si="3"/>
        <v>500</v>
      </c>
    </row>
    <row r="50" spans="1:30" x14ac:dyDescent="0.3">
      <c r="A50" s="4" t="s">
        <v>89</v>
      </c>
      <c r="B50" s="4" t="s">
        <v>95</v>
      </c>
      <c r="C50" s="4" t="s">
        <v>26</v>
      </c>
      <c r="D50" s="6" t="s">
        <v>58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8"/>
      <c r="R50" s="8"/>
      <c r="S50" s="8"/>
      <c r="T50" s="12">
        <v>1500</v>
      </c>
      <c r="U50" s="12">
        <v>1500</v>
      </c>
      <c r="V50" s="8"/>
      <c r="W50" s="8"/>
      <c r="X50" s="8"/>
      <c r="Y50" s="8"/>
      <c r="Z50" s="8"/>
      <c r="AA50" s="8"/>
      <c r="AB50" s="8"/>
      <c r="AC50" s="9">
        <f t="shared" si="2"/>
        <v>0</v>
      </c>
      <c r="AD50" s="10">
        <f t="shared" si="3"/>
        <v>3000</v>
      </c>
    </row>
    <row r="51" spans="1:30" x14ac:dyDescent="0.3">
      <c r="A51" s="4" t="s">
        <v>90</v>
      </c>
      <c r="B51" s="4" t="s">
        <v>64</v>
      </c>
      <c r="C51" s="4" t="s">
        <v>26</v>
      </c>
      <c r="D51" s="6" t="s">
        <v>58</v>
      </c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8"/>
      <c r="R51" s="8"/>
      <c r="S51" s="8"/>
      <c r="T51" s="12"/>
      <c r="U51" s="12"/>
      <c r="V51" s="8"/>
      <c r="W51" s="8"/>
      <c r="X51" s="8"/>
      <c r="Y51" s="13">
        <v>1450</v>
      </c>
      <c r="Z51" s="8"/>
      <c r="AA51" s="8"/>
      <c r="AB51" s="8"/>
      <c r="AC51" s="9">
        <f>SUM(E51:P51)</f>
        <v>0</v>
      </c>
      <c r="AD51" s="10">
        <f>SUM(Q51:AB51)</f>
        <v>1450</v>
      </c>
    </row>
    <row r="52" spans="1:30" x14ac:dyDescent="0.3">
      <c r="A52" s="4" t="s">
        <v>91</v>
      </c>
      <c r="B52" s="4" t="s">
        <v>65</v>
      </c>
      <c r="C52" s="4" t="s">
        <v>19</v>
      </c>
      <c r="D52" s="4" t="s">
        <v>58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8"/>
      <c r="R52" s="8"/>
      <c r="S52" s="8"/>
      <c r="T52" s="8"/>
      <c r="U52" s="13"/>
      <c r="V52" s="13">
        <v>700</v>
      </c>
      <c r="W52" s="13"/>
      <c r="X52" s="8"/>
      <c r="Y52" s="8"/>
      <c r="Z52" s="8"/>
      <c r="AA52" s="8"/>
      <c r="AB52" s="8"/>
      <c r="AC52" s="9">
        <f t="shared" si="2"/>
        <v>0</v>
      </c>
      <c r="AD52" s="10">
        <f t="shared" si="3"/>
        <v>700</v>
      </c>
    </row>
    <row r="53" spans="1:30" x14ac:dyDescent="0.3">
      <c r="A53" s="4" t="s">
        <v>92</v>
      </c>
      <c r="B53" s="4" t="s">
        <v>66</v>
      </c>
      <c r="C53" s="4" t="s">
        <v>26</v>
      </c>
      <c r="D53" s="4" t="s">
        <v>58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8"/>
      <c r="R53" s="8"/>
      <c r="S53" s="8"/>
      <c r="T53" s="8"/>
      <c r="U53" s="12">
        <v>820</v>
      </c>
      <c r="V53" s="13">
        <v>100</v>
      </c>
      <c r="W53" s="8"/>
      <c r="X53" s="8"/>
      <c r="Y53" s="8"/>
      <c r="Z53" s="8"/>
      <c r="AA53" s="8"/>
      <c r="AB53" s="8"/>
      <c r="AC53" s="9">
        <f t="shared" si="2"/>
        <v>0</v>
      </c>
      <c r="AD53" s="10">
        <f t="shared" si="3"/>
        <v>920</v>
      </c>
    </row>
    <row r="54" spans="1:30" x14ac:dyDescent="0.3">
      <c r="A54" s="4" t="s">
        <v>93</v>
      </c>
      <c r="B54" s="4" t="s">
        <v>67</v>
      </c>
      <c r="C54" s="4" t="s">
        <v>26</v>
      </c>
      <c r="D54" s="4" t="s">
        <v>58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8"/>
      <c r="R54" s="8"/>
      <c r="S54" s="8"/>
      <c r="T54" s="8"/>
      <c r="U54" s="12">
        <v>120</v>
      </c>
      <c r="V54" s="13">
        <v>120</v>
      </c>
      <c r="W54" s="8"/>
      <c r="X54" s="8"/>
      <c r="Y54" s="8"/>
      <c r="Z54" s="8"/>
      <c r="AA54" s="8"/>
      <c r="AB54" s="8"/>
      <c r="AC54" s="9">
        <f t="shared" si="2"/>
        <v>0</v>
      </c>
      <c r="AD54" s="10">
        <f t="shared" si="3"/>
        <v>240</v>
      </c>
    </row>
    <row r="55" spans="1:30" x14ac:dyDescent="0.3">
      <c r="A55" s="4" t="s">
        <v>94</v>
      </c>
      <c r="B55" s="4" t="s">
        <v>96</v>
      </c>
      <c r="C55" s="4" t="s">
        <v>26</v>
      </c>
      <c r="D55" s="4" t="s">
        <v>58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8"/>
      <c r="R55" s="8"/>
      <c r="S55" s="8"/>
      <c r="T55" s="8"/>
      <c r="U55" s="8"/>
      <c r="V55" s="13">
        <v>1350</v>
      </c>
      <c r="W55" s="8"/>
      <c r="X55" s="8"/>
      <c r="Y55" s="8"/>
      <c r="Z55" s="8"/>
      <c r="AA55" s="8"/>
      <c r="AB55" s="8"/>
      <c r="AC55" s="9">
        <f t="shared" si="2"/>
        <v>0</v>
      </c>
      <c r="AD55" s="10">
        <f t="shared" si="3"/>
        <v>1350</v>
      </c>
    </row>
    <row r="56" spans="1:30" x14ac:dyDescent="0.3">
      <c r="A56" s="4" t="s">
        <v>97</v>
      </c>
      <c r="B56" s="4" t="s">
        <v>68</v>
      </c>
      <c r="C56" s="4" t="s">
        <v>19</v>
      </c>
      <c r="D56" s="4" t="s">
        <v>58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8"/>
      <c r="R56" s="8"/>
      <c r="S56" s="8"/>
      <c r="T56" s="8"/>
      <c r="U56" s="8"/>
      <c r="V56" s="13">
        <v>50</v>
      </c>
      <c r="W56" s="8"/>
      <c r="X56" s="8"/>
      <c r="Y56" s="8"/>
      <c r="Z56" s="8"/>
      <c r="AA56" s="8"/>
      <c r="AB56" s="8"/>
      <c r="AC56" s="9">
        <f t="shared" si="2"/>
        <v>0</v>
      </c>
      <c r="AD56" s="10">
        <f t="shared" si="3"/>
        <v>50</v>
      </c>
    </row>
    <row r="57" spans="1:30" x14ac:dyDescent="0.3">
      <c r="A57" s="4" t="s">
        <v>98</v>
      </c>
      <c r="B57" s="4" t="s">
        <v>69</v>
      </c>
      <c r="C57" s="4" t="s">
        <v>19</v>
      </c>
      <c r="D57" s="4" t="s">
        <v>58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8"/>
      <c r="R57" s="8"/>
      <c r="S57" s="8"/>
      <c r="T57" s="8"/>
      <c r="U57" s="8"/>
      <c r="V57" s="13">
        <v>200</v>
      </c>
      <c r="W57" s="8"/>
      <c r="X57" s="8"/>
      <c r="Y57" s="8"/>
      <c r="Z57" s="8"/>
      <c r="AA57" s="8"/>
      <c r="AB57" s="8"/>
      <c r="AC57" s="9">
        <f t="shared" si="2"/>
        <v>0</v>
      </c>
      <c r="AD57" s="10">
        <f t="shared" si="3"/>
        <v>200</v>
      </c>
    </row>
    <row r="58" spans="1:30" x14ac:dyDescent="0.3">
      <c r="A58" s="6"/>
      <c r="B58" s="6"/>
      <c r="C58" s="6"/>
      <c r="D58" s="6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9">
        <f t="shared" si="2"/>
        <v>0</v>
      </c>
      <c r="AD58" s="10">
        <f t="shared" si="3"/>
        <v>0</v>
      </c>
    </row>
    <row r="59" spans="1:30" x14ac:dyDescent="0.3">
      <c r="A59" s="6"/>
      <c r="B59" s="6"/>
      <c r="C59" s="6"/>
      <c r="D59" s="6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9">
        <f t="shared" si="2"/>
        <v>0</v>
      </c>
      <c r="AD59" s="10">
        <f t="shared" si="3"/>
        <v>0</v>
      </c>
    </row>
    <row r="60" spans="1:30" x14ac:dyDescent="0.3">
      <c r="A60" s="6"/>
      <c r="B60" s="6"/>
      <c r="C60" s="6"/>
      <c r="D60" s="6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9">
        <f t="shared" si="2"/>
        <v>0</v>
      </c>
      <c r="AD60" s="10">
        <f t="shared" si="3"/>
        <v>0</v>
      </c>
    </row>
    <row r="61" spans="1:30" x14ac:dyDescent="0.3">
      <c r="A61" s="6"/>
      <c r="B61" s="6"/>
      <c r="C61" s="6"/>
      <c r="D61" s="6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9">
        <f t="shared" si="2"/>
        <v>0</v>
      </c>
      <c r="AD61" s="10">
        <f t="shared" si="3"/>
        <v>0</v>
      </c>
    </row>
    <row r="62" spans="1:30" x14ac:dyDescent="0.3">
      <c r="A62" s="6"/>
      <c r="B62" s="6"/>
      <c r="C62" s="6"/>
      <c r="D62" s="6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9">
        <f t="shared" si="2"/>
        <v>0</v>
      </c>
      <c r="AD62" s="10">
        <f t="shared" si="3"/>
        <v>0</v>
      </c>
    </row>
    <row r="63" spans="1:30" x14ac:dyDescent="0.3">
      <c r="A63" s="6"/>
      <c r="B63" s="6"/>
      <c r="C63" s="6"/>
      <c r="D63" s="6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9">
        <f t="shared" si="2"/>
        <v>0</v>
      </c>
      <c r="AD63" s="10">
        <f t="shared" si="3"/>
        <v>0</v>
      </c>
    </row>
    <row r="64" spans="1:30" x14ac:dyDescent="0.3">
      <c r="A64" s="6"/>
      <c r="B64" s="6"/>
      <c r="C64" s="6"/>
      <c r="D64" s="6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9">
        <f t="shared" si="2"/>
        <v>0</v>
      </c>
      <c r="AD64" s="10">
        <f t="shared" si="3"/>
        <v>0</v>
      </c>
    </row>
    <row r="65" spans="1:30" x14ac:dyDescent="0.3">
      <c r="A65" s="6"/>
      <c r="B65" s="6"/>
      <c r="C65" s="6"/>
      <c r="D65" s="6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9">
        <f t="shared" si="2"/>
        <v>0</v>
      </c>
      <c r="AD65" s="10">
        <f t="shared" si="3"/>
        <v>0</v>
      </c>
    </row>
    <row r="66" spans="1:30" x14ac:dyDescent="0.3">
      <c r="A66" s="6"/>
      <c r="B66" s="6"/>
      <c r="C66" s="6"/>
      <c r="D66" s="6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9">
        <f t="shared" si="2"/>
        <v>0</v>
      </c>
      <c r="AD66" s="10">
        <f t="shared" si="3"/>
        <v>0</v>
      </c>
    </row>
    <row r="67" spans="1:30" x14ac:dyDescent="0.3">
      <c r="A67" s="6"/>
      <c r="B67" s="6"/>
      <c r="C67" s="6"/>
      <c r="D67" s="6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9">
        <f t="shared" si="2"/>
        <v>0</v>
      </c>
      <c r="AD67" s="10">
        <f t="shared" si="3"/>
        <v>0</v>
      </c>
    </row>
    <row r="68" spans="1:30" x14ac:dyDescent="0.3">
      <c r="A68" s="6"/>
      <c r="B68" s="6"/>
      <c r="C68" s="6"/>
      <c r="D68" s="6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9">
        <f t="shared" si="2"/>
        <v>0</v>
      </c>
      <c r="AD68" s="10">
        <f t="shared" si="3"/>
        <v>0</v>
      </c>
    </row>
    <row r="69" spans="1:30" x14ac:dyDescent="0.3">
      <c r="A69" s="6"/>
      <c r="B69" s="6"/>
      <c r="C69" s="6"/>
      <c r="D69" s="6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9">
        <f t="shared" si="2"/>
        <v>0</v>
      </c>
      <c r="AD69" s="10">
        <f t="shared" si="3"/>
        <v>0</v>
      </c>
    </row>
    <row r="70" spans="1:30" x14ac:dyDescent="0.3">
      <c r="A70" s="6"/>
      <c r="B70" s="6"/>
      <c r="C70" s="6"/>
      <c r="D70" s="6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9">
        <f t="shared" si="2"/>
        <v>0</v>
      </c>
      <c r="AD70" s="10">
        <f t="shared" si="3"/>
        <v>0</v>
      </c>
    </row>
    <row r="71" spans="1:30" x14ac:dyDescent="0.3">
      <c r="A71" s="6"/>
      <c r="B71" s="6"/>
      <c r="C71" s="6"/>
      <c r="D71" s="6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9">
        <f t="shared" ref="AC71:AC121" si="4">SUM(E71:P71)</f>
        <v>0</v>
      </c>
      <c r="AD71" s="10">
        <f t="shared" ref="AD71:AD121" si="5">SUM(Q71:AB71)</f>
        <v>0</v>
      </c>
    </row>
    <row r="72" spans="1:30" x14ac:dyDescent="0.3">
      <c r="A72" s="6"/>
      <c r="B72" s="6"/>
      <c r="C72" s="6"/>
      <c r="D72" s="6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9">
        <f t="shared" si="4"/>
        <v>0</v>
      </c>
      <c r="AD72" s="10">
        <f t="shared" si="5"/>
        <v>0</v>
      </c>
    </row>
    <row r="73" spans="1:30" x14ac:dyDescent="0.3">
      <c r="A73" s="6"/>
      <c r="B73" s="6"/>
      <c r="C73" s="6"/>
      <c r="D73" s="6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9">
        <f t="shared" si="4"/>
        <v>0</v>
      </c>
      <c r="AD73" s="10">
        <f t="shared" si="5"/>
        <v>0</v>
      </c>
    </row>
    <row r="74" spans="1:30" x14ac:dyDescent="0.3">
      <c r="A74" s="6"/>
      <c r="B74" s="6"/>
      <c r="C74" s="6"/>
      <c r="D74" s="6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9">
        <f t="shared" si="4"/>
        <v>0</v>
      </c>
      <c r="AD74" s="10">
        <f t="shared" si="5"/>
        <v>0</v>
      </c>
    </row>
    <row r="75" spans="1:30" x14ac:dyDescent="0.3">
      <c r="A75" s="6"/>
      <c r="B75" s="6"/>
      <c r="C75" s="6"/>
      <c r="D75" s="6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9">
        <f t="shared" si="4"/>
        <v>0</v>
      </c>
      <c r="AD75" s="10">
        <f t="shared" si="5"/>
        <v>0</v>
      </c>
    </row>
    <row r="76" spans="1:30" x14ac:dyDescent="0.3">
      <c r="A76" s="6"/>
      <c r="B76" s="6"/>
      <c r="C76" s="6"/>
      <c r="D76" s="6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9">
        <f t="shared" si="4"/>
        <v>0</v>
      </c>
      <c r="AD76" s="10">
        <f t="shared" si="5"/>
        <v>0</v>
      </c>
    </row>
    <row r="77" spans="1:30" x14ac:dyDescent="0.3">
      <c r="A77" s="6"/>
      <c r="B77" s="6"/>
      <c r="C77" s="6"/>
      <c r="D77" s="6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9">
        <f t="shared" si="4"/>
        <v>0</v>
      </c>
      <c r="AD77" s="10">
        <f t="shared" si="5"/>
        <v>0</v>
      </c>
    </row>
    <row r="78" spans="1:30" x14ac:dyDescent="0.3">
      <c r="A78" s="6"/>
      <c r="B78" s="6"/>
      <c r="C78" s="6"/>
      <c r="D78" s="6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9">
        <f t="shared" si="4"/>
        <v>0</v>
      </c>
      <c r="AD78" s="10">
        <f t="shared" si="5"/>
        <v>0</v>
      </c>
    </row>
    <row r="79" spans="1:30" x14ac:dyDescent="0.3">
      <c r="A79" s="6"/>
      <c r="B79" s="6"/>
      <c r="C79" s="6"/>
      <c r="D79" s="6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9">
        <f t="shared" si="4"/>
        <v>0</v>
      </c>
      <c r="AD79" s="10">
        <f t="shared" si="5"/>
        <v>0</v>
      </c>
    </row>
    <row r="80" spans="1:30" x14ac:dyDescent="0.3">
      <c r="A80" s="6"/>
      <c r="B80" s="6"/>
      <c r="C80" s="6"/>
      <c r="D80" s="6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9">
        <f t="shared" si="4"/>
        <v>0</v>
      </c>
      <c r="AD80" s="10">
        <f t="shared" si="5"/>
        <v>0</v>
      </c>
    </row>
    <row r="81" spans="1:30" x14ac:dyDescent="0.3">
      <c r="A81" s="6"/>
      <c r="B81" s="6"/>
      <c r="C81" s="6"/>
      <c r="D81" s="6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9">
        <f t="shared" si="4"/>
        <v>0</v>
      </c>
      <c r="AD81" s="10">
        <f t="shared" si="5"/>
        <v>0</v>
      </c>
    </row>
    <row r="82" spans="1:30" x14ac:dyDescent="0.3">
      <c r="A82" s="6"/>
      <c r="B82" s="6"/>
      <c r="C82" s="6"/>
      <c r="D82" s="6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9">
        <f t="shared" si="4"/>
        <v>0</v>
      </c>
      <c r="AD82" s="10">
        <f t="shared" si="5"/>
        <v>0</v>
      </c>
    </row>
    <row r="83" spans="1:30" x14ac:dyDescent="0.3">
      <c r="A83" s="6"/>
      <c r="B83" s="6"/>
      <c r="C83" s="6"/>
      <c r="D83" s="6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9">
        <f t="shared" si="4"/>
        <v>0</v>
      </c>
      <c r="AD83" s="10">
        <f t="shared" si="5"/>
        <v>0</v>
      </c>
    </row>
    <row r="84" spans="1:30" x14ac:dyDescent="0.3">
      <c r="A84" s="6"/>
      <c r="B84" s="6"/>
      <c r="C84" s="6"/>
      <c r="D84" s="6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9">
        <f t="shared" si="4"/>
        <v>0</v>
      </c>
      <c r="AD84" s="10">
        <f t="shared" si="5"/>
        <v>0</v>
      </c>
    </row>
    <row r="85" spans="1:30" x14ac:dyDescent="0.3">
      <c r="A85" s="6"/>
      <c r="B85" s="6"/>
      <c r="C85" s="6"/>
      <c r="D85" s="6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9">
        <f t="shared" si="4"/>
        <v>0</v>
      </c>
      <c r="AD85" s="10">
        <f t="shared" si="5"/>
        <v>0</v>
      </c>
    </row>
    <row r="86" spans="1:30" x14ac:dyDescent="0.3">
      <c r="A86" s="6"/>
      <c r="B86" s="6"/>
      <c r="C86" s="6"/>
      <c r="D86" s="6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9">
        <f t="shared" si="4"/>
        <v>0</v>
      </c>
      <c r="AD86" s="10">
        <f t="shared" si="5"/>
        <v>0</v>
      </c>
    </row>
    <row r="87" spans="1:30" x14ac:dyDescent="0.3">
      <c r="A87" s="6"/>
      <c r="B87" s="6"/>
      <c r="C87" s="6"/>
      <c r="D87" s="6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9">
        <f t="shared" si="4"/>
        <v>0</v>
      </c>
      <c r="AD87" s="10">
        <f t="shared" si="5"/>
        <v>0</v>
      </c>
    </row>
    <row r="88" spans="1:30" x14ac:dyDescent="0.3">
      <c r="A88" s="6"/>
      <c r="B88" s="6"/>
      <c r="C88" s="6"/>
      <c r="D88" s="6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9">
        <f t="shared" si="4"/>
        <v>0</v>
      </c>
      <c r="AD88" s="10">
        <f t="shared" si="5"/>
        <v>0</v>
      </c>
    </row>
    <row r="89" spans="1:30" x14ac:dyDescent="0.3">
      <c r="A89" s="6"/>
      <c r="B89" s="6"/>
      <c r="C89" s="6"/>
      <c r="D89" s="6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9">
        <f t="shared" si="4"/>
        <v>0</v>
      </c>
      <c r="AD89" s="10">
        <f t="shared" si="5"/>
        <v>0</v>
      </c>
    </row>
    <row r="90" spans="1:30" x14ac:dyDescent="0.3">
      <c r="A90" s="6"/>
      <c r="B90" s="6"/>
      <c r="C90" s="6"/>
      <c r="D90" s="6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9">
        <f t="shared" si="4"/>
        <v>0</v>
      </c>
      <c r="AD90" s="10">
        <f t="shared" si="5"/>
        <v>0</v>
      </c>
    </row>
    <row r="91" spans="1:30" x14ac:dyDescent="0.3">
      <c r="A91" s="6"/>
      <c r="B91" s="6"/>
      <c r="C91" s="6"/>
      <c r="D91" s="6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9">
        <f t="shared" si="4"/>
        <v>0</v>
      </c>
      <c r="AD91" s="10">
        <f t="shared" si="5"/>
        <v>0</v>
      </c>
    </row>
    <row r="92" spans="1:30" x14ac:dyDescent="0.3">
      <c r="A92" s="6"/>
      <c r="B92" s="6"/>
      <c r="C92" s="6"/>
      <c r="D92" s="6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9">
        <f t="shared" si="4"/>
        <v>0</v>
      </c>
      <c r="AD92" s="10">
        <f t="shared" si="5"/>
        <v>0</v>
      </c>
    </row>
    <row r="93" spans="1:30" x14ac:dyDescent="0.3">
      <c r="A93" s="6"/>
      <c r="B93" s="6"/>
      <c r="C93" s="6"/>
      <c r="D93" s="6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9">
        <f t="shared" si="4"/>
        <v>0</v>
      </c>
      <c r="AD93" s="10">
        <f t="shared" si="5"/>
        <v>0</v>
      </c>
    </row>
    <row r="94" spans="1:30" x14ac:dyDescent="0.3">
      <c r="A94" s="6"/>
      <c r="B94" s="6"/>
      <c r="C94" s="6"/>
      <c r="D94" s="6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9">
        <f t="shared" si="4"/>
        <v>0</v>
      </c>
      <c r="AD94" s="10">
        <f t="shared" si="5"/>
        <v>0</v>
      </c>
    </row>
    <row r="95" spans="1:30" x14ac:dyDescent="0.3">
      <c r="A95" s="6"/>
      <c r="B95" s="6"/>
      <c r="C95" s="6"/>
      <c r="D95" s="6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9">
        <f t="shared" si="4"/>
        <v>0</v>
      </c>
      <c r="AD95" s="10">
        <f t="shared" si="5"/>
        <v>0</v>
      </c>
    </row>
    <row r="96" spans="1:30" x14ac:dyDescent="0.3">
      <c r="A96" s="6"/>
      <c r="B96" s="6"/>
      <c r="C96" s="6"/>
      <c r="D96" s="6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9">
        <f t="shared" si="4"/>
        <v>0</v>
      </c>
      <c r="AD96" s="10">
        <f t="shared" si="5"/>
        <v>0</v>
      </c>
    </row>
    <row r="97" spans="1:30" x14ac:dyDescent="0.3">
      <c r="A97" s="6"/>
      <c r="B97" s="6"/>
      <c r="C97" s="6"/>
      <c r="D97" s="6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9">
        <f t="shared" si="4"/>
        <v>0</v>
      </c>
      <c r="AD97" s="10">
        <f t="shared" si="5"/>
        <v>0</v>
      </c>
    </row>
    <row r="98" spans="1:30" x14ac:dyDescent="0.3">
      <c r="A98" s="6"/>
      <c r="B98" s="6"/>
      <c r="C98" s="6"/>
      <c r="D98" s="6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9">
        <f t="shared" si="4"/>
        <v>0</v>
      </c>
      <c r="AD98" s="10">
        <f t="shared" si="5"/>
        <v>0</v>
      </c>
    </row>
    <row r="99" spans="1:30" x14ac:dyDescent="0.3">
      <c r="A99" s="6"/>
      <c r="B99" s="6"/>
      <c r="C99" s="6"/>
      <c r="D99" s="6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9">
        <f t="shared" si="4"/>
        <v>0</v>
      </c>
      <c r="AD99" s="10">
        <f t="shared" si="5"/>
        <v>0</v>
      </c>
    </row>
    <row r="100" spans="1:30" x14ac:dyDescent="0.3">
      <c r="A100" s="6"/>
      <c r="B100" s="6"/>
      <c r="C100" s="6"/>
      <c r="D100" s="6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9">
        <f t="shared" si="4"/>
        <v>0</v>
      </c>
      <c r="AD100" s="10">
        <f t="shared" si="5"/>
        <v>0</v>
      </c>
    </row>
    <row r="101" spans="1:30" x14ac:dyDescent="0.3">
      <c r="A101" s="6"/>
      <c r="B101" s="6"/>
      <c r="C101" s="6"/>
      <c r="D101" s="6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9">
        <f t="shared" si="4"/>
        <v>0</v>
      </c>
      <c r="AD101" s="10">
        <f t="shared" si="5"/>
        <v>0</v>
      </c>
    </row>
    <row r="102" spans="1:30" x14ac:dyDescent="0.3">
      <c r="A102" s="6"/>
      <c r="B102" s="6"/>
      <c r="C102" s="6"/>
      <c r="D102" s="6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9">
        <f t="shared" si="4"/>
        <v>0</v>
      </c>
      <c r="AD102" s="10">
        <f t="shared" si="5"/>
        <v>0</v>
      </c>
    </row>
    <row r="103" spans="1:30" x14ac:dyDescent="0.3">
      <c r="A103" s="6"/>
      <c r="B103" s="6"/>
      <c r="C103" s="6"/>
      <c r="D103" s="6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9">
        <f t="shared" si="4"/>
        <v>0</v>
      </c>
      <c r="AD103" s="10">
        <f t="shared" si="5"/>
        <v>0</v>
      </c>
    </row>
    <row r="104" spans="1:30" x14ac:dyDescent="0.3">
      <c r="A104" s="6"/>
      <c r="B104" s="6"/>
      <c r="C104" s="6"/>
      <c r="D104" s="6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9">
        <f t="shared" si="4"/>
        <v>0</v>
      </c>
      <c r="AD104" s="10">
        <f t="shared" si="5"/>
        <v>0</v>
      </c>
    </row>
    <row r="105" spans="1:30" x14ac:dyDescent="0.3">
      <c r="A105" s="6"/>
      <c r="B105" s="6"/>
      <c r="C105" s="6"/>
      <c r="D105" s="6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9">
        <f t="shared" si="4"/>
        <v>0</v>
      </c>
      <c r="AD105" s="10">
        <f t="shared" si="5"/>
        <v>0</v>
      </c>
    </row>
    <row r="106" spans="1:30" x14ac:dyDescent="0.3">
      <c r="A106" s="6"/>
      <c r="B106" s="6"/>
      <c r="C106" s="6"/>
      <c r="D106" s="6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9">
        <f t="shared" si="4"/>
        <v>0</v>
      </c>
      <c r="AD106" s="10">
        <f t="shared" si="5"/>
        <v>0</v>
      </c>
    </row>
    <row r="107" spans="1:30" x14ac:dyDescent="0.3">
      <c r="A107" s="6"/>
      <c r="B107" s="6"/>
      <c r="C107" s="6"/>
      <c r="D107" s="6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9">
        <f t="shared" si="4"/>
        <v>0</v>
      </c>
      <c r="AD107" s="10">
        <f t="shared" si="5"/>
        <v>0</v>
      </c>
    </row>
    <row r="108" spans="1:30" x14ac:dyDescent="0.3">
      <c r="A108" s="6"/>
      <c r="B108" s="6"/>
      <c r="C108" s="6"/>
      <c r="D108" s="6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9">
        <f t="shared" si="4"/>
        <v>0</v>
      </c>
      <c r="AD108" s="10">
        <f t="shared" si="5"/>
        <v>0</v>
      </c>
    </row>
    <row r="109" spans="1:30" x14ac:dyDescent="0.3">
      <c r="A109" s="6"/>
      <c r="B109" s="6"/>
      <c r="C109" s="6"/>
      <c r="D109" s="6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9">
        <f t="shared" si="4"/>
        <v>0</v>
      </c>
      <c r="AD109" s="10">
        <f t="shared" si="5"/>
        <v>0</v>
      </c>
    </row>
    <row r="110" spans="1:30" x14ac:dyDescent="0.3">
      <c r="A110" s="6"/>
      <c r="B110" s="6"/>
      <c r="C110" s="6"/>
      <c r="D110" s="6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9">
        <f t="shared" si="4"/>
        <v>0</v>
      </c>
      <c r="AD110" s="10">
        <f t="shared" si="5"/>
        <v>0</v>
      </c>
    </row>
    <row r="111" spans="1:30" x14ac:dyDescent="0.3">
      <c r="A111" s="6"/>
      <c r="B111" s="6"/>
      <c r="C111" s="6"/>
      <c r="D111" s="6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9">
        <f t="shared" si="4"/>
        <v>0</v>
      </c>
      <c r="AD111" s="10">
        <f t="shared" si="5"/>
        <v>0</v>
      </c>
    </row>
    <row r="112" spans="1:30" x14ac:dyDescent="0.3">
      <c r="A112" s="6"/>
      <c r="B112" s="6"/>
      <c r="C112" s="6"/>
      <c r="D112" s="6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9">
        <f t="shared" si="4"/>
        <v>0</v>
      </c>
      <c r="AD112" s="10">
        <f t="shared" si="5"/>
        <v>0</v>
      </c>
    </row>
    <row r="113" spans="1:30" x14ac:dyDescent="0.3">
      <c r="A113" s="6"/>
      <c r="B113" s="6"/>
      <c r="C113" s="6"/>
      <c r="D113" s="6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9">
        <f t="shared" si="4"/>
        <v>0</v>
      </c>
      <c r="AD113" s="10">
        <f t="shared" si="5"/>
        <v>0</v>
      </c>
    </row>
    <row r="114" spans="1:30" x14ac:dyDescent="0.3">
      <c r="A114" s="6"/>
      <c r="B114" s="6"/>
      <c r="C114" s="6"/>
      <c r="D114" s="6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9">
        <f t="shared" si="4"/>
        <v>0</v>
      </c>
      <c r="AD114" s="10">
        <f t="shared" si="5"/>
        <v>0</v>
      </c>
    </row>
    <row r="115" spans="1:30" x14ac:dyDescent="0.3">
      <c r="A115" s="6"/>
      <c r="B115" s="6"/>
      <c r="C115" s="6"/>
      <c r="D115" s="6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9">
        <f t="shared" si="4"/>
        <v>0</v>
      </c>
      <c r="AD115" s="10">
        <f t="shared" si="5"/>
        <v>0</v>
      </c>
    </row>
    <row r="116" spans="1:30" x14ac:dyDescent="0.3">
      <c r="A116" s="6"/>
      <c r="B116" s="6"/>
      <c r="C116" s="6"/>
      <c r="D116" s="6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9">
        <f t="shared" si="4"/>
        <v>0</v>
      </c>
      <c r="AD116" s="10">
        <f t="shared" si="5"/>
        <v>0</v>
      </c>
    </row>
    <row r="117" spans="1:30" x14ac:dyDescent="0.3">
      <c r="A117" s="6"/>
      <c r="B117" s="6"/>
      <c r="C117" s="6"/>
      <c r="D117" s="6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9">
        <f t="shared" si="4"/>
        <v>0</v>
      </c>
      <c r="AD117" s="10">
        <f t="shared" si="5"/>
        <v>0</v>
      </c>
    </row>
    <row r="118" spans="1:30" x14ac:dyDescent="0.3">
      <c r="A118" s="6"/>
      <c r="B118" s="6"/>
      <c r="C118" s="6"/>
      <c r="D118" s="6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9">
        <f t="shared" si="4"/>
        <v>0</v>
      </c>
      <c r="AD118" s="10">
        <f t="shared" si="5"/>
        <v>0</v>
      </c>
    </row>
    <row r="119" spans="1:30" x14ac:dyDescent="0.3">
      <c r="A119" s="6"/>
      <c r="B119" s="6"/>
      <c r="C119" s="6"/>
      <c r="D119" s="6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9">
        <f t="shared" si="4"/>
        <v>0</v>
      </c>
      <c r="AD119" s="10">
        <f t="shared" si="5"/>
        <v>0</v>
      </c>
    </row>
    <row r="120" spans="1:30" x14ac:dyDescent="0.3">
      <c r="A120" s="6"/>
      <c r="B120" s="6"/>
      <c r="C120" s="6"/>
      <c r="D120" s="6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9">
        <f t="shared" si="4"/>
        <v>0</v>
      </c>
      <c r="AD120" s="10">
        <f t="shared" si="5"/>
        <v>0</v>
      </c>
    </row>
    <row r="121" spans="1:30" x14ac:dyDescent="0.3">
      <c r="A121" s="6"/>
      <c r="B121" s="6"/>
      <c r="C121" s="6"/>
      <c r="D121" s="6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9">
        <f t="shared" si="4"/>
        <v>0</v>
      </c>
      <c r="AD121" s="10">
        <f t="shared" si="5"/>
        <v>0</v>
      </c>
    </row>
  </sheetData>
  <autoFilter ref="A3:AD3" xr:uid="{00000000-0009-0000-0000-000002000000}"/>
  <phoneticPr fontId="7" type="noConversion"/>
  <dataValidations count="2">
    <dataValidation type="list" allowBlank="1" showInputMessage="1" showErrorMessage="1" sqref="D4:D121" xr:uid="{4E28838E-A60F-47BA-8A40-BFDE8ABF2C97}">
      <formula1>"CN,CR"</formula1>
    </dataValidation>
    <dataValidation type="list" allowBlank="1" showInputMessage="1" showErrorMessage="1" sqref="C4:C121" xr:uid="{864EB46D-B756-49EE-A34B-173219F2E66B}">
      <formula1>"Formacion,Consultoria"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3A15-E6CF-4685-B3CB-04F740720D41}">
  <dimension ref="A1:E48"/>
  <sheetViews>
    <sheetView workbookViewId="0">
      <selection activeCell="D5" sqref="D5:D12"/>
    </sheetView>
  </sheetViews>
  <sheetFormatPr baseColWidth="10" defaultRowHeight="14.4" x14ac:dyDescent="0.3"/>
  <cols>
    <col min="1" max="1" width="23.5546875" bestFit="1" customWidth="1"/>
    <col min="2" max="2" width="21.77734375" bestFit="1" customWidth="1"/>
    <col min="3" max="3" width="8" bestFit="1" customWidth="1"/>
    <col min="4" max="4" width="9" bestFit="1" customWidth="1"/>
    <col min="5" max="5" width="12.21875" bestFit="1" customWidth="1"/>
  </cols>
  <sheetData>
    <row r="1" spans="1:5" x14ac:dyDescent="0.3">
      <c r="A1" s="18" t="s">
        <v>104</v>
      </c>
      <c r="B1" t="s">
        <v>121</v>
      </c>
    </row>
    <row r="3" spans="1:5" x14ac:dyDescent="0.3">
      <c r="A3" s="18" t="s">
        <v>166</v>
      </c>
      <c r="B3" s="18" t="s">
        <v>163</v>
      </c>
    </row>
    <row r="4" spans="1:5" x14ac:dyDescent="0.3">
      <c r="A4" s="18" t="s">
        <v>165</v>
      </c>
      <c r="B4" t="s">
        <v>162</v>
      </c>
      <c r="C4" t="s">
        <v>161</v>
      </c>
      <c r="D4" t="s">
        <v>160</v>
      </c>
      <c r="E4" t="s">
        <v>164</v>
      </c>
    </row>
    <row r="5" spans="1:5" x14ac:dyDescent="0.3">
      <c r="A5" s="19" t="s">
        <v>70</v>
      </c>
      <c r="B5" s="20">
        <v>64.2</v>
      </c>
      <c r="C5" s="20">
        <v>64.2</v>
      </c>
      <c r="D5" s="20">
        <v>904.15</v>
      </c>
      <c r="E5" s="20">
        <v>1032.55</v>
      </c>
    </row>
    <row r="6" spans="1:5" x14ac:dyDescent="0.3">
      <c r="A6" s="19" t="s">
        <v>80</v>
      </c>
      <c r="B6" s="20">
        <v>96.3</v>
      </c>
      <c r="C6" s="20">
        <v>1714.1399999999999</v>
      </c>
      <c r="D6" s="20">
        <v>3620.8799999999997</v>
      </c>
      <c r="E6" s="20">
        <v>5431.32</v>
      </c>
    </row>
    <row r="7" spans="1:5" x14ac:dyDescent="0.3">
      <c r="A7" s="19" t="s">
        <v>81</v>
      </c>
      <c r="B7" s="20">
        <v>288.89999999999998</v>
      </c>
      <c r="C7" s="20">
        <v>706.2</v>
      </c>
      <c r="D7" s="20">
        <v>2923.2400000000002</v>
      </c>
      <c r="E7" s="20">
        <v>3918.34</v>
      </c>
    </row>
    <row r="8" spans="1:5" x14ac:dyDescent="0.3">
      <c r="A8" s="19" t="s">
        <v>82</v>
      </c>
      <c r="B8" s="20"/>
      <c r="C8" s="20">
        <v>96.3</v>
      </c>
      <c r="D8" s="20">
        <v>609.9</v>
      </c>
      <c r="E8" s="20">
        <v>706.19999999999993</v>
      </c>
    </row>
    <row r="9" spans="1:5" x14ac:dyDescent="0.3">
      <c r="A9" s="19" t="s">
        <v>83</v>
      </c>
      <c r="B9" s="20"/>
      <c r="C9" s="20">
        <v>288.89999999999998</v>
      </c>
      <c r="D9" s="20">
        <v>738.3</v>
      </c>
      <c r="E9" s="20">
        <v>1027.1999999999998</v>
      </c>
    </row>
    <row r="10" spans="1:5" x14ac:dyDescent="0.3">
      <c r="A10" s="19" t="s">
        <v>84</v>
      </c>
      <c r="B10" s="20">
        <v>64.2</v>
      </c>
      <c r="C10" s="20">
        <v>64.2</v>
      </c>
      <c r="D10" s="20">
        <v>904.15</v>
      </c>
      <c r="E10" s="20">
        <v>1032.55</v>
      </c>
    </row>
    <row r="11" spans="1:5" x14ac:dyDescent="0.3">
      <c r="A11" s="19" t="s">
        <v>85</v>
      </c>
      <c r="B11" s="20"/>
      <c r="C11" s="20">
        <v>470.8</v>
      </c>
      <c r="D11" s="20"/>
      <c r="E11" s="20">
        <v>470.8</v>
      </c>
    </row>
    <row r="12" spans="1:5" x14ac:dyDescent="0.3">
      <c r="A12" s="19" t="s">
        <v>86</v>
      </c>
      <c r="B12" s="20"/>
      <c r="C12" s="20"/>
      <c r="D12" s="20">
        <v>96.300000000000011</v>
      </c>
      <c r="E12" s="20">
        <v>96.300000000000011</v>
      </c>
    </row>
    <row r="13" spans="1:5" x14ac:dyDescent="0.3">
      <c r="A13" s="19" t="s">
        <v>87</v>
      </c>
      <c r="B13" s="20"/>
      <c r="C13" s="20"/>
      <c r="D13" s="20">
        <v>2297.29</v>
      </c>
      <c r="E13" s="20">
        <v>2297.29</v>
      </c>
    </row>
    <row r="14" spans="1:5" x14ac:dyDescent="0.3">
      <c r="A14" s="19" t="s">
        <v>88</v>
      </c>
      <c r="B14" s="20"/>
      <c r="C14" s="20">
        <v>144.44999999999999</v>
      </c>
      <c r="D14" s="20">
        <v>888.1</v>
      </c>
      <c r="E14" s="20">
        <v>1032.55</v>
      </c>
    </row>
    <row r="15" spans="1:5" x14ac:dyDescent="0.3">
      <c r="A15" s="19" t="s">
        <v>89</v>
      </c>
      <c r="B15" s="20"/>
      <c r="C15" s="20"/>
      <c r="D15" s="20">
        <v>128.4</v>
      </c>
      <c r="E15" s="20">
        <v>128.4</v>
      </c>
    </row>
    <row r="16" spans="1:5" x14ac:dyDescent="0.3">
      <c r="A16" s="19" t="s">
        <v>71</v>
      </c>
      <c r="B16" s="20">
        <v>470.8</v>
      </c>
      <c r="C16" s="20">
        <v>470.8</v>
      </c>
      <c r="D16" s="20"/>
      <c r="E16" s="20">
        <v>941.6</v>
      </c>
    </row>
    <row r="17" spans="1:5" x14ac:dyDescent="0.3">
      <c r="A17" s="19" t="s">
        <v>90</v>
      </c>
      <c r="B17" s="20"/>
      <c r="C17" s="20">
        <v>32.1</v>
      </c>
      <c r="D17" s="20">
        <v>2051.19</v>
      </c>
      <c r="E17" s="20">
        <v>2083.29</v>
      </c>
    </row>
    <row r="18" spans="1:5" x14ac:dyDescent="0.3">
      <c r="A18" s="19" t="s">
        <v>91</v>
      </c>
      <c r="B18" s="20"/>
      <c r="C18" s="20">
        <v>1617.84</v>
      </c>
      <c r="D18" s="20">
        <v>561.75</v>
      </c>
      <c r="E18" s="20">
        <v>2179.59</v>
      </c>
    </row>
    <row r="19" spans="1:5" x14ac:dyDescent="0.3">
      <c r="A19" s="19" t="s">
        <v>92</v>
      </c>
      <c r="B19" s="20"/>
      <c r="C19" s="20">
        <v>417.3</v>
      </c>
      <c r="D19" s="20">
        <v>128.4</v>
      </c>
      <c r="E19" s="20">
        <v>545.70000000000005</v>
      </c>
    </row>
    <row r="20" spans="1:5" x14ac:dyDescent="0.3">
      <c r="A20" s="19" t="s">
        <v>93</v>
      </c>
      <c r="B20" s="20"/>
      <c r="C20" s="20">
        <v>96.3</v>
      </c>
      <c r="D20" s="20">
        <v>2003.04</v>
      </c>
      <c r="E20" s="20">
        <v>2099.34</v>
      </c>
    </row>
    <row r="21" spans="1:5" x14ac:dyDescent="0.3">
      <c r="A21" s="19" t="s">
        <v>94</v>
      </c>
      <c r="B21" s="20"/>
      <c r="C21" s="20">
        <v>288.89999999999998</v>
      </c>
      <c r="D21" s="20">
        <v>2035.1399999999999</v>
      </c>
      <c r="E21" s="20">
        <v>2324.04</v>
      </c>
    </row>
    <row r="22" spans="1:5" x14ac:dyDescent="0.3">
      <c r="A22" s="19" t="s">
        <v>97</v>
      </c>
      <c r="B22" s="20"/>
      <c r="C22" s="20"/>
      <c r="D22" s="20">
        <v>513.6</v>
      </c>
      <c r="E22" s="20">
        <v>513.6</v>
      </c>
    </row>
    <row r="23" spans="1:5" x14ac:dyDescent="0.3">
      <c r="A23" s="19" t="s">
        <v>98</v>
      </c>
      <c r="B23" s="20"/>
      <c r="C23" s="20"/>
      <c r="D23" s="20">
        <v>385.2</v>
      </c>
      <c r="E23" s="20">
        <v>385.2</v>
      </c>
    </row>
    <row r="24" spans="1:5" x14ac:dyDescent="0.3">
      <c r="A24" s="19" t="s">
        <v>132</v>
      </c>
      <c r="B24" s="20"/>
      <c r="C24" s="20"/>
      <c r="D24" s="20">
        <v>288.89999999999998</v>
      </c>
      <c r="E24" s="20">
        <v>288.89999999999998</v>
      </c>
    </row>
    <row r="25" spans="1:5" x14ac:dyDescent="0.3">
      <c r="A25" s="19" t="s">
        <v>134</v>
      </c>
      <c r="B25" s="20"/>
      <c r="C25" s="20"/>
      <c r="D25" s="20">
        <v>64.2</v>
      </c>
      <c r="E25" s="20">
        <v>64.2</v>
      </c>
    </row>
    <row r="26" spans="1:5" x14ac:dyDescent="0.3">
      <c r="A26" s="19" t="s">
        <v>72</v>
      </c>
      <c r="B26" s="20"/>
      <c r="C26" s="20">
        <v>64.2</v>
      </c>
      <c r="D26" s="20">
        <v>160.5</v>
      </c>
      <c r="E26" s="20">
        <v>224.7</v>
      </c>
    </row>
    <row r="27" spans="1:5" x14ac:dyDescent="0.3">
      <c r="A27" s="19" t="s">
        <v>135</v>
      </c>
      <c r="B27" s="20"/>
      <c r="C27" s="20"/>
      <c r="D27" s="20">
        <v>535</v>
      </c>
      <c r="E27" s="20">
        <v>535</v>
      </c>
    </row>
    <row r="28" spans="1:5" x14ac:dyDescent="0.3">
      <c r="A28" s="19" t="s">
        <v>136</v>
      </c>
      <c r="B28" s="20"/>
      <c r="C28" s="20"/>
      <c r="D28" s="20">
        <v>470.8</v>
      </c>
      <c r="E28" s="20">
        <v>470.8</v>
      </c>
    </row>
    <row r="29" spans="1:5" x14ac:dyDescent="0.3">
      <c r="A29" s="19" t="s">
        <v>138</v>
      </c>
      <c r="B29" s="20"/>
      <c r="C29" s="20"/>
      <c r="D29" s="20">
        <v>144.44999999999999</v>
      </c>
      <c r="E29" s="20">
        <v>144.44999999999999</v>
      </c>
    </row>
    <row r="30" spans="1:5" x14ac:dyDescent="0.3">
      <c r="A30" s="19" t="s">
        <v>140</v>
      </c>
      <c r="B30" s="20"/>
      <c r="C30" s="20"/>
      <c r="D30" s="20">
        <v>32.1</v>
      </c>
      <c r="E30" s="20">
        <v>32.1</v>
      </c>
    </row>
    <row r="31" spans="1:5" x14ac:dyDescent="0.3">
      <c r="A31" s="19" t="s">
        <v>141</v>
      </c>
      <c r="B31" s="20"/>
      <c r="C31" s="20"/>
      <c r="D31" s="20">
        <v>1617.84</v>
      </c>
      <c r="E31" s="20">
        <v>1617.84</v>
      </c>
    </row>
    <row r="32" spans="1:5" x14ac:dyDescent="0.3">
      <c r="A32" s="19" t="s">
        <v>142</v>
      </c>
      <c r="B32" s="20"/>
      <c r="C32" s="20"/>
      <c r="D32" s="20">
        <v>417.3</v>
      </c>
      <c r="E32" s="20">
        <v>417.3</v>
      </c>
    </row>
    <row r="33" spans="1:5" x14ac:dyDescent="0.3">
      <c r="A33" s="19" t="s">
        <v>143</v>
      </c>
      <c r="B33" s="20"/>
      <c r="C33" s="20"/>
      <c r="D33" s="20">
        <v>96.3</v>
      </c>
      <c r="E33" s="20">
        <v>96.3</v>
      </c>
    </row>
    <row r="34" spans="1:5" x14ac:dyDescent="0.3">
      <c r="A34" s="19" t="s">
        <v>144</v>
      </c>
      <c r="B34" s="20"/>
      <c r="C34" s="20"/>
      <c r="D34" s="20">
        <v>288.89999999999998</v>
      </c>
      <c r="E34" s="20">
        <v>288.89999999999998</v>
      </c>
    </row>
    <row r="35" spans="1:5" x14ac:dyDescent="0.3">
      <c r="A35" s="19" t="s">
        <v>73</v>
      </c>
      <c r="B35" s="20"/>
      <c r="C35" s="20">
        <v>470.8</v>
      </c>
      <c r="D35" s="20">
        <v>2768.0899999999997</v>
      </c>
      <c r="E35" s="20">
        <v>3238.89</v>
      </c>
    </row>
    <row r="36" spans="1:5" x14ac:dyDescent="0.3">
      <c r="A36" s="19" t="s">
        <v>147</v>
      </c>
      <c r="B36" s="20"/>
      <c r="C36" s="20"/>
      <c r="D36" s="20">
        <v>64.2</v>
      </c>
      <c r="E36" s="20">
        <v>64.2</v>
      </c>
    </row>
    <row r="37" spans="1:5" x14ac:dyDescent="0.3">
      <c r="A37" s="19" t="s">
        <v>148</v>
      </c>
      <c r="B37" s="20"/>
      <c r="C37" s="20"/>
      <c r="D37" s="20">
        <v>470.8</v>
      </c>
      <c r="E37" s="20">
        <v>470.8</v>
      </c>
    </row>
    <row r="38" spans="1:5" x14ac:dyDescent="0.3">
      <c r="A38" s="19" t="s">
        <v>151</v>
      </c>
      <c r="B38" s="20"/>
      <c r="C38" s="20"/>
      <c r="D38" s="20">
        <v>144.44999999999999</v>
      </c>
      <c r="E38" s="20">
        <v>144.44999999999999</v>
      </c>
    </row>
    <row r="39" spans="1:5" x14ac:dyDescent="0.3">
      <c r="A39" s="19" t="s">
        <v>153</v>
      </c>
      <c r="B39" s="20"/>
      <c r="C39" s="20"/>
      <c r="D39" s="20">
        <v>32.1</v>
      </c>
      <c r="E39" s="20">
        <v>32.1</v>
      </c>
    </row>
    <row r="40" spans="1:5" x14ac:dyDescent="0.3">
      <c r="A40" s="19" t="s">
        <v>154</v>
      </c>
      <c r="B40" s="20"/>
      <c r="C40" s="20"/>
      <c r="D40" s="20">
        <v>1617.84</v>
      </c>
      <c r="E40" s="20">
        <v>1617.84</v>
      </c>
    </row>
    <row r="41" spans="1:5" x14ac:dyDescent="0.3">
      <c r="A41" s="19" t="s">
        <v>74</v>
      </c>
      <c r="B41" s="20">
        <v>144.44999999999999</v>
      </c>
      <c r="C41" s="20">
        <v>144.44999999999999</v>
      </c>
      <c r="D41" s="20">
        <v>888.1</v>
      </c>
      <c r="E41" s="20">
        <v>1177</v>
      </c>
    </row>
    <row r="42" spans="1:5" x14ac:dyDescent="0.3">
      <c r="A42" s="19" t="s">
        <v>155</v>
      </c>
      <c r="B42" s="20"/>
      <c r="C42" s="20"/>
      <c r="D42" s="20">
        <v>417.3</v>
      </c>
      <c r="E42" s="20">
        <v>417.3</v>
      </c>
    </row>
    <row r="43" spans="1:5" x14ac:dyDescent="0.3">
      <c r="A43" s="19" t="s">
        <v>156</v>
      </c>
      <c r="B43" s="20"/>
      <c r="C43" s="20"/>
      <c r="D43" s="20">
        <v>96.3</v>
      </c>
      <c r="E43" s="20">
        <v>96.3</v>
      </c>
    </row>
    <row r="44" spans="1:5" x14ac:dyDescent="0.3">
      <c r="A44" s="19" t="s">
        <v>75</v>
      </c>
      <c r="B44" s="20"/>
      <c r="C44" s="20"/>
      <c r="D44" s="20">
        <v>128.4</v>
      </c>
      <c r="E44" s="20">
        <v>128.4</v>
      </c>
    </row>
    <row r="45" spans="1:5" x14ac:dyDescent="0.3">
      <c r="A45" s="19" t="s">
        <v>76</v>
      </c>
      <c r="B45" s="20">
        <v>32.1</v>
      </c>
      <c r="C45" s="20">
        <v>176.54999999999998</v>
      </c>
      <c r="D45" s="20">
        <v>2195.64</v>
      </c>
      <c r="E45" s="20">
        <v>2404.29</v>
      </c>
    </row>
    <row r="46" spans="1:5" x14ac:dyDescent="0.3">
      <c r="A46" s="19" t="s">
        <v>77</v>
      </c>
      <c r="B46" s="20">
        <v>1617.84</v>
      </c>
      <c r="C46" s="20">
        <v>1617.84</v>
      </c>
      <c r="D46" s="20">
        <v>561.75</v>
      </c>
      <c r="E46" s="20">
        <v>3797.43</v>
      </c>
    </row>
    <row r="47" spans="1:5" x14ac:dyDescent="0.3">
      <c r="A47" s="19" t="s">
        <v>78</v>
      </c>
      <c r="B47" s="20">
        <v>417.3</v>
      </c>
      <c r="C47" s="20">
        <v>449.40000000000003</v>
      </c>
      <c r="D47" s="20">
        <v>160.5</v>
      </c>
      <c r="E47" s="20">
        <v>1027.2</v>
      </c>
    </row>
    <row r="48" spans="1:5" x14ac:dyDescent="0.3">
      <c r="A48" s="19" t="s">
        <v>164</v>
      </c>
      <c r="B48" s="20">
        <v>3196.09</v>
      </c>
      <c r="C48" s="20">
        <v>9395.67</v>
      </c>
      <c r="D48" s="20">
        <v>34450.79</v>
      </c>
      <c r="E48" s="20">
        <v>47042.55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BF66-3267-462B-B8A9-DD7DD12C8637}">
  <sheetPr>
    <tabColor theme="0" tint="-0.249977111117893"/>
  </sheetPr>
  <dimension ref="A1:U1048488"/>
  <sheetViews>
    <sheetView zoomScale="85" zoomScaleNormal="85" workbookViewId="0">
      <selection activeCell="S2" sqref="S2:S17"/>
    </sheetView>
  </sheetViews>
  <sheetFormatPr baseColWidth="10" defaultColWidth="8.77734375" defaultRowHeight="14.4" x14ac:dyDescent="0.3"/>
  <cols>
    <col min="1" max="1" width="11.77734375" style="15" bestFit="1" customWidth="1"/>
    <col min="2" max="2" width="11" style="15" bestFit="1" customWidth="1"/>
    <col min="3" max="3" width="41.109375" style="15" customWidth="1"/>
    <col min="4" max="4" width="15.88671875" style="15" hidden="1" customWidth="1"/>
    <col min="5" max="5" width="25.44140625" style="15" hidden="1" customWidth="1"/>
    <col min="6" max="6" width="21.77734375" style="15" hidden="1" customWidth="1"/>
    <col min="7" max="7" width="21.77734375" style="15" customWidth="1"/>
    <col min="8" max="8" width="19" style="15" bestFit="1" customWidth="1"/>
    <col min="9" max="9" width="19.88671875" style="15" hidden="1" customWidth="1"/>
    <col min="10" max="10" width="15.33203125" style="15" hidden="1" customWidth="1"/>
    <col min="11" max="11" width="17.77734375" style="15" hidden="1" customWidth="1"/>
    <col min="12" max="12" width="9.33203125" style="15" bestFit="1" customWidth="1"/>
    <col min="13" max="13" width="14.109375" style="15" hidden="1" customWidth="1"/>
    <col min="14" max="14" width="12.109375" style="15" bestFit="1" customWidth="1"/>
    <col min="15" max="15" width="14.88671875" style="15" hidden="1" customWidth="1"/>
    <col min="16" max="16" width="14.88671875" style="15" bestFit="1" customWidth="1"/>
    <col min="17" max="20" width="8.77734375" style="15"/>
    <col min="21" max="21" width="41.21875" style="15" bestFit="1" customWidth="1"/>
    <col min="22" max="22" width="17.21875" style="15" bestFit="1" customWidth="1"/>
    <col min="23" max="23" width="8.77734375" style="15"/>
    <col min="24" max="24" width="38.88671875" style="15" bestFit="1" customWidth="1"/>
    <col min="25" max="16384" width="8.77734375" style="15"/>
  </cols>
  <sheetData>
    <row r="1" spans="1:21" x14ac:dyDescent="0.3">
      <c r="A1" s="14" t="s">
        <v>99</v>
      </c>
      <c r="B1" s="14" t="s">
        <v>100</v>
      </c>
      <c r="C1" s="14" t="s">
        <v>0</v>
      </c>
      <c r="D1" s="14" t="s">
        <v>101</v>
      </c>
      <c r="E1" s="14" t="s">
        <v>102</v>
      </c>
      <c r="F1" s="14" t="s">
        <v>103</v>
      </c>
      <c r="G1" s="14" t="s">
        <v>157</v>
      </c>
      <c r="H1" s="14" t="s">
        <v>104</v>
      </c>
      <c r="I1" s="14" t="s">
        <v>105</v>
      </c>
      <c r="J1" s="14" t="s">
        <v>106</v>
      </c>
      <c r="K1" s="14" t="s">
        <v>107</v>
      </c>
      <c r="L1" s="14" t="s">
        <v>108</v>
      </c>
      <c r="M1" s="14" t="s">
        <v>109</v>
      </c>
      <c r="N1" s="14" t="s">
        <v>110</v>
      </c>
      <c r="O1" s="14" t="s">
        <v>111</v>
      </c>
      <c r="P1" s="14" t="s">
        <v>112</v>
      </c>
      <c r="Q1" s="14" t="s">
        <v>113</v>
      </c>
      <c r="R1" s="15" t="s">
        <v>158</v>
      </c>
      <c r="S1" s="15" t="s">
        <v>159</v>
      </c>
      <c r="U1" s="16">
        <f ca="1">TODAY()</f>
        <v>43755</v>
      </c>
    </row>
    <row r="2" spans="1:21" x14ac:dyDescent="0.3">
      <c r="A2" s="15" t="s">
        <v>131</v>
      </c>
      <c r="B2" s="16">
        <v>43489</v>
      </c>
      <c r="C2" s="15" t="s">
        <v>83</v>
      </c>
      <c r="G2" s="16">
        <f>B2+30</f>
        <v>43519</v>
      </c>
      <c r="H2" s="15" t="s">
        <v>121</v>
      </c>
      <c r="I2" s="15" t="s">
        <v>116</v>
      </c>
      <c r="K2" s="15" t="s">
        <v>117</v>
      </c>
      <c r="L2" s="15">
        <v>270</v>
      </c>
      <c r="M2" s="15">
        <v>18.899999999999999</v>
      </c>
      <c r="N2" s="15">
        <v>288.89999999999998</v>
      </c>
      <c r="O2" s="15">
        <v>0</v>
      </c>
      <c r="P2" s="15">
        <f>N2-O2</f>
        <v>288.89999999999998</v>
      </c>
      <c r="Q2" s="17" t="str">
        <f>TEXT(B2,"mmmmmmmmmmmmmm")</f>
        <v>enero</v>
      </c>
      <c r="R2" s="15">
        <f ca="1">$U$1-G2</f>
        <v>236</v>
      </c>
      <c r="S2" s="15" t="s">
        <v>160</v>
      </c>
    </row>
    <row r="3" spans="1:21" x14ac:dyDescent="0.3">
      <c r="A3" s="15" t="s">
        <v>131</v>
      </c>
      <c r="B3" s="16">
        <v>43489</v>
      </c>
      <c r="C3" s="15" t="s">
        <v>98</v>
      </c>
      <c r="G3" s="16">
        <f>B3+30</f>
        <v>43519</v>
      </c>
      <c r="H3" s="15" t="s">
        <v>121</v>
      </c>
      <c r="I3" s="15" t="s">
        <v>116</v>
      </c>
      <c r="K3" s="15" t="s">
        <v>117</v>
      </c>
      <c r="L3" s="15">
        <v>270</v>
      </c>
      <c r="M3" s="15">
        <v>18.899999999999999</v>
      </c>
      <c r="N3" s="15">
        <v>288.89999999999998</v>
      </c>
      <c r="O3" s="15">
        <v>0</v>
      </c>
      <c r="P3" s="15">
        <f>N3-O3</f>
        <v>288.89999999999998</v>
      </c>
      <c r="Q3" s="17" t="str">
        <f>TEXT(B3,"mmmmmmmmmmmmmm")</f>
        <v>enero</v>
      </c>
      <c r="R3" s="15">
        <f ca="1">$U$1-G3</f>
        <v>236</v>
      </c>
      <c r="S3" s="15" t="s">
        <v>160</v>
      </c>
    </row>
    <row r="4" spans="1:21" x14ac:dyDescent="0.3">
      <c r="A4" s="15" t="s">
        <v>131</v>
      </c>
      <c r="B4" s="16">
        <v>43489</v>
      </c>
      <c r="C4" s="15" t="s">
        <v>144</v>
      </c>
      <c r="G4" s="16">
        <f>B4+30</f>
        <v>43519</v>
      </c>
      <c r="H4" s="15" t="s">
        <v>121</v>
      </c>
      <c r="I4" s="15" t="s">
        <v>116</v>
      </c>
      <c r="K4" s="15" t="s">
        <v>117</v>
      </c>
      <c r="L4" s="15">
        <v>270</v>
      </c>
      <c r="M4" s="15">
        <v>18.899999999999999</v>
      </c>
      <c r="N4" s="15">
        <v>288.89999999999998</v>
      </c>
      <c r="O4" s="15">
        <v>0</v>
      </c>
      <c r="P4" s="15">
        <f>N4-O4</f>
        <v>288.89999999999998</v>
      </c>
      <c r="Q4" s="17" t="str">
        <f>TEXT(B4,"mmmmmmmmmmmmmm")</f>
        <v>enero</v>
      </c>
      <c r="R4" s="15">
        <f ca="1">$U$1-G4</f>
        <v>236</v>
      </c>
      <c r="S4" s="15" t="s">
        <v>160</v>
      </c>
    </row>
    <row r="5" spans="1:21" x14ac:dyDescent="0.3">
      <c r="A5" s="15" t="s">
        <v>127</v>
      </c>
      <c r="B5" s="16">
        <v>43490</v>
      </c>
      <c r="C5" s="15" t="s">
        <v>78</v>
      </c>
      <c r="G5" s="16">
        <f>B5+30</f>
        <v>43520</v>
      </c>
      <c r="H5" s="15" t="s">
        <v>121</v>
      </c>
      <c r="I5" s="15" t="s">
        <v>116</v>
      </c>
      <c r="K5" s="15" t="s">
        <v>117</v>
      </c>
      <c r="L5" s="15">
        <v>30</v>
      </c>
      <c r="M5" s="15">
        <v>2.1</v>
      </c>
      <c r="N5" s="15">
        <v>32.1</v>
      </c>
      <c r="O5" s="15">
        <v>0</v>
      </c>
      <c r="P5" s="15">
        <f>N5-O5</f>
        <v>32.1</v>
      </c>
      <c r="Q5" s="17" t="str">
        <f>TEXT(B5,"mmmmmmmmmmmmmm")</f>
        <v>enero</v>
      </c>
      <c r="R5" s="15">
        <f ca="1">$U$1-G5</f>
        <v>235</v>
      </c>
      <c r="S5" s="15" t="s">
        <v>160</v>
      </c>
    </row>
    <row r="6" spans="1:21" x14ac:dyDescent="0.3">
      <c r="A6" s="15" t="s">
        <v>128</v>
      </c>
      <c r="B6" s="16">
        <v>43490</v>
      </c>
      <c r="C6" s="15" t="s">
        <v>80</v>
      </c>
      <c r="G6" s="16">
        <f>B6+30</f>
        <v>43520</v>
      </c>
      <c r="H6" s="15" t="s">
        <v>121</v>
      </c>
      <c r="I6" s="15" t="s">
        <v>116</v>
      </c>
      <c r="K6" s="15" t="s">
        <v>117</v>
      </c>
      <c r="L6" s="15">
        <v>1512</v>
      </c>
      <c r="M6" s="15">
        <v>105.84</v>
      </c>
      <c r="N6" s="15">
        <v>1617.84</v>
      </c>
      <c r="O6" s="15">
        <v>0</v>
      </c>
      <c r="P6" s="15">
        <f>N6-O6</f>
        <v>1617.84</v>
      </c>
      <c r="Q6" s="17" t="str">
        <f>TEXT(B6,"mmmmmmmmmmmmmm")</f>
        <v>enero</v>
      </c>
      <c r="R6" s="15">
        <f ca="1">$U$1-G6</f>
        <v>235</v>
      </c>
      <c r="S6" s="15" t="s">
        <v>160</v>
      </c>
    </row>
    <row r="7" spans="1:21" x14ac:dyDescent="0.3">
      <c r="A7" s="15" t="s">
        <v>129</v>
      </c>
      <c r="B7" s="16">
        <v>43490</v>
      </c>
      <c r="C7" s="15" t="s">
        <v>81</v>
      </c>
      <c r="G7" s="16">
        <f>B7+30</f>
        <v>43520</v>
      </c>
      <c r="H7" s="15" t="s">
        <v>121</v>
      </c>
      <c r="I7" s="15" t="s">
        <v>116</v>
      </c>
      <c r="K7" s="15" t="s">
        <v>117</v>
      </c>
      <c r="L7" s="15">
        <v>390</v>
      </c>
      <c r="M7" s="15">
        <v>27.3</v>
      </c>
      <c r="N7" s="15">
        <v>417.3</v>
      </c>
      <c r="O7" s="15">
        <v>0</v>
      </c>
      <c r="P7" s="15">
        <f>N7-O7</f>
        <v>417.3</v>
      </c>
      <c r="Q7" s="17" t="str">
        <f>TEXT(B7,"mmmmmmmmmmmmmm")</f>
        <v>enero</v>
      </c>
      <c r="R7" s="15">
        <f ca="1">$U$1-G7</f>
        <v>235</v>
      </c>
      <c r="S7" s="15" t="s">
        <v>160</v>
      </c>
    </row>
    <row r="8" spans="1:21" x14ac:dyDescent="0.3">
      <c r="A8" s="15" t="s">
        <v>130</v>
      </c>
      <c r="B8" s="16">
        <v>43490</v>
      </c>
      <c r="C8" s="15" t="s">
        <v>82</v>
      </c>
      <c r="G8" s="16">
        <f>B8+30</f>
        <v>43520</v>
      </c>
      <c r="H8" s="15" t="s">
        <v>121</v>
      </c>
      <c r="I8" s="15" t="s">
        <v>116</v>
      </c>
      <c r="K8" s="15" t="s">
        <v>117</v>
      </c>
      <c r="L8" s="15">
        <v>90</v>
      </c>
      <c r="M8" s="15">
        <v>6.3</v>
      </c>
      <c r="N8" s="15">
        <v>96.3</v>
      </c>
      <c r="O8" s="15">
        <v>0</v>
      </c>
      <c r="P8" s="15">
        <f>N8-O8</f>
        <v>96.3</v>
      </c>
      <c r="Q8" s="17" t="str">
        <f>TEXT(B8,"mmmmmmmmmmmmmm")</f>
        <v>enero</v>
      </c>
      <c r="R8" s="15">
        <f ca="1">$U$1-G8</f>
        <v>235</v>
      </c>
      <c r="S8" s="15" t="s">
        <v>160</v>
      </c>
    </row>
    <row r="9" spans="1:21" x14ac:dyDescent="0.3">
      <c r="A9" s="15" t="s">
        <v>127</v>
      </c>
      <c r="B9" s="16">
        <v>43490</v>
      </c>
      <c r="C9" s="15" t="s">
        <v>92</v>
      </c>
      <c r="G9" s="16">
        <f>B9+30</f>
        <v>43520</v>
      </c>
      <c r="H9" s="15" t="s">
        <v>121</v>
      </c>
      <c r="I9" s="15" t="s">
        <v>116</v>
      </c>
      <c r="K9" s="15" t="s">
        <v>117</v>
      </c>
      <c r="L9" s="15">
        <v>30</v>
      </c>
      <c r="M9" s="15">
        <v>2.1</v>
      </c>
      <c r="N9" s="15">
        <v>32.1</v>
      </c>
      <c r="O9" s="15">
        <v>0</v>
      </c>
      <c r="P9" s="15">
        <f>N9-O9</f>
        <v>32.1</v>
      </c>
      <c r="Q9" s="17" t="str">
        <f>TEXT(B9,"mmmmmmmmmmmmmm")</f>
        <v>enero</v>
      </c>
      <c r="R9" s="15">
        <f ca="1">$U$1-G9</f>
        <v>235</v>
      </c>
      <c r="S9" s="15" t="s">
        <v>160</v>
      </c>
    </row>
    <row r="10" spans="1:21" x14ac:dyDescent="0.3">
      <c r="A10" s="15" t="s">
        <v>128</v>
      </c>
      <c r="B10" s="16">
        <v>43490</v>
      </c>
      <c r="C10" s="15" t="s">
        <v>93</v>
      </c>
      <c r="G10" s="16">
        <f>B10+30</f>
        <v>43520</v>
      </c>
      <c r="H10" s="15" t="s">
        <v>121</v>
      </c>
      <c r="I10" s="15" t="s">
        <v>116</v>
      </c>
      <c r="K10" s="15" t="s">
        <v>117</v>
      </c>
      <c r="L10" s="15">
        <v>1512</v>
      </c>
      <c r="M10" s="15">
        <v>105.84</v>
      </c>
      <c r="N10" s="15">
        <v>1617.84</v>
      </c>
      <c r="O10" s="15">
        <v>0</v>
      </c>
      <c r="P10" s="15">
        <f>N10-O10</f>
        <v>1617.84</v>
      </c>
      <c r="Q10" s="17" t="str">
        <f>TEXT(B10,"mmmmmmmmmmmmmm")</f>
        <v>enero</v>
      </c>
      <c r="R10" s="15">
        <f ca="1">$U$1-G10</f>
        <v>235</v>
      </c>
      <c r="S10" s="15" t="s">
        <v>160</v>
      </c>
    </row>
    <row r="11" spans="1:21" x14ac:dyDescent="0.3">
      <c r="A11" s="15" t="s">
        <v>129</v>
      </c>
      <c r="B11" s="16">
        <v>43490</v>
      </c>
      <c r="C11" s="15" t="s">
        <v>94</v>
      </c>
      <c r="G11" s="16">
        <f>B11+30</f>
        <v>43520</v>
      </c>
      <c r="H11" s="15" t="s">
        <v>121</v>
      </c>
      <c r="I11" s="15" t="s">
        <v>116</v>
      </c>
      <c r="K11" s="15" t="s">
        <v>117</v>
      </c>
      <c r="L11" s="15">
        <v>390</v>
      </c>
      <c r="M11" s="15">
        <v>27.3</v>
      </c>
      <c r="N11" s="15">
        <v>417.3</v>
      </c>
      <c r="O11" s="15">
        <v>0</v>
      </c>
      <c r="P11" s="15">
        <f>N11-O11</f>
        <v>417.3</v>
      </c>
      <c r="Q11" s="17" t="str">
        <f>TEXT(B11,"mmmmmmmmmmmmmm")</f>
        <v>enero</v>
      </c>
      <c r="R11" s="15">
        <f ca="1">$U$1-G11</f>
        <v>235</v>
      </c>
      <c r="S11" s="15" t="s">
        <v>160</v>
      </c>
    </row>
    <row r="12" spans="1:21" x14ac:dyDescent="0.3">
      <c r="A12" s="15" t="s">
        <v>130</v>
      </c>
      <c r="B12" s="16">
        <v>43490</v>
      </c>
      <c r="C12" s="15" t="s">
        <v>97</v>
      </c>
      <c r="G12" s="16">
        <f>B12+30</f>
        <v>43520</v>
      </c>
      <c r="H12" s="15" t="s">
        <v>121</v>
      </c>
      <c r="I12" s="15" t="s">
        <v>116</v>
      </c>
      <c r="K12" s="15" t="s">
        <v>117</v>
      </c>
      <c r="L12" s="15">
        <v>90</v>
      </c>
      <c r="M12" s="15">
        <v>6.3</v>
      </c>
      <c r="N12" s="15">
        <v>96.3</v>
      </c>
      <c r="O12" s="15">
        <v>0</v>
      </c>
      <c r="P12" s="15">
        <f>N12-O12</f>
        <v>96.3</v>
      </c>
      <c r="Q12" s="17" t="str">
        <f>TEXT(B12,"mmmmmmmmmmmmmm")</f>
        <v>enero</v>
      </c>
      <c r="R12" s="15">
        <f ca="1">$U$1-G12</f>
        <v>235</v>
      </c>
      <c r="S12" s="15" t="s">
        <v>160</v>
      </c>
    </row>
    <row r="13" spans="1:21" x14ac:dyDescent="0.3">
      <c r="A13" s="15" t="s">
        <v>127</v>
      </c>
      <c r="B13" s="16">
        <v>43490</v>
      </c>
      <c r="C13" s="15" t="s">
        <v>140</v>
      </c>
      <c r="G13" s="16">
        <f>B13+30</f>
        <v>43520</v>
      </c>
      <c r="H13" s="15" t="s">
        <v>121</v>
      </c>
      <c r="I13" s="15" t="s">
        <v>116</v>
      </c>
      <c r="K13" s="15" t="s">
        <v>117</v>
      </c>
      <c r="L13" s="15">
        <v>30</v>
      </c>
      <c r="M13" s="15">
        <v>2.1</v>
      </c>
      <c r="N13" s="15">
        <v>32.1</v>
      </c>
      <c r="O13" s="15">
        <v>0</v>
      </c>
      <c r="P13" s="15">
        <f>N13-O13</f>
        <v>32.1</v>
      </c>
      <c r="Q13" s="17" t="str">
        <f>TEXT(B13,"mmmmmmmmmmmmmm")</f>
        <v>enero</v>
      </c>
      <c r="R13" s="15">
        <f ca="1">$U$1-G13</f>
        <v>235</v>
      </c>
      <c r="S13" s="15" t="s">
        <v>160</v>
      </c>
    </row>
    <row r="14" spans="1:21" x14ac:dyDescent="0.3">
      <c r="A14" s="15" t="s">
        <v>128</v>
      </c>
      <c r="B14" s="16">
        <v>43490</v>
      </c>
      <c r="C14" s="15" t="s">
        <v>141</v>
      </c>
      <c r="G14" s="16">
        <f>B14+30</f>
        <v>43520</v>
      </c>
      <c r="H14" s="15" t="s">
        <v>121</v>
      </c>
      <c r="I14" s="15" t="s">
        <v>116</v>
      </c>
      <c r="K14" s="15" t="s">
        <v>117</v>
      </c>
      <c r="L14" s="15">
        <v>1512</v>
      </c>
      <c r="M14" s="15">
        <v>105.84</v>
      </c>
      <c r="N14" s="15">
        <v>1617.84</v>
      </c>
      <c r="O14" s="15">
        <v>0</v>
      </c>
      <c r="P14" s="15">
        <f>N14-O14</f>
        <v>1617.84</v>
      </c>
      <c r="Q14" s="17" t="str">
        <f>TEXT(B14,"mmmmmmmmmmmmmm")</f>
        <v>enero</v>
      </c>
      <c r="R14" s="15">
        <f ca="1">$U$1-G14</f>
        <v>235</v>
      </c>
      <c r="S14" s="15" t="s">
        <v>160</v>
      </c>
    </row>
    <row r="15" spans="1:21" x14ac:dyDescent="0.3">
      <c r="A15" s="15" t="s">
        <v>129</v>
      </c>
      <c r="B15" s="16">
        <v>43490</v>
      </c>
      <c r="C15" s="15" t="s">
        <v>142</v>
      </c>
      <c r="G15" s="16">
        <f>B15+30</f>
        <v>43520</v>
      </c>
      <c r="H15" s="15" t="s">
        <v>121</v>
      </c>
      <c r="I15" s="15" t="s">
        <v>116</v>
      </c>
      <c r="K15" s="15" t="s">
        <v>117</v>
      </c>
      <c r="L15" s="15">
        <v>390</v>
      </c>
      <c r="M15" s="15">
        <v>27.3</v>
      </c>
      <c r="N15" s="15">
        <v>417.3</v>
      </c>
      <c r="O15" s="15">
        <v>0</v>
      </c>
      <c r="P15" s="15">
        <f>N15-O15</f>
        <v>417.3</v>
      </c>
      <c r="Q15" s="17" t="str">
        <f>TEXT(B15,"mmmmmmmmmmmmmm")</f>
        <v>enero</v>
      </c>
      <c r="R15" s="15">
        <f ca="1">$U$1-G15</f>
        <v>235</v>
      </c>
      <c r="S15" s="15" t="s">
        <v>160</v>
      </c>
    </row>
    <row r="16" spans="1:21" x14ac:dyDescent="0.3">
      <c r="A16" s="15" t="s">
        <v>130</v>
      </c>
      <c r="B16" s="16">
        <v>43490</v>
      </c>
      <c r="C16" s="15" t="s">
        <v>143</v>
      </c>
      <c r="G16" s="16">
        <f>B16+30</f>
        <v>43520</v>
      </c>
      <c r="H16" s="15" t="s">
        <v>121</v>
      </c>
      <c r="I16" s="15" t="s">
        <v>116</v>
      </c>
      <c r="K16" s="15" t="s">
        <v>117</v>
      </c>
      <c r="L16" s="15">
        <v>90</v>
      </c>
      <c r="M16" s="15">
        <v>6.3</v>
      </c>
      <c r="N16" s="15">
        <v>96.3</v>
      </c>
      <c r="O16" s="15">
        <v>0</v>
      </c>
      <c r="P16" s="15">
        <f>N16-O16</f>
        <v>96.3</v>
      </c>
      <c r="Q16" s="17" t="str">
        <f>TEXT(B16,"mmmmmmmmmmmmmm")</f>
        <v>enero</v>
      </c>
      <c r="R16" s="15">
        <f ca="1">$U$1-G16</f>
        <v>235</v>
      </c>
      <c r="S16" s="15" t="s">
        <v>160</v>
      </c>
    </row>
    <row r="17" spans="1:19" x14ac:dyDescent="0.3">
      <c r="A17" s="15" t="s">
        <v>127</v>
      </c>
      <c r="B17" s="16">
        <v>43490</v>
      </c>
      <c r="C17" s="15" t="s">
        <v>153</v>
      </c>
      <c r="G17" s="16">
        <f>B17+30</f>
        <v>43520</v>
      </c>
      <c r="H17" s="15" t="s">
        <v>121</v>
      </c>
      <c r="I17" s="15" t="s">
        <v>116</v>
      </c>
      <c r="K17" s="15" t="s">
        <v>117</v>
      </c>
      <c r="L17" s="15">
        <v>30</v>
      </c>
      <c r="M17" s="15">
        <v>2.1</v>
      </c>
      <c r="N17" s="15">
        <v>32.1</v>
      </c>
      <c r="O17" s="15">
        <v>0</v>
      </c>
      <c r="P17" s="15">
        <f>N17-O17</f>
        <v>32.1</v>
      </c>
      <c r="Q17" s="17" t="str">
        <f>TEXT(B17,"mmmmmmmmmmmmmm")</f>
        <v>enero</v>
      </c>
      <c r="R17" s="15">
        <f ca="1">$U$1-G17</f>
        <v>235</v>
      </c>
      <c r="S17" s="15" t="s">
        <v>160</v>
      </c>
    </row>
    <row r="18" spans="1:19" x14ac:dyDescent="0.3">
      <c r="A18" s="15" t="s">
        <v>128</v>
      </c>
      <c r="B18" s="16">
        <v>43490</v>
      </c>
      <c r="C18" s="15" t="s">
        <v>154</v>
      </c>
      <c r="G18" s="16">
        <f>B18+30</f>
        <v>43520</v>
      </c>
      <c r="H18" s="15" t="s">
        <v>121</v>
      </c>
      <c r="I18" s="15" t="s">
        <v>116</v>
      </c>
      <c r="K18" s="15" t="s">
        <v>117</v>
      </c>
      <c r="L18" s="15">
        <v>1512</v>
      </c>
      <c r="M18" s="15">
        <v>105.84</v>
      </c>
      <c r="N18" s="15">
        <v>1617.84</v>
      </c>
      <c r="O18" s="15">
        <v>0</v>
      </c>
      <c r="P18" s="15">
        <f>N18-O18</f>
        <v>1617.84</v>
      </c>
      <c r="Q18" s="17" t="str">
        <f>TEXT(B18,"mmmmmmmmmmmmmm")</f>
        <v>enero</v>
      </c>
      <c r="R18" s="15">
        <f ca="1">$U$1-G18</f>
        <v>235</v>
      </c>
      <c r="S18" s="15" t="s">
        <v>160</v>
      </c>
    </row>
    <row r="19" spans="1:19" x14ac:dyDescent="0.3">
      <c r="A19" s="15" t="s">
        <v>129</v>
      </c>
      <c r="B19" s="16">
        <v>43490</v>
      </c>
      <c r="C19" s="15" t="s">
        <v>155</v>
      </c>
      <c r="G19" s="16">
        <f>B19+30</f>
        <v>43520</v>
      </c>
      <c r="H19" s="15" t="s">
        <v>121</v>
      </c>
      <c r="I19" s="15" t="s">
        <v>116</v>
      </c>
      <c r="K19" s="15" t="s">
        <v>117</v>
      </c>
      <c r="L19" s="15">
        <v>390</v>
      </c>
      <c r="M19" s="15">
        <v>27.3</v>
      </c>
      <c r="N19" s="15">
        <v>417.3</v>
      </c>
      <c r="O19" s="15">
        <v>0</v>
      </c>
      <c r="P19" s="15">
        <f>N19-O19</f>
        <v>417.3</v>
      </c>
      <c r="Q19" s="17" t="str">
        <f>TEXT(B19,"mmmmmmmmmmmmmm")</f>
        <v>enero</v>
      </c>
      <c r="R19" s="15">
        <f ca="1">$U$1-G19</f>
        <v>235</v>
      </c>
      <c r="S19" s="15" t="s">
        <v>160</v>
      </c>
    </row>
    <row r="20" spans="1:19" x14ac:dyDescent="0.3">
      <c r="A20" s="15" t="s">
        <v>130</v>
      </c>
      <c r="B20" s="16">
        <v>43490</v>
      </c>
      <c r="C20" s="15" t="s">
        <v>156</v>
      </c>
      <c r="G20" s="16">
        <f>B20+30</f>
        <v>43520</v>
      </c>
      <c r="H20" s="15" t="s">
        <v>121</v>
      </c>
      <c r="I20" s="15" t="s">
        <v>116</v>
      </c>
      <c r="K20" s="15" t="s">
        <v>117</v>
      </c>
      <c r="L20" s="15">
        <v>90</v>
      </c>
      <c r="M20" s="15">
        <v>6.3</v>
      </c>
      <c r="N20" s="15">
        <v>96.3</v>
      </c>
      <c r="O20" s="15">
        <v>0</v>
      </c>
      <c r="P20" s="15">
        <f>N20-O20</f>
        <v>96.3</v>
      </c>
      <c r="Q20" s="17" t="str">
        <f>TEXT(B20,"mmmmmmmmmmmmmm")</f>
        <v>enero</v>
      </c>
      <c r="R20" s="15">
        <f ca="1">$U$1-G20</f>
        <v>235</v>
      </c>
      <c r="S20" s="15" t="s">
        <v>160</v>
      </c>
    </row>
    <row r="21" spans="1:19" x14ac:dyDescent="0.3">
      <c r="A21" s="15" t="s">
        <v>126</v>
      </c>
      <c r="B21" s="16">
        <v>43491</v>
      </c>
      <c r="C21" s="15" t="s">
        <v>77</v>
      </c>
      <c r="G21" s="16">
        <f>B21+30</f>
        <v>43521</v>
      </c>
      <c r="H21" s="15" t="s">
        <v>115</v>
      </c>
      <c r="I21" s="15" t="s">
        <v>116</v>
      </c>
      <c r="K21" s="15" t="s">
        <v>117</v>
      </c>
      <c r="L21" s="15">
        <v>180</v>
      </c>
      <c r="M21" s="15">
        <v>12.6</v>
      </c>
      <c r="N21" s="15">
        <v>192.6</v>
      </c>
      <c r="O21" s="15">
        <v>192.6</v>
      </c>
      <c r="P21" s="15">
        <f>N21-O21</f>
        <v>0</v>
      </c>
      <c r="Q21" s="17" t="str">
        <f>TEXT(B21,"mmmmmmmmmmmmmm")</f>
        <v>enero</v>
      </c>
      <c r="R21" s="15">
        <f ca="1">$U$1-G21</f>
        <v>234</v>
      </c>
      <c r="S21" s="15" t="s">
        <v>160</v>
      </c>
    </row>
    <row r="22" spans="1:19" x14ac:dyDescent="0.3">
      <c r="A22" s="15" t="s">
        <v>126</v>
      </c>
      <c r="B22" s="16">
        <v>43491</v>
      </c>
      <c r="C22" s="15" t="s">
        <v>91</v>
      </c>
      <c r="G22" s="16">
        <f>B22+30</f>
        <v>43521</v>
      </c>
      <c r="H22" s="15" t="s">
        <v>115</v>
      </c>
      <c r="I22" s="15" t="s">
        <v>116</v>
      </c>
      <c r="K22" s="15" t="s">
        <v>117</v>
      </c>
      <c r="L22" s="15">
        <v>180</v>
      </c>
      <c r="M22" s="15">
        <v>12.6</v>
      </c>
      <c r="N22" s="15">
        <v>192.6</v>
      </c>
      <c r="O22" s="15">
        <v>192.6</v>
      </c>
      <c r="P22" s="15">
        <f>N22-O22</f>
        <v>0</v>
      </c>
      <c r="Q22" s="17" t="str">
        <f>TEXT(B22,"mmmmmmmmmmmmmm")</f>
        <v>enero</v>
      </c>
      <c r="R22" s="15">
        <f ca="1">$U$1-G22</f>
        <v>234</v>
      </c>
      <c r="S22" s="15" t="s">
        <v>160</v>
      </c>
    </row>
    <row r="23" spans="1:19" x14ac:dyDescent="0.3">
      <c r="A23" s="15" t="s">
        <v>126</v>
      </c>
      <c r="B23" s="16">
        <v>43491</v>
      </c>
      <c r="C23" s="15" t="s">
        <v>139</v>
      </c>
      <c r="G23" s="16">
        <f>B23+30</f>
        <v>43521</v>
      </c>
      <c r="H23" s="15" t="s">
        <v>115</v>
      </c>
      <c r="I23" s="15" t="s">
        <v>116</v>
      </c>
      <c r="K23" s="15" t="s">
        <v>117</v>
      </c>
      <c r="L23" s="15">
        <v>180</v>
      </c>
      <c r="M23" s="15">
        <v>12.6</v>
      </c>
      <c r="N23" s="15">
        <v>192.6</v>
      </c>
      <c r="O23" s="15">
        <v>192.6</v>
      </c>
      <c r="P23" s="15">
        <f>N23-O23</f>
        <v>0</v>
      </c>
      <c r="Q23" s="17" t="str">
        <f>TEXT(B23,"mmmmmmmmmmmmmm")</f>
        <v>enero</v>
      </c>
      <c r="R23" s="15">
        <f ca="1">$U$1-G23</f>
        <v>234</v>
      </c>
      <c r="S23" s="15" t="s">
        <v>160</v>
      </c>
    </row>
    <row r="24" spans="1:19" x14ac:dyDescent="0.3">
      <c r="A24" s="15" t="s">
        <v>126</v>
      </c>
      <c r="B24" s="16">
        <v>43491</v>
      </c>
      <c r="C24" s="15" t="s">
        <v>152</v>
      </c>
      <c r="G24" s="16">
        <f>B24+30</f>
        <v>43521</v>
      </c>
      <c r="H24" s="15" t="s">
        <v>115</v>
      </c>
      <c r="I24" s="15" t="s">
        <v>116</v>
      </c>
      <c r="K24" s="15" t="s">
        <v>117</v>
      </c>
      <c r="L24" s="15">
        <v>180</v>
      </c>
      <c r="M24" s="15">
        <v>12.6</v>
      </c>
      <c r="N24" s="15">
        <v>192.6</v>
      </c>
      <c r="O24" s="15">
        <v>192.6</v>
      </c>
      <c r="P24" s="15">
        <f>N24-O24</f>
        <v>0</v>
      </c>
      <c r="Q24" s="17" t="str">
        <f>TEXT(B24,"mmmmmmmmmmmmmm")</f>
        <v>enero</v>
      </c>
      <c r="R24" s="15">
        <f ca="1">$U$1-G24</f>
        <v>234</v>
      </c>
      <c r="S24" s="15" t="s">
        <v>160</v>
      </c>
    </row>
    <row r="25" spans="1:19" x14ac:dyDescent="0.3">
      <c r="A25" s="15" t="s">
        <v>125</v>
      </c>
      <c r="B25" s="16">
        <v>43495</v>
      </c>
      <c r="C25" s="15" t="s">
        <v>76</v>
      </c>
      <c r="G25" s="16">
        <f>B25+30</f>
        <v>43525</v>
      </c>
      <c r="H25" s="15" t="s">
        <v>121</v>
      </c>
      <c r="I25" s="15" t="s">
        <v>116</v>
      </c>
      <c r="K25" s="15" t="s">
        <v>117</v>
      </c>
      <c r="L25" s="15">
        <v>135</v>
      </c>
      <c r="M25" s="15">
        <v>9.4499999999999993</v>
      </c>
      <c r="N25" s="15">
        <v>144.44999999999999</v>
      </c>
      <c r="O25" s="15">
        <v>0</v>
      </c>
      <c r="P25" s="15">
        <f>N25-O25</f>
        <v>144.44999999999999</v>
      </c>
      <c r="Q25" s="17" t="str">
        <f>TEXT(B25,"mmmmmmmmmmmmmm")</f>
        <v>enero</v>
      </c>
      <c r="R25" s="15">
        <f ca="1">$U$1-G25</f>
        <v>230</v>
      </c>
      <c r="S25" s="15" t="s">
        <v>160</v>
      </c>
    </row>
    <row r="26" spans="1:19" x14ac:dyDescent="0.3">
      <c r="A26" s="15" t="s">
        <v>114</v>
      </c>
      <c r="B26" s="16">
        <v>43495</v>
      </c>
      <c r="C26" s="15" t="s">
        <v>84</v>
      </c>
      <c r="G26" s="16">
        <f>B26+30</f>
        <v>43525</v>
      </c>
      <c r="H26" s="15" t="s">
        <v>115</v>
      </c>
      <c r="I26" s="15" t="s">
        <v>116</v>
      </c>
      <c r="K26" s="15" t="s">
        <v>117</v>
      </c>
      <c r="L26" s="15">
        <v>290</v>
      </c>
      <c r="M26" s="15">
        <v>20.3</v>
      </c>
      <c r="N26" s="15">
        <v>310.3</v>
      </c>
      <c r="O26" s="15">
        <v>310.3</v>
      </c>
      <c r="P26" s="15">
        <f>N26-O26</f>
        <v>0</v>
      </c>
      <c r="Q26" s="17" t="str">
        <f>TEXT(B26,"mmmmmmmmmmmmmm")</f>
        <v>enero</v>
      </c>
      <c r="R26" s="15">
        <f ca="1">$U$1-G26</f>
        <v>230</v>
      </c>
      <c r="S26" s="15" t="s">
        <v>160</v>
      </c>
    </row>
    <row r="27" spans="1:19" x14ac:dyDescent="0.3">
      <c r="A27" s="15" t="s">
        <v>118</v>
      </c>
      <c r="B27" s="16">
        <v>43495</v>
      </c>
      <c r="C27" s="15" t="s">
        <v>85</v>
      </c>
      <c r="G27" s="16">
        <f>B27+30</f>
        <v>43525</v>
      </c>
      <c r="H27" s="15" t="s">
        <v>119</v>
      </c>
      <c r="I27" s="15" t="s">
        <v>116</v>
      </c>
      <c r="K27" s="15" t="s">
        <v>117</v>
      </c>
      <c r="L27" s="15">
        <v>1170</v>
      </c>
      <c r="M27" s="15">
        <v>81.900000000000006</v>
      </c>
      <c r="N27" s="15">
        <v>1251.9000000000001</v>
      </c>
      <c r="O27" s="15">
        <v>1201.9000000000001</v>
      </c>
      <c r="P27" s="15">
        <f>N27-O27</f>
        <v>50</v>
      </c>
      <c r="Q27" s="17" t="str">
        <f>TEXT(B27,"mmmmmmmmmmmmmm")</f>
        <v>enero</v>
      </c>
      <c r="R27" s="15">
        <f ca="1">$U$1-G27</f>
        <v>230</v>
      </c>
      <c r="S27" s="15" t="s">
        <v>160</v>
      </c>
    </row>
    <row r="28" spans="1:19" x14ac:dyDescent="0.3">
      <c r="A28" s="15" t="s">
        <v>120</v>
      </c>
      <c r="B28" s="16">
        <v>43495</v>
      </c>
      <c r="C28" s="15" t="s">
        <v>86</v>
      </c>
      <c r="G28" s="16">
        <f>B28+30</f>
        <v>43525</v>
      </c>
      <c r="H28" s="15" t="s">
        <v>121</v>
      </c>
      <c r="I28" s="15" t="s">
        <v>116</v>
      </c>
      <c r="K28" s="15" t="s">
        <v>117</v>
      </c>
      <c r="L28" s="15">
        <v>60</v>
      </c>
      <c r="M28" s="15">
        <v>4.2</v>
      </c>
      <c r="N28" s="15">
        <v>64.2</v>
      </c>
      <c r="O28" s="15">
        <v>0</v>
      </c>
      <c r="P28" s="15">
        <f>N28-O28</f>
        <v>64.2</v>
      </c>
      <c r="Q28" s="17" t="str">
        <f>TEXT(B28,"mmmmmmmmmmmmmm")</f>
        <v>enero</v>
      </c>
      <c r="R28" s="15">
        <f ca="1">$U$1-G28</f>
        <v>230</v>
      </c>
      <c r="S28" s="15" t="s">
        <v>160</v>
      </c>
    </row>
    <row r="29" spans="1:19" x14ac:dyDescent="0.3">
      <c r="A29" s="15" t="s">
        <v>122</v>
      </c>
      <c r="B29" s="16">
        <v>43495</v>
      </c>
      <c r="C29" s="15" t="s">
        <v>87</v>
      </c>
      <c r="G29" s="16">
        <f>B29+30</f>
        <v>43525</v>
      </c>
      <c r="H29" s="15" t="s">
        <v>121</v>
      </c>
      <c r="I29" s="15" t="s">
        <v>116</v>
      </c>
      <c r="K29" s="15" t="s">
        <v>117</v>
      </c>
      <c r="L29" s="15">
        <v>440</v>
      </c>
      <c r="M29" s="15">
        <v>30.8</v>
      </c>
      <c r="N29" s="15">
        <v>470.8</v>
      </c>
      <c r="O29" s="15">
        <v>0</v>
      </c>
      <c r="P29" s="15">
        <f>N29-O29</f>
        <v>470.8</v>
      </c>
      <c r="Q29" s="17" t="str">
        <f>TEXT(B29,"mmmmmmmmmmmmmm")</f>
        <v>enero</v>
      </c>
      <c r="R29" s="15">
        <f ca="1">$U$1-G29</f>
        <v>230</v>
      </c>
      <c r="S29" s="15" t="s">
        <v>160</v>
      </c>
    </row>
    <row r="30" spans="1:19" x14ac:dyDescent="0.3">
      <c r="A30" s="15" t="s">
        <v>123</v>
      </c>
      <c r="B30" s="16">
        <v>43495</v>
      </c>
      <c r="C30" s="15" t="s">
        <v>88</v>
      </c>
      <c r="G30" s="16">
        <f>B30+30</f>
        <v>43525</v>
      </c>
      <c r="H30" s="15" t="s">
        <v>119</v>
      </c>
      <c r="I30" s="15" t="s">
        <v>116</v>
      </c>
      <c r="K30" s="15" t="s">
        <v>117</v>
      </c>
      <c r="L30" s="15">
        <v>560</v>
      </c>
      <c r="M30" s="15">
        <v>39.200000000000003</v>
      </c>
      <c r="N30" s="15">
        <v>599.20000000000005</v>
      </c>
      <c r="O30" s="15">
        <v>360</v>
      </c>
      <c r="P30" s="15">
        <f>N30-O30</f>
        <v>239.20000000000005</v>
      </c>
      <c r="Q30" s="17" t="str">
        <f>TEXT(B30,"mmmmmmmmmmmmmm")</f>
        <v>enero</v>
      </c>
      <c r="R30" s="15">
        <f ca="1">$U$1-G30</f>
        <v>230</v>
      </c>
      <c r="S30" s="15" t="s">
        <v>160</v>
      </c>
    </row>
    <row r="31" spans="1:19" x14ac:dyDescent="0.3">
      <c r="A31" s="15" t="s">
        <v>124</v>
      </c>
      <c r="B31" s="16">
        <v>43495</v>
      </c>
      <c r="C31" s="15" t="s">
        <v>89</v>
      </c>
      <c r="G31" s="16">
        <f>B31+30</f>
        <v>43525</v>
      </c>
      <c r="H31" s="15" t="s">
        <v>115</v>
      </c>
      <c r="I31" s="15" t="s">
        <v>116</v>
      </c>
      <c r="K31" s="15" t="s">
        <v>117</v>
      </c>
      <c r="L31" s="15">
        <v>1049</v>
      </c>
      <c r="M31" s="15">
        <v>73.430000000000007</v>
      </c>
      <c r="N31" s="15">
        <v>1122.43</v>
      </c>
      <c r="O31" s="15">
        <v>1122.43</v>
      </c>
      <c r="P31" s="15">
        <f>N31-O31</f>
        <v>0</v>
      </c>
      <c r="Q31" s="17" t="str">
        <f>TEXT(B31,"mmmmmmmmmmmmmm")</f>
        <v>enero</v>
      </c>
      <c r="R31" s="15">
        <f ca="1">$U$1-G31</f>
        <v>230</v>
      </c>
      <c r="S31" s="15" t="s">
        <v>160</v>
      </c>
    </row>
    <row r="32" spans="1:19" x14ac:dyDescent="0.3">
      <c r="A32" s="15" t="s">
        <v>125</v>
      </c>
      <c r="B32" s="16">
        <v>43495</v>
      </c>
      <c r="C32" s="15" t="s">
        <v>90</v>
      </c>
      <c r="G32" s="16">
        <f>B32+30</f>
        <v>43525</v>
      </c>
      <c r="H32" s="15" t="s">
        <v>121</v>
      </c>
      <c r="I32" s="15" t="s">
        <v>116</v>
      </c>
      <c r="K32" s="15" t="s">
        <v>117</v>
      </c>
      <c r="L32" s="15">
        <v>135</v>
      </c>
      <c r="M32" s="15">
        <v>9.4499999999999993</v>
      </c>
      <c r="N32" s="15">
        <v>144.44999999999999</v>
      </c>
      <c r="O32" s="15">
        <v>0</v>
      </c>
      <c r="P32" s="15">
        <f>N32-O32</f>
        <v>144.44999999999999</v>
      </c>
      <c r="Q32" s="17" t="str">
        <f>TEXT(B32,"mmmmmmmmmmmmmm")</f>
        <v>enero</v>
      </c>
      <c r="R32" s="15">
        <f ca="1">$U$1-G32</f>
        <v>230</v>
      </c>
      <c r="S32" s="15" t="s">
        <v>160</v>
      </c>
    </row>
    <row r="33" spans="1:19" x14ac:dyDescent="0.3">
      <c r="A33" s="15" t="s">
        <v>125</v>
      </c>
      <c r="B33" s="16">
        <v>43495</v>
      </c>
      <c r="C33" s="15" t="s">
        <v>138</v>
      </c>
      <c r="G33" s="16">
        <f>B33+30</f>
        <v>43525</v>
      </c>
      <c r="H33" s="15" t="s">
        <v>121</v>
      </c>
      <c r="I33" s="15" t="s">
        <v>116</v>
      </c>
      <c r="K33" s="15" t="s">
        <v>117</v>
      </c>
      <c r="L33" s="15">
        <v>135</v>
      </c>
      <c r="M33" s="15">
        <v>9.4499999999999993</v>
      </c>
      <c r="N33" s="15">
        <v>144.44999999999999</v>
      </c>
      <c r="O33" s="15">
        <v>0</v>
      </c>
      <c r="P33" s="15">
        <f>N33-O33</f>
        <v>144.44999999999999</v>
      </c>
      <c r="Q33" s="17" t="str">
        <f>TEXT(B33,"mmmmmmmmmmmmmm")</f>
        <v>enero</v>
      </c>
      <c r="R33" s="15">
        <f ca="1">$U$1-G33</f>
        <v>230</v>
      </c>
      <c r="S33" s="15" t="s">
        <v>160</v>
      </c>
    </row>
    <row r="34" spans="1:19" x14ac:dyDescent="0.3">
      <c r="A34" s="15" t="s">
        <v>114</v>
      </c>
      <c r="B34" s="16">
        <v>43495</v>
      </c>
      <c r="C34" s="15" t="s">
        <v>145</v>
      </c>
      <c r="G34" s="16">
        <f>B34+30</f>
        <v>43525</v>
      </c>
      <c r="H34" s="15" t="s">
        <v>115</v>
      </c>
      <c r="I34" s="15" t="s">
        <v>116</v>
      </c>
      <c r="K34" s="15" t="s">
        <v>117</v>
      </c>
      <c r="L34" s="15">
        <v>290</v>
      </c>
      <c r="M34" s="15">
        <v>20.3</v>
      </c>
      <c r="N34" s="15">
        <v>310.3</v>
      </c>
      <c r="O34" s="15">
        <v>310.3</v>
      </c>
      <c r="P34" s="15">
        <f>N34-O34</f>
        <v>0</v>
      </c>
      <c r="Q34" s="17" t="str">
        <f>TEXT(B34,"mmmmmmmmmmmmmm")</f>
        <v>enero</v>
      </c>
      <c r="R34" s="15">
        <f ca="1">$U$1-G34</f>
        <v>230</v>
      </c>
      <c r="S34" s="15" t="s">
        <v>160</v>
      </c>
    </row>
    <row r="35" spans="1:19" x14ac:dyDescent="0.3">
      <c r="A35" s="15" t="s">
        <v>118</v>
      </c>
      <c r="B35" s="16">
        <v>43495</v>
      </c>
      <c r="C35" s="15" t="s">
        <v>146</v>
      </c>
      <c r="G35" s="16">
        <f>B35+30</f>
        <v>43525</v>
      </c>
      <c r="H35" s="15" t="s">
        <v>119</v>
      </c>
      <c r="I35" s="15" t="s">
        <v>116</v>
      </c>
      <c r="K35" s="15" t="s">
        <v>117</v>
      </c>
      <c r="L35" s="15">
        <v>1170</v>
      </c>
      <c r="M35" s="15">
        <v>81.900000000000006</v>
      </c>
      <c r="N35" s="15">
        <v>1251.9000000000001</v>
      </c>
      <c r="O35" s="15">
        <v>1201.9000000000001</v>
      </c>
      <c r="P35" s="15">
        <f>N35-O35</f>
        <v>50</v>
      </c>
      <c r="Q35" s="17" t="str">
        <f>TEXT(B35,"mmmmmmmmmmmmmm")</f>
        <v>enero</v>
      </c>
      <c r="R35" s="15">
        <f ca="1">$U$1-G35</f>
        <v>230</v>
      </c>
      <c r="S35" s="15" t="s">
        <v>160</v>
      </c>
    </row>
    <row r="36" spans="1:19" x14ac:dyDescent="0.3">
      <c r="A36" s="15" t="s">
        <v>120</v>
      </c>
      <c r="B36" s="16">
        <v>43495</v>
      </c>
      <c r="C36" s="15" t="s">
        <v>147</v>
      </c>
      <c r="G36" s="16">
        <f>B36+30</f>
        <v>43525</v>
      </c>
      <c r="H36" s="15" t="s">
        <v>121</v>
      </c>
      <c r="I36" s="15" t="s">
        <v>116</v>
      </c>
      <c r="K36" s="15" t="s">
        <v>117</v>
      </c>
      <c r="L36" s="15">
        <v>60</v>
      </c>
      <c r="M36" s="15">
        <v>4.2</v>
      </c>
      <c r="N36" s="15">
        <v>64.2</v>
      </c>
      <c r="O36" s="15">
        <v>0</v>
      </c>
      <c r="P36" s="15">
        <f>N36-O36</f>
        <v>64.2</v>
      </c>
      <c r="Q36" s="17" t="str">
        <f>TEXT(B36,"mmmmmmmmmmmmmm")</f>
        <v>enero</v>
      </c>
      <c r="R36" s="15">
        <f ca="1">$U$1-G36</f>
        <v>230</v>
      </c>
      <c r="S36" s="15" t="s">
        <v>160</v>
      </c>
    </row>
    <row r="37" spans="1:19" x14ac:dyDescent="0.3">
      <c r="A37" s="15" t="s">
        <v>122</v>
      </c>
      <c r="B37" s="16">
        <v>43495</v>
      </c>
      <c r="C37" s="15" t="s">
        <v>148</v>
      </c>
      <c r="G37" s="16">
        <f>B37+30</f>
        <v>43525</v>
      </c>
      <c r="H37" s="15" t="s">
        <v>121</v>
      </c>
      <c r="I37" s="15" t="s">
        <v>116</v>
      </c>
      <c r="K37" s="15" t="s">
        <v>117</v>
      </c>
      <c r="L37" s="15">
        <v>440</v>
      </c>
      <c r="M37" s="15">
        <v>30.8</v>
      </c>
      <c r="N37" s="15">
        <v>470.8</v>
      </c>
      <c r="O37" s="15">
        <v>0</v>
      </c>
      <c r="P37" s="15">
        <f>N37-O37</f>
        <v>470.8</v>
      </c>
      <c r="Q37" s="17" t="str">
        <f>TEXT(B37,"mmmmmmmmmmmmmm")</f>
        <v>enero</v>
      </c>
      <c r="R37" s="15">
        <f ca="1">$U$1-G37</f>
        <v>230</v>
      </c>
      <c r="S37" s="15" t="s">
        <v>160</v>
      </c>
    </row>
    <row r="38" spans="1:19" x14ac:dyDescent="0.3">
      <c r="A38" s="15" t="s">
        <v>123</v>
      </c>
      <c r="B38" s="16">
        <v>43495</v>
      </c>
      <c r="C38" s="15" t="s">
        <v>149</v>
      </c>
      <c r="G38" s="16">
        <f>B38+30</f>
        <v>43525</v>
      </c>
      <c r="H38" s="15" t="s">
        <v>119</v>
      </c>
      <c r="I38" s="15" t="s">
        <v>116</v>
      </c>
      <c r="K38" s="15" t="s">
        <v>117</v>
      </c>
      <c r="L38" s="15">
        <v>560</v>
      </c>
      <c r="M38" s="15">
        <v>39.200000000000003</v>
      </c>
      <c r="N38" s="15">
        <v>599.20000000000005</v>
      </c>
      <c r="O38" s="15">
        <v>360</v>
      </c>
      <c r="P38" s="15">
        <f>N38-O38</f>
        <v>239.20000000000005</v>
      </c>
      <c r="Q38" s="17" t="str">
        <f>TEXT(B38,"mmmmmmmmmmmmmm")</f>
        <v>enero</v>
      </c>
      <c r="R38" s="15">
        <f ca="1">$U$1-G38</f>
        <v>230</v>
      </c>
      <c r="S38" s="15" t="s">
        <v>160</v>
      </c>
    </row>
    <row r="39" spans="1:19" x14ac:dyDescent="0.3">
      <c r="A39" s="15" t="s">
        <v>124</v>
      </c>
      <c r="B39" s="16">
        <v>43495</v>
      </c>
      <c r="C39" s="15" t="s">
        <v>150</v>
      </c>
      <c r="G39" s="16">
        <f>B39+30</f>
        <v>43525</v>
      </c>
      <c r="H39" s="15" t="s">
        <v>115</v>
      </c>
      <c r="I39" s="15" t="s">
        <v>116</v>
      </c>
      <c r="K39" s="15" t="s">
        <v>117</v>
      </c>
      <c r="L39" s="15">
        <v>1049</v>
      </c>
      <c r="M39" s="15">
        <v>73.430000000000007</v>
      </c>
      <c r="N39" s="15">
        <v>1122.43</v>
      </c>
      <c r="O39" s="15">
        <v>1122.43</v>
      </c>
      <c r="P39" s="15">
        <f>N39-O39</f>
        <v>0</v>
      </c>
      <c r="Q39" s="17" t="str">
        <f>TEXT(B39,"mmmmmmmmmmmmmm")</f>
        <v>enero</v>
      </c>
      <c r="R39" s="15">
        <f ca="1">$U$1-G39</f>
        <v>230</v>
      </c>
      <c r="S39" s="15" t="s">
        <v>160</v>
      </c>
    </row>
    <row r="40" spans="1:19" x14ac:dyDescent="0.3">
      <c r="A40" s="15" t="s">
        <v>125</v>
      </c>
      <c r="B40" s="16">
        <v>43495</v>
      </c>
      <c r="C40" s="15" t="s">
        <v>151</v>
      </c>
      <c r="G40" s="16">
        <f>B40+30</f>
        <v>43525</v>
      </c>
      <c r="H40" s="15" t="s">
        <v>121</v>
      </c>
      <c r="I40" s="15" t="s">
        <v>116</v>
      </c>
      <c r="K40" s="15" t="s">
        <v>117</v>
      </c>
      <c r="L40" s="15">
        <v>135</v>
      </c>
      <c r="M40" s="15">
        <v>9.4499999999999993</v>
      </c>
      <c r="N40" s="15">
        <v>144.44999999999999</v>
      </c>
      <c r="O40" s="15">
        <v>0</v>
      </c>
      <c r="P40" s="15">
        <f>N40-O40</f>
        <v>144.44999999999999</v>
      </c>
      <c r="Q40" s="17" t="str">
        <f>TEXT(B40,"mmmmmmmmmmmmmm")</f>
        <v>enero</v>
      </c>
      <c r="R40" s="15">
        <f ca="1">$U$1-G40</f>
        <v>230</v>
      </c>
      <c r="S40" s="15" t="s">
        <v>160</v>
      </c>
    </row>
    <row r="41" spans="1:19" x14ac:dyDescent="0.3">
      <c r="A41" s="15" t="s">
        <v>114</v>
      </c>
      <c r="B41" s="16">
        <v>43496</v>
      </c>
      <c r="C41" s="15" t="s">
        <v>70</v>
      </c>
      <c r="G41" s="16">
        <f>B41+30</f>
        <v>43526</v>
      </c>
      <c r="H41" s="15" t="s">
        <v>115</v>
      </c>
      <c r="I41" s="15" t="s">
        <v>116</v>
      </c>
      <c r="K41" s="15" t="s">
        <v>117</v>
      </c>
      <c r="L41" s="15">
        <v>290</v>
      </c>
      <c r="M41" s="15">
        <v>20.3</v>
      </c>
      <c r="N41" s="15">
        <v>310.3</v>
      </c>
      <c r="O41" s="15">
        <v>310.3</v>
      </c>
      <c r="P41" s="15">
        <f>N41-O41</f>
        <v>0</v>
      </c>
      <c r="Q41" s="17" t="str">
        <f>TEXT(B41,"mmmmmmmmmmmmmm")</f>
        <v>enero</v>
      </c>
      <c r="R41" s="15">
        <f ca="1">$U$1-G41</f>
        <v>229</v>
      </c>
      <c r="S41" s="15" t="s">
        <v>160</v>
      </c>
    </row>
    <row r="42" spans="1:19" x14ac:dyDescent="0.3">
      <c r="A42" s="15" t="s">
        <v>118</v>
      </c>
      <c r="B42" s="16">
        <v>43496</v>
      </c>
      <c r="C42" s="15" t="s">
        <v>71</v>
      </c>
      <c r="G42" s="16">
        <f>B42+30</f>
        <v>43526</v>
      </c>
      <c r="H42" s="15" t="s">
        <v>119</v>
      </c>
      <c r="I42" s="15" t="s">
        <v>116</v>
      </c>
      <c r="K42" s="15" t="s">
        <v>117</v>
      </c>
      <c r="L42" s="15">
        <v>1170</v>
      </c>
      <c r="M42" s="15">
        <v>81.900000000000006</v>
      </c>
      <c r="N42" s="15">
        <v>1251.9000000000001</v>
      </c>
      <c r="O42" s="15">
        <v>1201.9000000000001</v>
      </c>
      <c r="P42" s="15">
        <f>N42-O42</f>
        <v>50</v>
      </c>
      <c r="Q42" s="17" t="str">
        <f>TEXT(B42,"mmmmmmmmmmmmmm")</f>
        <v>enero</v>
      </c>
      <c r="R42" s="15">
        <f ca="1">$U$1-G42</f>
        <v>229</v>
      </c>
      <c r="S42" s="15" t="s">
        <v>160</v>
      </c>
    </row>
    <row r="43" spans="1:19" x14ac:dyDescent="0.3">
      <c r="A43" s="15" t="s">
        <v>120</v>
      </c>
      <c r="B43" s="16">
        <v>43496</v>
      </c>
      <c r="C43" s="15" t="s">
        <v>72</v>
      </c>
      <c r="G43" s="16">
        <f>B43+30</f>
        <v>43526</v>
      </c>
      <c r="H43" s="15" t="s">
        <v>121</v>
      </c>
      <c r="I43" s="15" t="s">
        <v>116</v>
      </c>
      <c r="K43" s="15" t="s">
        <v>117</v>
      </c>
      <c r="L43" s="15">
        <v>60</v>
      </c>
      <c r="M43" s="15">
        <v>4.2</v>
      </c>
      <c r="N43" s="15">
        <v>64.2</v>
      </c>
      <c r="O43" s="15">
        <v>0</v>
      </c>
      <c r="P43" s="15">
        <f>N43-O43</f>
        <v>64.2</v>
      </c>
      <c r="Q43" s="17" t="str">
        <f>TEXT(B43,"mmmmmmmmmmmmmm")</f>
        <v>enero</v>
      </c>
      <c r="R43" s="15">
        <f ca="1">$U$1-G43</f>
        <v>229</v>
      </c>
      <c r="S43" s="15" t="s">
        <v>160</v>
      </c>
    </row>
    <row r="44" spans="1:19" x14ac:dyDescent="0.3">
      <c r="A44" s="15" t="s">
        <v>122</v>
      </c>
      <c r="B44" s="16">
        <v>43496</v>
      </c>
      <c r="C44" s="15" t="s">
        <v>73</v>
      </c>
      <c r="G44" s="16">
        <f>B44+30</f>
        <v>43526</v>
      </c>
      <c r="H44" s="15" t="s">
        <v>121</v>
      </c>
      <c r="I44" s="15" t="s">
        <v>116</v>
      </c>
      <c r="K44" s="15" t="s">
        <v>117</v>
      </c>
      <c r="L44" s="15">
        <v>440</v>
      </c>
      <c r="M44" s="15">
        <v>30.8</v>
      </c>
      <c r="N44" s="15">
        <v>470.8</v>
      </c>
      <c r="O44" s="15">
        <v>0</v>
      </c>
      <c r="P44" s="15">
        <f>N44-O44</f>
        <v>470.8</v>
      </c>
      <c r="Q44" s="17" t="str">
        <f>TEXT(B44,"mmmmmmmmmmmmmm")</f>
        <v>enero</v>
      </c>
      <c r="R44" s="15">
        <f ca="1">$U$1-G44</f>
        <v>229</v>
      </c>
      <c r="S44" s="15" t="s">
        <v>160</v>
      </c>
    </row>
    <row r="45" spans="1:19" x14ac:dyDescent="0.3">
      <c r="A45" s="15" t="s">
        <v>123</v>
      </c>
      <c r="B45" s="16">
        <v>43496</v>
      </c>
      <c r="C45" s="15" t="s">
        <v>74</v>
      </c>
      <c r="G45" s="16">
        <f>B45+30</f>
        <v>43526</v>
      </c>
      <c r="H45" s="15" t="s">
        <v>119</v>
      </c>
      <c r="I45" s="15" t="s">
        <v>116</v>
      </c>
      <c r="K45" s="15" t="s">
        <v>117</v>
      </c>
      <c r="L45" s="15">
        <v>560</v>
      </c>
      <c r="M45" s="15">
        <v>39.200000000000003</v>
      </c>
      <c r="N45" s="15">
        <v>599.20000000000005</v>
      </c>
      <c r="O45" s="15">
        <v>360</v>
      </c>
      <c r="P45" s="15">
        <f>N45-O45</f>
        <v>239.20000000000005</v>
      </c>
      <c r="Q45" s="17" t="str">
        <f>TEXT(B45,"mmmmmmmmmmmmmm")</f>
        <v>enero</v>
      </c>
      <c r="R45" s="15">
        <f ca="1">$U$1-G45</f>
        <v>229</v>
      </c>
      <c r="S45" s="15" t="s">
        <v>160</v>
      </c>
    </row>
    <row r="46" spans="1:19" x14ac:dyDescent="0.3">
      <c r="A46" s="15" t="s">
        <v>124</v>
      </c>
      <c r="B46" s="16">
        <v>43496</v>
      </c>
      <c r="C46" s="15" t="s">
        <v>75</v>
      </c>
      <c r="G46" s="16">
        <f>B46+30</f>
        <v>43526</v>
      </c>
      <c r="H46" s="15" t="s">
        <v>115</v>
      </c>
      <c r="I46" s="15" t="s">
        <v>116</v>
      </c>
      <c r="K46" s="15" t="s">
        <v>117</v>
      </c>
      <c r="L46" s="15">
        <v>1049</v>
      </c>
      <c r="M46" s="15">
        <v>73.430000000000007</v>
      </c>
      <c r="N46" s="15">
        <v>1122.43</v>
      </c>
      <c r="O46" s="15">
        <v>1122.43</v>
      </c>
      <c r="P46" s="15">
        <f>N46-O46</f>
        <v>0</v>
      </c>
      <c r="Q46" s="17" t="str">
        <f>TEXT(B46,"mmmmmmmmmmmmmm")</f>
        <v>enero</v>
      </c>
      <c r="R46" s="15">
        <f ca="1">$U$1-G46</f>
        <v>229</v>
      </c>
      <c r="S46" s="15" t="s">
        <v>160</v>
      </c>
    </row>
    <row r="47" spans="1:19" x14ac:dyDescent="0.3">
      <c r="A47" s="15" t="s">
        <v>114</v>
      </c>
      <c r="B47" s="16">
        <v>43496</v>
      </c>
      <c r="C47" s="15" t="s">
        <v>132</v>
      </c>
      <c r="G47" s="16">
        <f>B47+30</f>
        <v>43526</v>
      </c>
      <c r="H47" s="15" t="s">
        <v>115</v>
      </c>
      <c r="I47" s="15" t="s">
        <v>116</v>
      </c>
      <c r="K47" s="15" t="s">
        <v>117</v>
      </c>
      <c r="L47" s="15">
        <v>290</v>
      </c>
      <c r="M47" s="15">
        <v>20.3</v>
      </c>
      <c r="N47" s="15">
        <v>310.3</v>
      </c>
      <c r="O47" s="15">
        <v>310.3</v>
      </c>
      <c r="P47" s="15">
        <f>N47-O47</f>
        <v>0</v>
      </c>
      <c r="Q47" s="17" t="str">
        <f>TEXT(B47,"mmmmmmmmmmmmmm")</f>
        <v>enero</v>
      </c>
      <c r="R47" s="15">
        <f ca="1">$U$1-G47</f>
        <v>229</v>
      </c>
      <c r="S47" s="15" t="s">
        <v>160</v>
      </c>
    </row>
    <row r="48" spans="1:19" x14ac:dyDescent="0.3">
      <c r="A48" s="15" t="s">
        <v>118</v>
      </c>
      <c r="B48" s="16">
        <v>43496</v>
      </c>
      <c r="C48" s="15" t="s">
        <v>133</v>
      </c>
      <c r="G48" s="16">
        <f>B48+30</f>
        <v>43526</v>
      </c>
      <c r="H48" s="15" t="s">
        <v>119</v>
      </c>
      <c r="I48" s="15" t="s">
        <v>116</v>
      </c>
      <c r="K48" s="15" t="s">
        <v>117</v>
      </c>
      <c r="L48" s="15">
        <v>1170</v>
      </c>
      <c r="M48" s="15">
        <v>81.900000000000006</v>
      </c>
      <c r="N48" s="15">
        <v>1251.9000000000001</v>
      </c>
      <c r="O48" s="15">
        <v>1201.9000000000001</v>
      </c>
      <c r="P48" s="15">
        <f>N48-O48</f>
        <v>50</v>
      </c>
      <c r="Q48" s="17" t="str">
        <f>TEXT(B48,"mmmmmmmmmmmmmm")</f>
        <v>enero</v>
      </c>
      <c r="R48" s="15">
        <f ca="1">$U$1-G48</f>
        <v>229</v>
      </c>
      <c r="S48" s="15" t="s">
        <v>160</v>
      </c>
    </row>
    <row r="49" spans="1:19" x14ac:dyDescent="0.3">
      <c r="A49" s="15" t="s">
        <v>120</v>
      </c>
      <c r="B49" s="16">
        <v>43496</v>
      </c>
      <c r="C49" s="15" t="s">
        <v>134</v>
      </c>
      <c r="G49" s="16">
        <f>B49+30</f>
        <v>43526</v>
      </c>
      <c r="H49" s="15" t="s">
        <v>121</v>
      </c>
      <c r="I49" s="15" t="s">
        <v>116</v>
      </c>
      <c r="K49" s="15" t="s">
        <v>117</v>
      </c>
      <c r="L49" s="15">
        <v>60</v>
      </c>
      <c r="M49" s="15">
        <v>4.2</v>
      </c>
      <c r="N49" s="15">
        <v>64.2</v>
      </c>
      <c r="O49" s="15">
        <v>0</v>
      </c>
      <c r="P49" s="15">
        <f>N49-O49</f>
        <v>64.2</v>
      </c>
      <c r="Q49" s="17" t="str">
        <f>TEXT(B49,"mmmmmmmmmmmmmm")</f>
        <v>enero</v>
      </c>
      <c r="R49" s="15">
        <f ca="1">$U$1-G49</f>
        <v>229</v>
      </c>
      <c r="S49" s="15" t="s">
        <v>160</v>
      </c>
    </row>
    <row r="50" spans="1:19" x14ac:dyDescent="0.3">
      <c r="A50" s="15" t="s">
        <v>122</v>
      </c>
      <c r="B50" s="16">
        <v>43496</v>
      </c>
      <c r="C50" s="15" t="s">
        <v>135</v>
      </c>
      <c r="G50" s="16">
        <f>B50+30</f>
        <v>43526</v>
      </c>
      <c r="H50" s="15" t="s">
        <v>121</v>
      </c>
      <c r="I50" s="15" t="s">
        <v>116</v>
      </c>
      <c r="K50" s="15" t="s">
        <v>117</v>
      </c>
      <c r="L50" s="15">
        <v>440</v>
      </c>
      <c r="M50" s="15">
        <v>30.8</v>
      </c>
      <c r="N50" s="15">
        <v>470.8</v>
      </c>
      <c r="O50" s="15">
        <v>0</v>
      </c>
      <c r="P50" s="15">
        <f>N50-O50</f>
        <v>470.8</v>
      </c>
      <c r="Q50" s="17" t="str">
        <f>TEXT(B50,"mmmmmmmmmmmmmm")</f>
        <v>enero</v>
      </c>
      <c r="R50" s="15">
        <f ca="1">$U$1-G50</f>
        <v>229</v>
      </c>
      <c r="S50" s="15" t="s">
        <v>160</v>
      </c>
    </row>
    <row r="51" spans="1:19" x14ac:dyDescent="0.3">
      <c r="A51" s="15" t="s">
        <v>123</v>
      </c>
      <c r="B51" s="16">
        <v>43496</v>
      </c>
      <c r="C51" s="15" t="s">
        <v>136</v>
      </c>
      <c r="G51" s="16">
        <f>B51+30</f>
        <v>43526</v>
      </c>
      <c r="H51" s="15" t="s">
        <v>119</v>
      </c>
      <c r="I51" s="15" t="s">
        <v>116</v>
      </c>
      <c r="K51" s="15" t="s">
        <v>117</v>
      </c>
      <c r="L51" s="15">
        <v>560</v>
      </c>
      <c r="M51" s="15">
        <v>39.200000000000003</v>
      </c>
      <c r="N51" s="15">
        <v>599.20000000000005</v>
      </c>
      <c r="O51" s="15">
        <v>360</v>
      </c>
      <c r="P51" s="15">
        <f>N51-O51</f>
        <v>239.20000000000005</v>
      </c>
      <c r="Q51" s="17" t="str">
        <f>TEXT(B51,"mmmmmmmmmmmmmm")</f>
        <v>enero</v>
      </c>
      <c r="R51" s="15">
        <f ca="1">$U$1-G51</f>
        <v>229</v>
      </c>
      <c r="S51" s="15" t="s">
        <v>160</v>
      </c>
    </row>
    <row r="52" spans="1:19" x14ac:dyDescent="0.3">
      <c r="A52" s="15" t="s">
        <v>124</v>
      </c>
      <c r="B52" s="16">
        <v>43496</v>
      </c>
      <c r="C52" s="15" t="s">
        <v>137</v>
      </c>
      <c r="G52" s="16">
        <f>B52+30</f>
        <v>43526</v>
      </c>
      <c r="H52" s="15" t="s">
        <v>115</v>
      </c>
      <c r="I52" s="15" t="s">
        <v>116</v>
      </c>
      <c r="K52" s="15" t="s">
        <v>117</v>
      </c>
      <c r="L52" s="15">
        <v>1049</v>
      </c>
      <c r="M52" s="15">
        <v>73.430000000000007</v>
      </c>
      <c r="N52" s="15">
        <v>1122.43</v>
      </c>
      <c r="O52" s="15">
        <v>1122.43</v>
      </c>
      <c r="P52" s="15">
        <f>N52-O52</f>
        <v>0</v>
      </c>
      <c r="Q52" s="17" t="str">
        <f>TEXT(B52,"mmmmmmmmmmmmmm")</f>
        <v>enero</v>
      </c>
      <c r="R52" s="15">
        <f ca="1">$U$1-G52</f>
        <v>229</v>
      </c>
      <c r="S52" s="15" t="s">
        <v>160</v>
      </c>
    </row>
    <row r="53" spans="1:19" x14ac:dyDescent="0.3">
      <c r="A53" s="15" t="s">
        <v>131</v>
      </c>
      <c r="B53" s="16">
        <v>43520</v>
      </c>
      <c r="C53" s="15" t="s">
        <v>70</v>
      </c>
      <c r="G53" s="16">
        <f>B53+30</f>
        <v>43550</v>
      </c>
      <c r="H53" s="15" t="s">
        <v>121</v>
      </c>
      <c r="I53" s="15" t="s">
        <v>116</v>
      </c>
      <c r="K53" s="15" t="s">
        <v>117</v>
      </c>
      <c r="L53" s="15">
        <v>270</v>
      </c>
      <c r="M53" s="15">
        <v>18.899999999999999</v>
      </c>
      <c r="N53" s="15">
        <v>288.89999999999998</v>
      </c>
      <c r="O53" s="15">
        <v>0</v>
      </c>
      <c r="P53" s="15">
        <f>N53-O53</f>
        <v>288.89999999999998</v>
      </c>
      <c r="Q53" s="17" t="str">
        <f>TEXT(B53,"mmmmmmmmmmmmmm")</f>
        <v>febrero</v>
      </c>
      <c r="R53" s="15">
        <f ca="1">$U$1-G53</f>
        <v>205</v>
      </c>
      <c r="S53" s="15" t="s">
        <v>160</v>
      </c>
    </row>
    <row r="54" spans="1:19" x14ac:dyDescent="0.3">
      <c r="A54" s="15" t="s">
        <v>114</v>
      </c>
      <c r="B54" s="16">
        <v>43520</v>
      </c>
      <c r="C54" s="15" t="s">
        <v>71</v>
      </c>
      <c r="G54" s="16">
        <f>B54+30</f>
        <v>43550</v>
      </c>
      <c r="H54" s="15" t="s">
        <v>115</v>
      </c>
      <c r="I54" s="15" t="s">
        <v>116</v>
      </c>
      <c r="K54" s="15" t="s">
        <v>117</v>
      </c>
      <c r="L54" s="15">
        <v>290</v>
      </c>
      <c r="M54" s="15">
        <v>20.3</v>
      </c>
      <c r="N54" s="15">
        <v>310.3</v>
      </c>
      <c r="O54" s="15">
        <v>310.3</v>
      </c>
      <c r="P54" s="15">
        <f>N54-O54</f>
        <v>0</v>
      </c>
      <c r="Q54" s="17" t="str">
        <f>TEXT(B54,"mmmmmmmmmmmmmm")</f>
        <v>febrero</v>
      </c>
      <c r="R54" s="15">
        <f ca="1">$U$1-G54</f>
        <v>205</v>
      </c>
      <c r="S54" s="15" t="s">
        <v>160</v>
      </c>
    </row>
    <row r="55" spans="1:19" x14ac:dyDescent="0.3">
      <c r="A55" s="15" t="s">
        <v>118</v>
      </c>
      <c r="B55" s="16">
        <v>43520</v>
      </c>
      <c r="C55" s="15" t="s">
        <v>72</v>
      </c>
      <c r="G55" s="16">
        <f>B55+30</f>
        <v>43550</v>
      </c>
      <c r="H55" s="15" t="s">
        <v>119</v>
      </c>
      <c r="I55" s="15" t="s">
        <v>116</v>
      </c>
      <c r="K55" s="15" t="s">
        <v>117</v>
      </c>
      <c r="L55" s="15">
        <v>1170</v>
      </c>
      <c r="M55" s="15">
        <v>81.900000000000006</v>
      </c>
      <c r="N55" s="15">
        <v>1251.9000000000001</v>
      </c>
      <c r="O55" s="15">
        <v>1201.9000000000001</v>
      </c>
      <c r="P55" s="15">
        <f>N55-O55</f>
        <v>50</v>
      </c>
      <c r="Q55" s="17" t="str">
        <f>TEXT(B55,"mmmmmmmmmmmmmm")</f>
        <v>febrero</v>
      </c>
      <c r="R55" s="15">
        <f ca="1">$U$1-G55</f>
        <v>205</v>
      </c>
      <c r="S55" s="15" t="s">
        <v>160</v>
      </c>
    </row>
    <row r="56" spans="1:19" x14ac:dyDescent="0.3">
      <c r="A56" s="15" t="s">
        <v>120</v>
      </c>
      <c r="B56" s="16">
        <v>43520</v>
      </c>
      <c r="C56" s="15" t="s">
        <v>73</v>
      </c>
      <c r="G56" s="16">
        <f>B56+30</f>
        <v>43550</v>
      </c>
      <c r="H56" s="15" t="s">
        <v>121</v>
      </c>
      <c r="I56" s="15" t="s">
        <v>116</v>
      </c>
      <c r="K56" s="15" t="s">
        <v>117</v>
      </c>
      <c r="L56" s="15">
        <v>60</v>
      </c>
      <c r="M56" s="15">
        <v>4.2</v>
      </c>
      <c r="N56" s="15">
        <v>64.2</v>
      </c>
      <c r="O56" s="15">
        <v>0</v>
      </c>
      <c r="P56" s="15">
        <f>N56-O56</f>
        <v>64.2</v>
      </c>
      <c r="Q56" s="17" t="str">
        <f>TEXT(B56,"mmmmmmmmmmmmmm")</f>
        <v>febrero</v>
      </c>
      <c r="R56" s="15">
        <f ca="1">$U$1-G56</f>
        <v>205</v>
      </c>
      <c r="S56" s="15" t="s">
        <v>160</v>
      </c>
    </row>
    <row r="57" spans="1:19" x14ac:dyDescent="0.3">
      <c r="A57" s="15" t="s">
        <v>122</v>
      </c>
      <c r="B57" s="16">
        <v>43520</v>
      </c>
      <c r="C57" s="15" t="s">
        <v>74</v>
      </c>
      <c r="G57" s="16">
        <f>B57+30</f>
        <v>43550</v>
      </c>
      <c r="H57" s="15" t="s">
        <v>121</v>
      </c>
      <c r="I57" s="15" t="s">
        <v>116</v>
      </c>
      <c r="K57" s="15" t="s">
        <v>117</v>
      </c>
      <c r="L57" s="15">
        <v>440</v>
      </c>
      <c r="M57" s="15">
        <v>30.8</v>
      </c>
      <c r="N57" s="15">
        <v>470.8</v>
      </c>
      <c r="O57" s="15">
        <v>0</v>
      </c>
      <c r="P57" s="15">
        <f>N57-O57</f>
        <v>470.8</v>
      </c>
      <c r="Q57" s="17" t="str">
        <f>TEXT(B57,"mmmmmmmmmmmmmm")</f>
        <v>febrero</v>
      </c>
      <c r="R57" s="15">
        <f ca="1">$U$1-G57</f>
        <v>205</v>
      </c>
      <c r="S57" s="15" t="s">
        <v>160</v>
      </c>
    </row>
    <row r="58" spans="1:19" x14ac:dyDescent="0.3">
      <c r="A58" s="15" t="s">
        <v>123</v>
      </c>
      <c r="B58" s="16">
        <v>43520</v>
      </c>
      <c r="C58" s="15" t="s">
        <v>75</v>
      </c>
      <c r="G58" s="16">
        <f>B58+30</f>
        <v>43550</v>
      </c>
      <c r="H58" s="15" t="s">
        <v>119</v>
      </c>
      <c r="I58" s="15" t="s">
        <v>116</v>
      </c>
      <c r="K58" s="15" t="s">
        <v>117</v>
      </c>
      <c r="L58" s="15">
        <v>560</v>
      </c>
      <c r="M58" s="15">
        <v>39.200000000000003</v>
      </c>
      <c r="N58" s="15">
        <v>599.20000000000005</v>
      </c>
      <c r="O58" s="15">
        <v>360</v>
      </c>
      <c r="P58" s="15">
        <f>N58-O58</f>
        <v>239.20000000000005</v>
      </c>
      <c r="Q58" s="17" t="str">
        <f>TEXT(B58,"mmmmmmmmmmmmmm")</f>
        <v>febrero</v>
      </c>
      <c r="R58" s="15">
        <f ca="1">$U$1-G58</f>
        <v>205</v>
      </c>
      <c r="S58" s="15" t="s">
        <v>160</v>
      </c>
    </row>
    <row r="59" spans="1:19" x14ac:dyDescent="0.3">
      <c r="A59" s="15" t="s">
        <v>124</v>
      </c>
      <c r="B59" s="16">
        <v>43520</v>
      </c>
      <c r="C59" s="15" t="s">
        <v>76</v>
      </c>
      <c r="G59" s="16">
        <f>B59+30</f>
        <v>43550</v>
      </c>
      <c r="H59" s="15" t="s">
        <v>115</v>
      </c>
      <c r="I59" s="15" t="s">
        <v>116</v>
      </c>
      <c r="K59" s="15" t="s">
        <v>117</v>
      </c>
      <c r="L59" s="15">
        <v>1049</v>
      </c>
      <c r="M59" s="15">
        <v>73.430000000000007</v>
      </c>
      <c r="N59" s="15">
        <v>1122.43</v>
      </c>
      <c r="O59" s="15">
        <v>1122.43</v>
      </c>
      <c r="P59" s="15">
        <f>N59-O59</f>
        <v>0</v>
      </c>
      <c r="Q59" s="17" t="str">
        <f>TEXT(B59,"mmmmmmmmmmmmmm")</f>
        <v>febrero</v>
      </c>
      <c r="R59" s="15">
        <f ca="1">$U$1-G59</f>
        <v>205</v>
      </c>
      <c r="S59" s="15" t="s">
        <v>160</v>
      </c>
    </row>
    <row r="60" spans="1:19" x14ac:dyDescent="0.3">
      <c r="A60" s="15" t="s">
        <v>125</v>
      </c>
      <c r="B60" s="16">
        <v>43520</v>
      </c>
      <c r="C60" s="15" t="s">
        <v>77</v>
      </c>
      <c r="G60" s="16">
        <f>B60+30</f>
        <v>43550</v>
      </c>
      <c r="H60" s="15" t="s">
        <v>121</v>
      </c>
      <c r="I60" s="15" t="s">
        <v>116</v>
      </c>
      <c r="K60" s="15" t="s">
        <v>117</v>
      </c>
      <c r="L60" s="15">
        <v>135</v>
      </c>
      <c r="M60" s="15">
        <v>9.4499999999999993</v>
      </c>
      <c r="N60" s="15">
        <v>144.44999999999999</v>
      </c>
      <c r="O60" s="15">
        <v>0</v>
      </c>
      <c r="P60" s="15">
        <f>N60-O60</f>
        <v>144.44999999999999</v>
      </c>
      <c r="Q60" s="17" t="str">
        <f>TEXT(B60,"mmmmmmmmmmmmmm")</f>
        <v>febrero</v>
      </c>
      <c r="R60" s="15">
        <f ca="1">$U$1-G60</f>
        <v>205</v>
      </c>
      <c r="S60" s="15" t="s">
        <v>160</v>
      </c>
    </row>
    <row r="61" spans="1:19" x14ac:dyDescent="0.3">
      <c r="A61" s="15" t="s">
        <v>126</v>
      </c>
      <c r="B61" s="16">
        <v>43520</v>
      </c>
      <c r="C61" s="15" t="s">
        <v>78</v>
      </c>
      <c r="G61" s="16">
        <f>B61+30</f>
        <v>43550</v>
      </c>
      <c r="H61" s="15" t="s">
        <v>115</v>
      </c>
      <c r="I61" s="15" t="s">
        <v>116</v>
      </c>
      <c r="K61" s="15" t="s">
        <v>117</v>
      </c>
      <c r="L61" s="15">
        <v>180</v>
      </c>
      <c r="M61" s="15">
        <v>12.6</v>
      </c>
      <c r="N61" s="15">
        <v>192.6</v>
      </c>
      <c r="O61" s="15">
        <v>192.6</v>
      </c>
      <c r="P61" s="15">
        <f>N61-O61</f>
        <v>0</v>
      </c>
      <c r="Q61" s="17" t="str">
        <f>TEXT(B61,"mmmmmmmmmmmmmm")</f>
        <v>febrero</v>
      </c>
      <c r="R61" s="15">
        <f ca="1">$U$1-G61</f>
        <v>205</v>
      </c>
      <c r="S61" s="15" t="s">
        <v>160</v>
      </c>
    </row>
    <row r="62" spans="1:19" x14ac:dyDescent="0.3">
      <c r="A62" s="15" t="s">
        <v>127</v>
      </c>
      <c r="B62" s="16">
        <v>43520</v>
      </c>
      <c r="C62" s="15" t="s">
        <v>80</v>
      </c>
      <c r="G62" s="16">
        <f>B62+30</f>
        <v>43550</v>
      </c>
      <c r="H62" s="15" t="s">
        <v>121</v>
      </c>
      <c r="I62" s="15" t="s">
        <v>116</v>
      </c>
      <c r="K62" s="15" t="s">
        <v>117</v>
      </c>
      <c r="L62" s="15">
        <v>30</v>
      </c>
      <c r="M62" s="15">
        <v>2.1</v>
      </c>
      <c r="N62" s="15">
        <v>32.1</v>
      </c>
      <c r="O62" s="15">
        <v>0</v>
      </c>
      <c r="P62" s="15">
        <f>N62-O62</f>
        <v>32.1</v>
      </c>
      <c r="Q62" s="17" t="str">
        <f>TEXT(B62,"mmmmmmmmmmmmmm")</f>
        <v>febrero</v>
      </c>
      <c r="R62" s="15">
        <f ca="1">$U$1-G62</f>
        <v>205</v>
      </c>
      <c r="S62" s="15" t="s">
        <v>160</v>
      </c>
    </row>
    <row r="63" spans="1:19" x14ac:dyDescent="0.3">
      <c r="A63" s="15" t="s">
        <v>128</v>
      </c>
      <c r="B63" s="16">
        <v>43520</v>
      </c>
      <c r="C63" s="15" t="s">
        <v>81</v>
      </c>
      <c r="G63" s="16">
        <f>B63+30</f>
        <v>43550</v>
      </c>
      <c r="H63" s="15" t="s">
        <v>121</v>
      </c>
      <c r="I63" s="15" t="s">
        <v>116</v>
      </c>
      <c r="K63" s="15" t="s">
        <v>117</v>
      </c>
      <c r="L63" s="15">
        <v>1512</v>
      </c>
      <c r="M63" s="15">
        <v>105.84</v>
      </c>
      <c r="N63" s="15">
        <v>1617.84</v>
      </c>
      <c r="O63" s="15">
        <v>0</v>
      </c>
      <c r="P63" s="15">
        <f>N63-O63</f>
        <v>1617.84</v>
      </c>
      <c r="Q63" s="17" t="str">
        <f>TEXT(B63,"mmmmmmmmmmmmmm")</f>
        <v>febrero</v>
      </c>
      <c r="R63" s="15">
        <f ca="1">$U$1-G63</f>
        <v>205</v>
      </c>
      <c r="S63" s="15" t="s">
        <v>160</v>
      </c>
    </row>
    <row r="64" spans="1:19" x14ac:dyDescent="0.3">
      <c r="A64" s="15" t="s">
        <v>129</v>
      </c>
      <c r="B64" s="16">
        <v>43520</v>
      </c>
      <c r="C64" s="15" t="s">
        <v>82</v>
      </c>
      <c r="G64" s="16">
        <f>B64+30</f>
        <v>43550</v>
      </c>
      <c r="H64" s="15" t="s">
        <v>121</v>
      </c>
      <c r="I64" s="15" t="s">
        <v>116</v>
      </c>
      <c r="K64" s="15" t="s">
        <v>117</v>
      </c>
      <c r="L64" s="15">
        <v>390</v>
      </c>
      <c r="M64" s="15">
        <v>27.3</v>
      </c>
      <c r="N64" s="15">
        <v>417.3</v>
      </c>
      <c r="O64" s="15">
        <v>0</v>
      </c>
      <c r="P64" s="15">
        <f>N64-O64</f>
        <v>417.3</v>
      </c>
      <c r="Q64" s="17" t="str">
        <f>TEXT(B64,"mmmmmmmmmmmmmm")</f>
        <v>febrero</v>
      </c>
      <c r="R64" s="15">
        <f ca="1">$U$1-G64</f>
        <v>205</v>
      </c>
      <c r="S64" s="15" t="s">
        <v>160</v>
      </c>
    </row>
    <row r="65" spans="1:19" x14ac:dyDescent="0.3">
      <c r="A65" s="15" t="s">
        <v>130</v>
      </c>
      <c r="B65" s="16">
        <v>43520</v>
      </c>
      <c r="C65" s="15" t="s">
        <v>83</v>
      </c>
      <c r="G65" s="16">
        <f>B65+30</f>
        <v>43550</v>
      </c>
      <c r="H65" s="15" t="s">
        <v>121</v>
      </c>
      <c r="I65" s="15" t="s">
        <v>116</v>
      </c>
      <c r="K65" s="15" t="s">
        <v>117</v>
      </c>
      <c r="L65" s="15">
        <v>90</v>
      </c>
      <c r="M65" s="15">
        <v>6.3</v>
      </c>
      <c r="N65" s="15">
        <v>96.3</v>
      </c>
      <c r="O65" s="15">
        <v>0</v>
      </c>
      <c r="P65" s="15">
        <f>N65-O65</f>
        <v>96.3</v>
      </c>
      <c r="Q65" s="17" t="str">
        <f>TEXT(B65,"mmmmmmmmmmmmmm")</f>
        <v>febrero</v>
      </c>
      <c r="R65" s="15">
        <f ca="1">$U$1-G65</f>
        <v>205</v>
      </c>
      <c r="S65" s="15" t="s">
        <v>160</v>
      </c>
    </row>
    <row r="66" spans="1:19" x14ac:dyDescent="0.3">
      <c r="A66" s="15" t="s">
        <v>131</v>
      </c>
      <c r="B66" s="16">
        <v>43520</v>
      </c>
      <c r="C66" s="15" t="s">
        <v>84</v>
      </c>
      <c r="G66" s="16">
        <f>B66+30</f>
        <v>43550</v>
      </c>
      <c r="H66" s="15" t="s">
        <v>121</v>
      </c>
      <c r="I66" s="15" t="s">
        <v>116</v>
      </c>
      <c r="K66" s="15" t="s">
        <v>117</v>
      </c>
      <c r="L66" s="15">
        <v>270</v>
      </c>
      <c r="M66" s="15">
        <v>18.899999999999999</v>
      </c>
      <c r="N66" s="15">
        <v>288.89999999999998</v>
      </c>
      <c r="O66" s="15">
        <v>0</v>
      </c>
      <c r="P66" s="15">
        <f>N66-O66</f>
        <v>288.89999999999998</v>
      </c>
      <c r="Q66" s="17" t="str">
        <f>TEXT(B66,"mmmmmmmmmmmmmm")</f>
        <v>febrero</v>
      </c>
      <c r="R66" s="15">
        <f ca="1">$U$1-G66</f>
        <v>205</v>
      </c>
      <c r="S66" s="15" t="s">
        <v>160</v>
      </c>
    </row>
    <row r="67" spans="1:19" x14ac:dyDescent="0.3">
      <c r="A67" s="15" t="s">
        <v>114</v>
      </c>
      <c r="B67" s="16">
        <v>43520</v>
      </c>
      <c r="C67" s="15" t="s">
        <v>85</v>
      </c>
      <c r="G67" s="16">
        <f>B67+30</f>
        <v>43550</v>
      </c>
      <c r="H67" s="15" t="s">
        <v>115</v>
      </c>
      <c r="I67" s="15" t="s">
        <v>116</v>
      </c>
      <c r="K67" s="15" t="s">
        <v>117</v>
      </c>
      <c r="L67" s="15">
        <v>290</v>
      </c>
      <c r="M67" s="15">
        <v>20.3</v>
      </c>
      <c r="N67" s="15">
        <v>310.3</v>
      </c>
      <c r="O67" s="15">
        <v>310.3</v>
      </c>
      <c r="P67" s="15">
        <f>N67-O67</f>
        <v>0</v>
      </c>
      <c r="Q67" s="17" t="str">
        <f>TEXT(B67,"mmmmmmmmmmmmmm")</f>
        <v>febrero</v>
      </c>
      <c r="R67" s="15">
        <f ca="1">$U$1-G67</f>
        <v>205</v>
      </c>
      <c r="S67" s="15" t="s">
        <v>160</v>
      </c>
    </row>
    <row r="68" spans="1:19" x14ac:dyDescent="0.3">
      <c r="A68" s="15" t="s">
        <v>118</v>
      </c>
      <c r="B68" s="16">
        <v>43520</v>
      </c>
      <c r="C68" s="15" t="s">
        <v>86</v>
      </c>
      <c r="G68" s="16">
        <f>B68+30</f>
        <v>43550</v>
      </c>
      <c r="H68" s="15" t="s">
        <v>119</v>
      </c>
      <c r="I68" s="15" t="s">
        <v>116</v>
      </c>
      <c r="K68" s="15" t="s">
        <v>117</v>
      </c>
      <c r="L68" s="15">
        <v>1170</v>
      </c>
      <c r="M68" s="15">
        <v>81.900000000000006</v>
      </c>
      <c r="N68" s="15">
        <v>1251.9000000000001</v>
      </c>
      <c r="O68" s="15">
        <v>1201.9000000000001</v>
      </c>
      <c r="P68" s="15">
        <f>N68-O68</f>
        <v>50</v>
      </c>
      <c r="Q68" s="17" t="str">
        <f>TEXT(B68,"mmmmmmmmmmmmmm")</f>
        <v>febrero</v>
      </c>
      <c r="R68" s="15">
        <f ca="1">$U$1-G68</f>
        <v>205</v>
      </c>
      <c r="S68" s="15" t="s">
        <v>160</v>
      </c>
    </row>
    <row r="69" spans="1:19" x14ac:dyDescent="0.3">
      <c r="A69" s="15" t="s">
        <v>120</v>
      </c>
      <c r="B69" s="16">
        <v>43520</v>
      </c>
      <c r="C69" s="15" t="s">
        <v>87</v>
      </c>
      <c r="G69" s="16">
        <f>B69+30</f>
        <v>43550</v>
      </c>
      <c r="H69" s="15" t="s">
        <v>121</v>
      </c>
      <c r="I69" s="15" t="s">
        <v>116</v>
      </c>
      <c r="K69" s="15" t="s">
        <v>117</v>
      </c>
      <c r="L69" s="15">
        <v>60</v>
      </c>
      <c r="M69" s="15">
        <v>4.2</v>
      </c>
      <c r="N69" s="15">
        <v>64.2</v>
      </c>
      <c r="O69" s="15">
        <v>0</v>
      </c>
      <c r="P69" s="15">
        <f>N69-O69</f>
        <v>64.2</v>
      </c>
      <c r="Q69" s="17" t="str">
        <f>TEXT(B69,"mmmmmmmmmmmmmm")</f>
        <v>febrero</v>
      </c>
      <c r="R69" s="15">
        <f ca="1">$U$1-G69</f>
        <v>205</v>
      </c>
      <c r="S69" s="15" t="s">
        <v>160</v>
      </c>
    </row>
    <row r="70" spans="1:19" x14ac:dyDescent="0.3">
      <c r="A70" s="15" t="s">
        <v>122</v>
      </c>
      <c r="B70" s="16">
        <v>43520</v>
      </c>
      <c r="C70" s="15" t="s">
        <v>88</v>
      </c>
      <c r="G70" s="16">
        <f>B70+30</f>
        <v>43550</v>
      </c>
      <c r="H70" s="15" t="s">
        <v>121</v>
      </c>
      <c r="I70" s="15" t="s">
        <v>116</v>
      </c>
      <c r="K70" s="15" t="s">
        <v>117</v>
      </c>
      <c r="L70" s="15">
        <v>440</v>
      </c>
      <c r="M70" s="15">
        <v>30.8</v>
      </c>
      <c r="N70" s="15">
        <v>470.8</v>
      </c>
      <c r="O70" s="15">
        <v>0</v>
      </c>
      <c r="P70" s="15">
        <f>N70-O70</f>
        <v>470.8</v>
      </c>
      <c r="Q70" s="17" t="str">
        <f>TEXT(B70,"mmmmmmmmmmmmmm")</f>
        <v>febrero</v>
      </c>
      <c r="R70" s="15">
        <f ca="1">$U$1-G70</f>
        <v>205</v>
      </c>
      <c r="S70" s="15" t="s">
        <v>160</v>
      </c>
    </row>
    <row r="71" spans="1:19" x14ac:dyDescent="0.3">
      <c r="A71" s="15" t="s">
        <v>123</v>
      </c>
      <c r="B71" s="16">
        <v>43520</v>
      </c>
      <c r="C71" s="15" t="s">
        <v>89</v>
      </c>
      <c r="G71" s="16">
        <f>B71+30</f>
        <v>43550</v>
      </c>
      <c r="H71" s="15" t="s">
        <v>119</v>
      </c>
      <c r="I71" s="15" t="s">
        <v>116</v>
      </c>
      <c r="K71" s="15" t="s">
        <v>117</v>
      </c>
      <c r="L71" s="15">
        <v>560</v>
      </c>
      <c r="M71" s="15">
        <v>39.200000000000003</v>
      </c>
      <c r="N71" s="15">
        <v>599.20000000000005</v>
      </c>
      <c r="O71" s="15">
        <v>360</v>
      </c>
      <c r="P71" s="15">
        <f>N71-O71</f>
        <v>239.20000000000005</v>
      </c>
      <c r="Q71" s="17" t="str">
        <f>TEXT(B71,"mmmmmmmmmmmmmm")</f>
        <v>febrero</v>
      </c>
      <c r="R71" s="15">
        <f ca="1">$U$1-G71</f>
        <v>205</v>
      </c>
      <c r="S71" s="15" t="s">
        <v>160</v>
      </c>
    </row>
    <row r="72" spans="1:19" x14ac:dyDescent="0.3">
      <c r="A72" s="15" t="s">
        <v>124</v>
      </c>
      <c r="B72" s="16">
        <v>43520</v>
      </c>
      <c r="C72" s="15" t="s">
        <v>90</v>
      </c>
      <c r="G72" s="16">
        <f>B72+30</f>
        <v>43550</v>
      </c>
      <c r="H72" s="15" t="s">
        <v>115</v>
      </c>
      <c r="I72" s="15" t="s">
        <v>116</v>
      </c>
      <c r="K72" s="15" t="s">
        <v>117</v>
      </c>
      <c r="L72" s="15">
        <v>1049</v>
      </c>
      <c r="M72" s="15">
        <v>73.430000000000007</v>
      </c>
      <c r="N72" s="15">
        <v>1122.43</v>
      </c>
      <c r="O72" s="15">
        <v>1122.43</v>
      </c>
      <c r="P72" s="15">
        <f>N72-O72</f>
        <v>0</v>
      </c>
      <c r="Q72" s="17" t="str">
        <f>TEXT(B72,"mmmmmmmmmmmmmm")</f>
        <v>febrero</v>
      </c>
      <c r="R72" s="15">
        <f ca="1">$U$1-G72</f>
        <v>205</v>
      </c>
      <c r="S72" s="15" t="s">
        <v>160</v>
      </c>
    </row>
    <row r="73" spans="1:19" x14ac:dyDescent="0.3">
      <c r="A73" s="15" t="s">
        <v>125</v>
      </c>
      <c r="B73" s="16">
        <v>43520</v>
      </c>
      <c r="C73" s="15" t="s">
        <v>91</v>
      </c>
      <c r="G73" s="16">
        <f>B73+30</f>
        <v>43550</v>
      </c>
      <c r="H73" s="15" t="s">
        <v>121</v>
      </c>
      <c r="I73" s="15" t="s">
        <v>116</v>
      </c>
      <c r="K73" s="15" t="s">
        <v>117</v>
      </c>
      <c r="L73" s="15">
        <v>135</v>
      </c>
      <c r="M73" s="15">
        <v>9.4499999999999993</v>
      </c>
      <c r="N73" s="15">
        <v>144.44999999999999</v>
      </c>
      <c r="O73" s="15">
        <v>0</v>
      </c>
      <c r="P73" s="15">
        <f>N73-O73</f>
        <v>144.44999999999999</v>
      </c>
      <c r="Q73" s="17" t="str">
        <f>TEXT(B73,"mmmmmmmmmmmmmm")</f>
        <v>febrero</v>
      </c>
      <c r="R73" s="15">
        <f ca="1">$U$1-G73</f>
        <v>205</v>
      </c>
      <c r="S73" s="15" t="s">
        <v>160</v>
      </c>
    </row>
    <row r="74" spans="1:19" x14ac:dyDescent="0.3">
      <c r="A74" s="15" t="s">
        <v>126</v>
      </c>
      <c r="B74" s="16">
        <v>43520</v>
      </c>
      <c r="C74" s="15" t="s">
        <v>92</v>
      </c>
      <c r="G74" s="16">
        <f>B74+30</f>
        <v>43550</v>
      </c>
      <c r="H74" s="15" t="s">
        <v>115</v>
      </c>
      <c r="I74" s="15" t="s">
        <v>116</v>
      </c>
      <c r="K74" s="15" t="s">
        <v>117</v>
      </c>
      <c r="L74" s="15">
        <v>180</v>
      </c>
      <c r="M74" s="15">
        <v>12.6</v>
      </c>
      <c r="N74" s="15">
        <v>192.6</v>
      </c>
      <c r="O74" s="15">
        <v>192.6</v>
      </c>
      <c r="P74" s="15">
        <f>N74-O74</f>
        <v>0</v>
      </c>
      <c r="Q74" s="17" t="str">
        <f>TEXT(B74,"mmmmmmmmmmmmmm")</f>
        <v>febrero</v>
      </c>
      <c r="R74" s="15">
        <f ca="1">$U$1-G74</f>
        <v>205</v>
      </c>
      <c r="S74" s="15" t="s">
        <v>160</v>
      </c>
    </row>
    <row r="75" spans="1:19" x14ac:dyDescent="0.3">
      <c r="A75" s="15" t="s">
        <v>127</v>
      </c>
      <c r="B75" s="16">
        <v>43520</v>
      </c>
      <c r="C75" s="15" t="s">
        <v>93</v>
      </c>
      <c r="G75" s="16">
        <f>B75+30</f>
        <v>43550</v>
      </c>
      <c r="H75" s="15" t="s">
        <v>121</v>
      </c>
      <c r="I75" s="15" t="s">
        <v>116</v>
      </c>
      <c r="K75" s="15" t="s">
        <v>117</v>
      </c>
      <c r="L75" s="15">
        <v>30</v>
      </c>
      <c r="M75" s="15">
        <v>2.1</v>
      </c>
      <c r="N75" s="15">
        <v>32.1</v>
      </c>
      <c r="O75" s="15">
        <v>0</v>
      </c>
      <c r="P75" s="15">
        <f>N75-O75</f>
        <v>32.1</v>
      </c>
      <c r="Q75" s="17" t="str">
        <f>TEXT(B75,"mmmmmmmmmmmmmm")</f>
        <v>febrero</v>
      </c>
      <c r="R75" s="15">
        <f ca="1">$U$1-G75</f>
        <v>205</v>
      </c>
      <c r="S75" s="15" t="s">
        <v>160</v>
      </c>
    </row>
    <row r="76" spans="1:19" x14ac:dyDescent="0.3">
      <c r="A76" s="15" t="s">
        <v>128</v>
      </c>
      <c r="B76" s="16">
        <v>43520</v>
      </c>
      <c r="C76" s="15" t="s">
        <v>94</v>
      </c>
      <c r="G76" s="16">
        <f>B76+30</f>
        <v>43550</v>
      </c>
      <c r="H76" s="15" t="s">
        <v>121</v>
      </c>
      <c r="I76" s="15" t="s">
        <v>116</v>
      </c>
      <c r="K76" s="15" t="s">
        <v>117</v>
      </c>
      <c r="L76" s="15">
        <v>1512</v>
      </c>
      <c r="M76" s="15">
        <v>105.84</v>
      </c>
      <c r="N76" s="15">
        <v>1617.84</v>
      </c>
      <c r="O76" s="15">
        <v>0</v>
      </c>
      <c r="P76" s="15">
        <f>N76-O76</f>
        <v>1617.84</v>
      </c>
      <c r="Q76" s="17" t="str">
        <f>TEXT(B76,"mmmmmmmmmmmmmm")</f>
        <v>febrero</v>
      </c>
      <c r="R76" s="15">
        <f ca="1">$U$1-G76</f>
        <v>205</v>
      </c>
      <c r="S76" s="15" t="s">
        <v>160</v>
      </c>
    </row>
    <row r="77" spans="1:19" x14ac:dyDescent="0.3">
      <c r="A77" s="15" t="s">
        <v>129</v>
      </c>
      <c r="B77" s="16">
        <v>43520</v>
      </c>
      <c r="C77" s="15" t="s">
        <v>97</v>
      </c>
      <c r="G77" s="16">
        <f>B77+30</f>
        <v>43550</v>
      </c>
      <c r="H77" s="15" t="s">
        <v>121</v>
      </c>
      <c r="I77" s="15" t="s">
        <v>116</v>
      </c>
      <c r="K77" s="15" t="s">
        <v>117</v>
      </c>
      <c r="L77" s="15">
        <v>390</v>
      </c>
      <c r="M77" s="15">
        <v>27.3</v>
      </c>
      <c r="N77" s="15">
        <v>417.3</v>
      </c>
      <c r="O77" s="15">
        <v>0</v>
      </c>
      <c r="P77" s="15">
        <f>N77-O77</f>
        <v>417.3</v>
      </c>
      <c r="Q77" s="17" t="str">
        <f>TEXT(B77,"mmmmmmmmmmmmmm")</f>
        <v>febrero</v>
      </c>
      <c r="R77" s="15">
        <f ca="1">$U$1-G77</f>
        <v>205</v>
      </c>
      <c r="S77" s="15" t="s">
        <v>160</v>
      </c>
    </row>
    <row r="78" spans="1:19" x14ac:dyDescent="0.3">
      <c r="A78" s="15" t="s">
        <v>130</v>
      </c>
      <c r="B78" s="16">
        <v>43520</v>
      </c>
      <c r="C78" s="15" t="s">
        <v>98</v>
      </c>
      <c r="G78" s="16">
        <f>B78+30</f>
        <v>43550</v>
      </c>
      <c r="H78" s="15" t="s">
        <v>121</v>
      </c>
      <c r="I78" s="15" t="s">
        <v>116</v>
      </c>
      <c r="K78" s="15" t="s">
        <v>117</v>
      </c>
      <c r="L78" s="15">
        <v>90</v>
      </c>
      <c r="M78" s="15">
        <v>6.3</v>
      </c>
      <c r="N78" s="15">
        <v>96.3</v>
      </c>
      <c r="O78" s="15">
        <v>0</v>
      </c>
      <c r="P78" s="15">
        <f>N78-O78</f>
        <v>96.3</v>
      </c>
      <c r="Q78" s="17" t="str">
        <f>TEXT(B78,"mmmmmmmmmmmmmm")</f>
        <v>febrero</v>
      </c>
      <c r="R78" s="15">
        <f ca="1">$U$1-G78</f>
        <v>205</v>
      </c>
      <c r="S78" s="15" t="s">
        <v>160</v>
      </c>
    </row>
    <row r="79" spans="1:19" x14ac:dyDescent="0.3">
      <c r="A79" s="15" t="s">
        <v>131</v>
      </c>
      <c r="B79" s="16">
        <v>43520</v>
      </c>
      <c r="C79" s="15" t="s">
        <v>132</v>
      </c>
      <c r="G79" s="16">
        <f>B79+30</f>
        <v>43550</v>
      </c>
      <c r="H79" s="15" t="s">
        <v>121</v>
      </c>
      <c r="I79" s="15" t="s">
        <v>116</v>
      </c>
      <c r="K79" s="15" t="s">
        <v>117</v>
      </c>
      <c r="L79" s="15">
        <v>270</v>
      </c>
      <c r="M79" s="15">
        <v>18.899999999999999</v>
      </c>
      <c r="N79" s="15">
        <v>288.89999999999998</v>
      </c>
      <c r="O79" s="15">
        <v>0</v>
      </c>
      <c r="P79" s="15">
        <f>N79-O79</f>
        <v>288.89999999999998</v>
      </c>
      <c r="Q79" s="17" t="str">
        <f>TEXT(B79,"mmmmmmmmmmmmmm")</f>
        <v>febrero</v>
      </c>
      <c r="R79" s="15">
        <f ca="1">$U$1-G79</f>
        <v>205</v>
      </c>
      <c r="S79" s="15" t="s">
        <v>160</v>
      </c>
    </row>
    <row r="80" spans="1:19" x14ac:dyDescent="0.3">
      <c r="A80" s="15" t="s">
        <v>114</v>
      </c>
      <c r="B80" s="16">
        <v>43520</v>
      </c>
      <c r="C80" s="15" t="s">
        <v>133</v>
      </c>
      <c r="G80" s="16">
        <f>B80+30</f>
        <v>43550</v>
      </c>
      <c r="H80" s="15" t="s">
        <v>115</v>
      </c>
      <c r="I80" s="15" t="s">
        <v>116</v>
      </c>
      <c r="K80" s="15" t="s">
        <v>117</v>
      </c>
      <c r="L80" s="15">
        <v>290</v>
      </c>
      <c r="M80" s="15">
        <v>20.3</v>
      </c>
      <c r="N80" s="15">
        <v>310.3</v>
      </c>
      <c r="O80" s="15">
        <v>310.3</v>
      </c>
      <c r="P80" s="15">
        <f>N80-O80</f>
        <v>0</v>
      </c>
      <c r="Q80" s="17" t="str">
        <f>TEXT(B80,"mmmmmmmmmmmmmm")</f>
        <v>febrero</v>
      </c>
      <c r="R80" s="15">
        <f ca="1">$U$1-G80</f>
        <v>205</v>
      </c>
      <c r="S80" s="15" t="s">
        <v>160</v>
      </c>
    </row>
    <row r="81" spans="1:19" x14ac:dyDescent="0.3">
      <c r="A81" s="15" t="s">
        <v>118</v>
      </c>
      <c r="B81" s="16">
        <v>43520</v>
      </c>
      <c r="C81" s="15" t="s">
        <v>134</v>
      </c>
      <c r="G81" s="16">
        <f>B81+30</f>
        <v>43550</v>
      </c>
      <c r="H81" s="15" t="s">
        <v>119</v>
      </c>
      <c r="I81" s="15" t="s">
        <v>116</v>
      </c>
      <c r="K81" s="15" t="s">
        <v>117</v>
      </c>
      <c r="L81" s="15">
        <v>1170</v>
      </c>
      <c r="M81" s="15">
        <v>81.900000000000006</v>
      </c>
      <c r="N81" s="15">
        <v>1251.9000000000001</v>
      </c>
      <c r="O81" s="15">
        <v>1201.9000000000001</v>
      </c>
      <c r="P81" s="15">
        <f>N81-O81</f>
        <v>50</v>
      </c>
      <c r="Q81" s="17" t="str">
        <f>TEXT(B81,"mmmmmmmmmmmmmm")</f>
        <v>febrero</v>
      </c>
      <c r="R81" s="15">
        <f ca="1">$U$1-G81</f>
        <v>205</v>
      </c>
      <c r="S81" s="15" t="s">
        <v>160</v>
      </c>
    </row>
    <row r="82" spans="1:19" x14ac:dyDescent="0.3">
      <c r="A82" s="15" t="s">
        <v>120</v>
      </c>
      <c r="B82" s="16">
        <v>43520</v>
      </c>
      <c r="C82" s="15" t="s">
        <v>135</v>
      </c>
      <c r="G82" s="16">
        <f>B82+30</f>
        <v>43550</v>
      </c>
      <c r="H82" s="15" t="s">
        <v>121</v>
      </c>
      <c r="I82" s="15" t="s">
        <v>116</v>
      </c>
      <c r="K82" s="15" t="s">
        <v>117</v>
      </c>
      <c r="L82" s="15">
        <v>60</v>
      </c>
      <c r="M82" s="15">
        <v>4.2</v>
      </c>
      <c r="N82" s="15">
        <v>64.2</v>
      </c>
      <c r="O82" s="15">
        <v>0</v>
      </c>
      <c r="P82" s="15">
        <f>N82-O82</f>
        <v>64.2</v>
      </c>
      <c r="Q82" s="17" t="str">
        <f>TEXT(B82,"mmmmmmmmmmmmmm")</f>
        <v>febrero</v>
      </c>
      <c r="R82" s="15">
        <f ca="1">$U$1-G82</f>
        <v>205</v>
      </c>
      <c r="S82" s="15" t="s">
        <v>160</v>
      </c>
    </row>
    <row r="83" spans="1:19" x14ac:dyDescent="0.3">
      <c r="A83" s="15" t="s">
        <v>122</v>
      </c>
      <c r="B83" s="16">
        <v>43520</v>
      </c>
      <c r="C83" s="15" t="s">
        <v>136</v>
      </c>
      <c r="G83" s="16">
        <f>B83+30</f>
        <v>43550</v>
      </c>
      <c r="H83" s="15" t="s">
        <v>121</v>
      </c>
      <c r="I83" s="15" t="s">
        <v>116</v>
      </c>
      <c r="K83" s="15" t="s">
        <v>117</v>
      </c>
      <c r="L83" s="15">
        <v>440</v>
      </c>
      <c r="M83" s="15">
        <v>30.8</v>
      </c>
      <c r="N83" s="15">
        <v>470.8</v>
      </c>
      <c r="O83" s="15">
        <v>0</v>
      </c>
      <c r="P83" s="15">
        <f>N83-O83</f>
        <v>470.8</v>
      </c>
      <c r="Q83" s="17" t="str">
        <f>TEXT(B83,"mmmmmmmmmmmmmm")</f>
        <v>febrero</v>
      </c>
      <c r="R83" s="15">
        <f ca="1">$U$1-G83</f>
        <v>205</v>
      </c>
      <c r="S83" s="15" t="s">
        <v>160</v>
      </c>
    </row>
    <row r="84" spans="1:19" x14ac:dyDescent="0.3">
      <c r="A84" s="15" t="s">
        <v>123</v>
      </c>
      <c r="B84" s="16">
        <v>43520</v>
      </c>
      <c r="C84" s="15" t="s">
        <v>137</v>
      </c>
      <c r="G84" s="16">
        <f>B84+30</f>
        <v>43550</v>
      </c>
      <c r="H84" s="15" t="s">
        <v>119</v>
      </c>
      <c r="I84" s="15" t="s">
        <v>116</v>
      </c>
      <c r="K84" s="15" t="s">
        <v>117</v>
      </c>
      <c r="L84" s="15">
        <v>560</v>
      </c>
      <c r="M84" s="15">
        <v>39.200000000000003</v>
      </c>
      <c r="N84" s="15">
        <v>599.20000000000005</v>
      </c>
      <c r="O84" s="15">
        <v>360</v>
      </c>
      <c r="P84" s="15">
        <f>N84-O84</f>
        <v>239.20000000000005</v>
      </c>
      <c r="Q84" s="17" t="str">
        <f>TEXT(B84,"mmmmmmmmmmmmmm")</f>
        <v>febrero</v>
      </c>
      <c r="R84" s="15">
        <f ca="1">$U$1-G84</f>
        <v>205</v>
      </c>
      <c r="S84" s="15" t="s">
        <v>160</v>
      </c>
    </row>
    <row r="85" spans="1:19" x14ac:dyDescent="0.3">
      <c r="A85" s="15" t="s">
        <v>124</v>
      </c>
      <c r="B85" s="16">
        <v>43520</v>
      </c>
      <c r="C85" s="15" t="s">
        <v>138</v>
      </c>
      <c r="G85" s="16">
        <f>B85+30</f>
        <v>43550</v>
      </c>
      <c r="H85" s="15" t="s">
        <v>115</v>
      </c>
      <c r="I85" s="15" t="s">
        <v>116</v>
      </c>
      <c r="K85" s="15" t="s">
        <v>117</v>
      </c>
      <c r="L85" s="15">
        <v>1049</v>
      </c>
      <c r="M85" s="15">
        <v>73.430000000000007</v>
      </c>
      <c r="N85" s="15">
        <v>1122.43</v>
      </c>
      <c r="O85" s="15">
        <v>1122.43</v>
      </c>
      <c r="P85" s="15">
        <f>N85-O85</f>
        <v>0</v>
      </c>
      <c r="Q85" s="17" t="str">
        <f>TEXT(B85,"mmmmmmmmmmmmmm")</f>
        <v>febrero</v>
      </c>
      <c r="R85" s="15">
        <f ca="1">$U$1-G85</f>
        <v>205</v>
      </c>
      <c r="S85" s="15" t="s">
        <v>160</v>
      </c>
    </row>
    <row r="86" spans="1:19" x14ac:dyDescent="0.3">
      <c r="A86" s="15" t="s">
        <v>131</v>
      </c>
      <c r="B86" s="16">
        <v>43548</v>
      </c>
      <c r="C86" s="15" t="s">
        <v>76</v>
      </c>
      <c r="G86" s="16">
        <f>B86+30</f>
        <v>43578</v>
      </c>
      <c r="H86" s="15" t="s">
        <v>121</v>
      </c>
      <c r="I86" s="15" t="s">
        <v>116</v>
      </c>
      <c r="K86" s="15" t="s">
        <v>117</v>
      </c>
      <c r="L86" s="15">
        <v>270</v>
      </c>
      <c r="M86" s="15">
        <v>18.899999999999999</v>
      </c>
      <c r="N86" s="15">
        <v>288.89999999999998</v>
      </c>
      <c r="O86" s="15">
        <v>0</v>
      </c>
      <c r="P86" s="15">
        <f>N86-O86</f>
        <v>288.89999999999998</v>
      </c>
      <c r="Q86" s="17" t="str">
        <f>TEXT(B86,"mmmmmmmmmmmmmm")</f>
        <v>marzo</v>
      </c>
      <c r="R86" s="15">
        <f ca="1">$U$1-G86</f>
        <v>177</v>
      </c>
      <c r="S86" s="15" t="s">
        <v>160</v>
      </c>
    </row>
    <row r="87" spans="1:19" x14ac:dyDescent="0.3">
      <c r="A87" s="15" t="s">
        <v>131</v>
      </c>
      <c r="B87" s="16">
        <v>43548</v>
      </c>
      <c r="C87" s="15" t="s">
        <v>90</v>
      </c>
      <c r="G87" s="16">
        <f>B87+30</f>
        <v>43578</v>
      </c>
      <c r="H87" s="15" t="s">
        <v>121</v>
      </c>
      <c r="I87" s="15" t="s">
        <v>116</v>
      </c>
      <c r="K87" s="15" t="s">
        <v>117</v>
      </c>
      <c r="L87" s="15">
        <v>270</v>
      </c>
      <c r="M87" s="15">
        <v>18.899999999999999</v>
      </c>
      <c r="N87" s="15">
        <v>288.89999999999998</v>
      </c>
      <c r="O87" s="15">
        <v>0</v>
      </c>
      <c r="P87" s="15">
        <f>N87-O87</f>
        <v>288.89999999999998</v>
      </c>
      <c r="Q87" s="17" t="str">
        <f>TEXT(B87,"mmmmmmmmmmmmmm")</f>
        <v>marzo</v>
      </c>
      <c r="R87" s="15">
        <f ca="1">$U$1-G87</f>
        <v>177</v>
      </c>
      <c r="S87" s="15" t="s">
        <v>160</v>
      </c>
    </row>
    <row r="88" spans="1:19" x14ac:dyDescent="0.3">
      <c r="A88" s="15" t="s">
        <v>127</v>
      </c>
      <c r="B88" s="16">
        <v>43549</v>
      </c>
      <c r="C88" s="15" t="s">
        <v>72</v>
      </c>
      <c r="G88" s="16">
        <f>B88+30</f>
        <v>43579</v>
      </c>
      <c r="H88" s="15" t="s">
        <v>121</v>
      </c>
      <c r="I88" s="15" t="s">
        <v>116</v>
      </c>
      <c r="K88" s="15" t="s">
        <v>117</v>
      </c>
      <c r="L88" s="15">
        <v>30</v>
      </c>
      <c r="M88" s="15">
        <v>2.1</v>
      </c>
      <c r="N88" s="15">
        <v>32.1</v>
      </c>
      <c r="O88" s="15">
        <v>0</v>
      </c>
      <c r="P88" s="15">
        <f>N88-O88</f>
        <v>32.1</v>
      </c>
      <c r="Q88" s="17" t="str">
        <f>TEXT(B88,"mmmmmmmmmmmmmm")</f>
        <v>marzo</v>
      </c>
      <c r="R88" s="15">
        <f ca="1">$U$1-G88</f>
        <v>176</v>
      </c>
      <c r="S88" s="15" t="s">
        <v>160</v>
      </c>
    </row>
    <row r="89" spans="1:19" x14ac:dyDescent="0.3">
      <c r="A89" s="15" t="s">
        <v>128</v>
      </c>
      <c r="B89" s="16">
        <v>43549</v>
      </c>
      <c r="C89" s="15" t="s">
        <v>73</v>
      </c>
      <c r="G89" s="16">
        <f>B89+30</f>
        <v>43579</v>
      </c>
      <c r="H89" s="15" t="s">
        <v>121</v>
      </c>
      <c r="I89" s="15" t="s">
        <v>116</v>
      </c>
      <c r="K89" s="15" t="s">
        <v>117</v>
      </c>
      <c r="L89" s="15">
        <v>1512</v>
      </c>
      <c r="M89" s="15">
        <v>105.84</v>
      </c>
      <c r="N89" s="15">
        <v>1617.84</v>
      </c>
      <c r="O89" s="15">
        <v>0</v>
      </c>
      <c r="P89" s="15">
        <f>N89-O89</f>
        <v>1617.84</v>
      </c>
      <c r="Q89" s="17" t="str">
        <f>TEXT(B89,"mmmmmmmmmmmmmm")</f>
        <v>marzo</v>
      </c>
      <c r="R89" s="15">
        <f ca="1">$U$1-G89</f>
        <v>176</v>
      </c>
      <c r="S89" s="15" t="s">
        <v>160</v>
      </c>
    </row>
    <row r="90" spans="1:19" x14ac:dyDescent="0.3">
      <c r="A90" s="15" t="s">
        <v>129</v>
      </c>
      <c r="B90" s="16">
        <v>43549</v>
      </c>
      <c r="C90" s="15" t="s">
        <v>74</v>
      </c>
      <c r="G90" s="16">
        <f>B90+30</f>
        <v>43579</v>
      </c>
      <c r="H90" s="15" t="s">
        <v>121</v>
      </c>
      <c r="I90" s="15" t="s">
        <v>116</v>
      </c>
      <c r="K90" s="15" t="s">
        <v>117</v>
      </c>
      <c r="L90" s="15">
        <v>390</v>
      </c>
      <c r="M90" s="15">
        <v>27.3</v>
      </c>
      <c r="N90" s="15">
        <v>417.3</v>
      </c>
      <c r="O90" s="15">
        <v>0</v>
      </c>
      <c r="P90" s="15">
        <f>N90-O90</f>
        <v>417.3</v>
      </c>
      <c r="Q90" s="17" t="str">
        <f>TEXT(B90,"mmmmmmmmmmmmmm")</f>
        <v>marzo</v>
      </c>
      <c r="R90" s="15">
        <f ca="1">$U$1-G90</f>
        <v>176</v>
      </c>
      <c r="S90" s="15" t="s">
        <v>160</v>
      </c>
    </row>
    <row r="91" spans="1:19" x14ac:dyDescent="0.3">
      <c r="A91" s="15" t="s">
        <v>130</v>
      </c>
      <c r="B91" s="16">
        <v>43549</v>
      </c>
      <c r="C91" s="15" t="s">
        <v>75</v>
      </c>
      <c r="G91" s="16">
        <f>B91+30</f>
        <v>43579</v>
      </c>
      <c r="H91" s="15" t="s">
        <v>121</v>
      </c>
      <c r="I91" s="15" t="s">
        <v>116</v>
      </c>
      <c r="K91" s="15" t="s">
        <v>117</v>
      </c>
      <c r="L91" s="15">
        <v>90</v>
      </c>
      <c r="M91" s="15">
        <v>6.3</v>
      </c>
      <c r="N91" s="15">
        <v>96.3</v>
      </c>
      <c r="O91" s="15">
        <v>0</v>
      </c>
      <c r="P91" s="15">
        <f>N91-O91</f>
        <v>96.3</v>
      </c>
      <c r="Q91" s="17" t="str">
        <f>TEXT(B91,"mmmmmmmmmmmmmm")</f>
        <v>marzo</v>
      </c>
      <c r="R91" s="15">
        <f ca="1">$U$1-G91</f>
        <v>176</v>
      </c>
      <c r="S91" s="15" t="s">
        <v>160</v>
      </c>
    </row>
    <row r="92" spans="1:19" x14ac:dyDescent="0.3">
      <c r="A92" s="15" t="s">
        <v>127</v>
      </c>
      <c r="B92" s="16">
        <v>43549</v>
      </c>
      <c r="C92" s="15" t="s">
        <v>86</v>
      </c>
      <c r="G92" s="16">
        <f>B92+30</f>
        <v>43579</v>
      </c>
      <c r="H92" s="15" t="s">
        <v>121</v>
      </c>
      <c r="I92" s="15" t="s">
        <v>116</v>
      </c>
      <c r="K92" s="15" t="s">
        <v>117</v>
      </c>
      <c r="L92" s="15">
        <v>30</v>
      </c>
      <c r="M92" s="15">
        <v>2.1</v>
      </c>
      <c r="N92" s="15">
        <v>32.1</v>
      </c>
      <c r="O92" s="15">
        <v>0</v>
      </c>
      <c r="P92" s="15">
        <f>N92-O92</f>
        <v>32.1</v>
      </c>
      <c r="Q92" s="17" t="str">
        <f>TEXT(B92,"mmmmmmmmmmmmmm")</f>
        <v>marzo</v>
      </c>
      <c r="R92" s="15">
        <f ca="1">$U$1-G92</f>
        <v>176</v>
      </c>
      <c r="S92" s="15" t="s">
        <v>160</v>
      </c>
    </row>
    <row r="93" spans="1:19" x14ac:dyDescent="0.3">
      <c r="A93" s="15" t="s">
        <v>128</v>
      </c>
      <c r="B93" s="16">
        <v>43549</v>
      </c>
      <c r="C93" s="15" t="s">
        <v>87</v>
      </c>
      <c r="G93" s="16">
        <f>B93+30</f>
        <v>43579</v>
      </c>
      <c r="H93" s="15" t="s">
        <v>121</v>
      </c>
      <c r="I93" s="15" t="s">
        <v>116</v>
      </c>
      <c r="K93" s="15" t="s">
        <v>117</v>
      </c>
      <c r="L93" s="15">
        <v>1512</v>
      </c>
      <c r="M93" s="15">
        <v>105.84</v>
      </c>
      <c r="N93" s="15">
        <v>1617.84</v>
      </c>
      <c r="O93" s="15">
        <v>0</v>
      </c>
      <c r="P93" s="15">
        <f>N93-O93</f>
        <v>1617.84</v>
      </c>
      <c r="Q93" s="17" t="str">
        <f>TEXT(B93,"mmmmmmmmmmmmmm")</f>
        <v>marzo</v>
      </c>
      <c r="R93" s="15">
        <f ca="1">$U$1-G93</f>
        <v>176</v>
      </c>
      <c r="S93" s="15" t="s">
        <v>160</v>
      </c>
    </row>
    <row r="94" spans="1:19" x14ac:dyDescent="0.3">
      <c r="A94" s="15" t="s">
        <v>129</v>
      </c>
      <c r="B94" s="16">
        <v>43549</v>
      </c>
      <c r="C94" s="15" t="s">
        <v>88</v>
      </c>
      <c r="G94" s="16">
        <f>B94+30</f>
        <v>43579</v>
      </c>
      <c r="H94" s="15" t="s">
        <v>121</v>
      </c>
      <c r="I94" s="15" t="s">
        <v>116</v>
      </c>
      <c r="K94" s="15" t="s">
        <v>117</v>
      </c>
      <c r="L94" s="15">
        <v>390</v>
      </c>
      <c r="M94" s="15">
        <v>27.3</v>
      </c>
      <c r="N94" s="15">
        <v>417.3</v>
      </c>
      <c r="O94" s="15">
        <v>0</v>
      </c>
      <c r="P94" s="15">
        <f>N94-O94</f>
        <v>417.3</v>
      </c>
      <c r="Q94" s="17" t="str">
        <f>TEXT(B94,"mmmmmmmmmmmmmm")</f>
        <v>marzo</v>
      </c>
      <c r="R94" s="15">
        <f ca="1">$U$1-G94</f>
        <v>176</v>
      </c>
      <c r="S94" s="15" t="s">
        <v>160</v>
      </c>
    </row>
    <row r="95" spans="1:19" x14ac:dyDescent="0.3">
      <c r="A95" s="15" t="s">
        <v>130</v>
      </c>
      <c r="B95" s="16">
        <v>43549</v>
      </c>
      <c r="C95" s="15" t="s">
        <v>89</v>
      </c>
      <c r="G95" s="16">
        <f>B95+30</f>
        <v>43579</v>
      </c>
      <c r="H95" s="15" t="s">
        <v>121</v>
      </c>
      <c r="I95" s="15" t="s">
        <v>116</v>
      </c>
      <c r="K95" s="15" t="s">
        <v>117</v>
      </c>
      <c r="L95" s="15">
        <v>90</v>
      </c>
      <c r="M95" s="15">
        <v>6.3</v>
      </c>
      <c r="N95" s="15">
        <v>96.3</v>
      </c>
      <c r="O95" s="15">
        <v>0</v>
      </c>
      <c r="P95" s="15">
        <f>N95-O95</f>
        <v>96.3</v>
      </c>
      <c r="Q95" s="17" t="str">
        <f>TEXT(B95,"mmmmmmmmmmmmmm")</f>
        <v>marzo</v>
      </c>
      <c r="R95" s="15">
        <f ca="1">$U$1-G95</f>
        <v>176</v>
      </c>
      <c r="S95" s="15" t="s">
        <v>160</v>
      </c>
    </row>
    <row r="96" spans="1:19" x14ac:dyDescent="0.3">
      <c r="A96" s="15" t="s">
        <v>126</v>
      </c>
      <c r="B96" s="16">
        <v>43550</v>
      </c>
      <c r="C96" s="15" t="s">
        <v>71</v>
      </c>
      <c r="G96" s="16">
        <f>B96+30</f>
        <v>43580</v>
      </c>
      <c r="H96" s="15" t="s">
        <v>115</v>
      </c>
      <c r="I96" s="15" t="s">
        <v>116</v>
      </c>
      <c r="K96" s="15" t="s">
        <v>117</v>
      </c>
      <c r="L96" s="15">
        <v>180</v>
      </c>
      <c r="M96" s="15">
        <v>12.6</v>
      </c>
      <c r="N96" s="15">
        <v>192.6</v>
      </c>
      <c r="O96" s="15">
        <v>192.6</v>
      </c>
      <c r="P96" s="15">
        <f>N96-O96</f>
        <v>0</v>
      </c>
      <c r="Q96" s="17" t="str">
        <f>TEXT(B96,"mmmmmmmmmmmmmm")</f>
        <v>marzo</v>
      </c>
      <c r="R96" s="15">
        <f ca="1">$U$1-G96</f>
        <v>175</v>
      </c>
      <c r="S96" s="15" t="s">
        <v>160</v>
      </c>
    </row>
    <row r="97" spans="1:19" x14ac:dyDescent="0.3">
      <c r="A97" s="15" t="s">
        <v>126</v>
      </c>
      <c r="B97" s="16">
        <v>43550</v>
      </c>
      <c r="C97" s="15" t="s">
        <v>85</v>
      </c>
      <c r="G97" s="16">
        <f>B97+30</f>
        <v>43580</v>
      </c>
      <c r="H97" s="15" t="s">
        <v>115</v>
      </c>
      <c r="I97" s="15" t="s">
        <v>116</v>
      </c>
      <c r="K97" s="15" t="s">
        <v>117</v>
      </c>
      <c r="L97" s="15">
        <v>180</v>
      </c>
      <c r="M97" s="15">
        <v>12.6</v>
      </c>
      <c r="N97" s="15">
        <v>192.6</v>
      </c>
      <c r="O97" s="15">
        <v>192.6</v>
      </c>
      <c r="P97" s="15">
        <f>N97-O97</f>
        <v>0</v>
      </c>
      <c r="Q97" s="17" t="str">
        <f>TEXT(B97,"mmmmmmmmmmmmmm")</f>
        <v>marzo</v>
      </c>
      <c r="R97" s="15">
        <f ca="1">$U$1-G97</f>
        <v>175</v>
      </c>
      <c r="S97" s="15" t="s">
        <v>160</v>
      </c>
    </row>
    <row r="98" spans="1:19" x14ac:dyDescent="0.3">
      <c r="A98" s="15" t="s">
        <v>125</v>
      </c>
      <c r="B98" s="16">
        <v>43554</v>
      </c>
      <c r="C98" s="15" t="s">
        <v>70</v>
      </c>
      <c r="G98" s="16">
        <f>B98+30</f>
        <v>43584</v>
      </c>
      <c r="H98" s="15" t="s">
        <v>121</v>
      </c>
      <c r="I98" s="15" t="s">
        <v>116</v>
      </c>
      <c r="K98" s="15" t="s">
        <v>117</v>
      </c>
      <c r="L98" s="15">
        <v>135</v>
      </c>
      <c r="M98" s="15">
        <v>9.4499999999999993</v>
      </c>
      <c r="N98" s="15">
        <v>144.44999999999999</v>
      </c>
      <c r="O98" s="15">
        <v>0</v>
      </c>
      <c r="P98" s="15">
        <f>N98-O98</f>
        <v>144.44999999999999</v>
      </c>
      <c r="Q98" s="17" t="str">
        <f>TEXT(B98,"mmmmmmmmmmmmmm")</f>
        <v>marzo</v>
      </c>
      <c r="R98" s="15">
        <f ca="1">$U$1-G98</f>
        <v>171</v>
      </c>
      <c r="S98" s="15" t="s">
        <v>160</v>
      </c>
    </row>
    <row r="99" spans="1:19" x14ac:dyDescent="0.3">
      <c r="A99" s="15" t="s">
        <v>114</v>
      </c>
      <c r="B99" s="16">
        <v>43554</v>
      </c>
      <c r="C99" s="15" t="s">
        <v>77</v>
      </c>
      <c r="G99" s="16">
        <f>B99+30</f>
        <v>43584</v>
      </c>
      <c r="H99" s="15" t="s">
        <v>115</v>
      </c>
      <c r="I99" s="15" t="s">
        <v>116</v>
      </c>
      <c r="K99" s="15" t="s">
        <v>117</v>
      </c>
      <c r="L99" s="15">
        <v>290</v>
      </c>
      <c r="M99" s="15">
        <v>20.3</v>
      </c>
      <c r="N99" s="15">
        <v>310.3</v>
      </c>
      <c r="O99" s="15">
        <v>310.3</v>
      </c>
      <c r="P99" s="15">
        <f>N99-O99</f>
        <v>0</v>
      </c>
      <c r="Q99" s="17" t="str">
        <f>TEXT(B99,"mmmmmmmmmmmmmm")</f>
        <v>marzo</v>
      </c>
      <c r="R99" s="15">
        <f ca="1">$U$1-G99</f>
        <v>171</v>
      </c>
      <c r="S99" s="15" t="s">
        <v>160</v>
      </c>
    </row>
    <row r="100" spans="1:19" x14ac:dyDescent="0.3">
      <c r="A100" s="15" t="s">
        <v>118</v>
      </c>
      <c r="B100" s="16">
        <v>43554</v>
      </c>
      <c r="C100" s="15" t="s">
        <v>78</v>
      </c>
      <c r="G100" s="16">
        <f>B100+30</f>
        <v>43584</v>
      </c>
      <c r="H100" s="15" t="s">
        <v>119</v>
      </c>
      <c r="I100" s="15" t="s">
        <v>116</v>
      </c>
      <c r="K100" s="15" t="s">
        <v>117</v>
      </c>
      <c r="L100" s="15">
        <v>1170</v>
      </c>
      <c r="M100" s="15">
        <v>81.900000000000006</v>
      </c>
      <c r="N100" s="15">
        <v>1251.9000000000001</v>
      </c>
      <c r="O100" s="15">
        <v>1201.9000000000001</v>
      </c>
      <c r="P100" s="15">
        <f>N100-O100</f>
        <v>50</v>
      </c>
      <c r="Q100" s="17" t="str">
        <f>TEXT(B100,"mmmmmmmmmmmmmm")</f>
        <v>marzo</v>
      </c>
      <c r="R100" s="15">
        <f ca="1">$U$1-G100</f>
        <v>171</v>
      </c>
      <c r="S100" s="15" t="s">
        <v>160</v>
      </c>
    </row>
    <row r="101" spans="1:19" x14ac:dyDescent="0.3">
      <c r="A101" s="15" t="s">
        <v>120</v>
      </c>
      <c r="B101" s="16">
        <v>43554</v>
      </c>
      <c r="C101" s="15" t="s">
        <v>80</v>
      </c>
      <c r="G101" s="16">
        <f>B101+30</f>
        <v>43584</v>
      </c>
      <c r="H101" s="15" t="s">
        <v>121</v>
      </c>
      <c r="I101" s="15" t="s">
        <v>116</v>
      </c>
      <c r="K101" s="15" t="s">
        <v>117</v>
      </c>
      <c r="L101" s="15">
        <v>60</v>
      </c>
      <c r="M101" s="15">
        <v>4.2</v>
      </c>
      <c r="N101" s="15">
        <v>64.2</v>
      </c>
      <c r="O101" s="15">
        <v>0</v>
      </c>
      <c r="P101" s="15">
        <f>N101-O101</f>
        <v>64.2</v>
      </c>
      <c r="Q101" s="17" t="str">
        <f>TEXT(B101,"mmmmmmmmmmmmmm")</f>
        <v>marzo</v>
      </c>
      <c r="R101" s="15">
        <f ca="1">$U$1-G101</f>
        <v>171</v>
      </c>
      <c r="S101" s="15" t="s">
        <v>160</v>
      </c>
    </row>
    <row r="102" spans="1:19" x14ac:dyDescent="0.3">
      <c r="A102" s="15" t="s">
        <v>122</v>
      </c>
      <c r="B102" s="16">
        <v>43554</v>
      </c>
      <c r="C102" s="15" t="s">
        <v>81</v>
      </c>
      <c r="G102" s="16">
        <f>B102+30</f>
        <v>43584</v>
      </c>
      <c r="H102" s="15" t="s">
        <v>121</v>
      </c>
      <c r="I102" s="15" t="s">
        <v>116</v>
      </c>
      <c r="K102" s="15" t="s">
        <v>117</v>
      </c>
      <c r="L102" s="15">
        <v>440</v>
      </c>
      <c r="M102" s="15">
        <v>30.8</v>
      </c>
      <c r="N102" s="15">
        <v>470.8</v>
      </c>
      <c r="O102" s="15">
        <v>0</v>
      </c>
      <c r="P102" s="15">
        <f>N102-O102</f>
        <v>470.8</v>
      </c>
      <c r="Q102" s="17" t="str">
        <f>TEXT(B102,"mmmmmmmmmmmmmm")</f>
        <v>marzo</v>
      </c>
      <c r="R102" s="15">
        <f ca="1">$U$1-G102</f>
        <v>171</v>
      </c>
      <c r="S102" s="15" t="s">
        <v>160</v>
      </c>
    </row>
    <row r="103" spans="1:19" x14ac:dyDescent="0.3">
      <c r="A103" s="15" t="s">
        <v>123</v>
      </c>
      <c r="B103" s="16">
        <v>43554</v>
      </c>
      <c r="C103" s="15" t="s">
        <v>82</v>
      </c>
      <c r="G103" s="16">
        <f>B103+30</f>
        <v>43584</v>
      </c>
      <c r="H103" s="15" t="s">
        <v>119</v>
      </c>
      <c r="I103" s="15" t="s">
        <v>116</v>
      </c>
      <c r="K103" s="15" t="s">
        <v>117</v>
      </c>
      <c r="L103" s="15">
        <v>560</v>
      </c>
      <c r="M103" s="15">
        <v>39.200000000000003</v>
      </c>
      <c r="N103" s="15">
        <v>599.20000000000005</v>
      </c>
      <c r="O103" s="15">
        <v>360</v>
      </c>
      <c r="P103" s="15">
        <f>N103-O103</f>
        <v>239.20000000000005</v>
      </c>
      <c r="Q103" s="17" t="str">
        <f>TEXT(B103,"mmmmmmmmmmmmmm")</f>
        <v>marzo</v>
      </c>
      <c r="R103" s="15">
        <f ca="1">$U$1-G103</f>
        <v>171</v>
      </c>
      <c r="S103" s="15" t="s">
        <v>160</v>
      </c>
    </row>
    <row r="104" spans="1:19" x14ac:dyDescent="0.3">
      <c r="A104" s="15" t="s">
        <v>124</v>
      </c>
      <c r="B104" s="16">
        <v>43554</v>
      </c>
      <c r="C104" s="15" t="s">
        <v>83</v>
      </c>
      <c r="G104" s="16">
        <f>B104+30</f>
        <v>43584</v>
      </c>
      <c r="H104" s="15" t="s">
        <v>115</v>
      </c>
      <c r="I104" s="15" t="s">
        <v>116</v>
      </c>
      <c r="K104" s="15" t="s">
        <v>117</v>
      </c>
      <c r="L104" s="15">
        <v>1049</v>
      </c>
      <c r="M104" s="15">
        <v>73.430000000000007</v>
      </c>
      <c r="N104" s="15">
        <v>1122.43</v>
      </c>
      <c r="O104" s="15">
        <v>1122.43</v>
      </c>
      <c r="P104" s="15">
        <f>N104-O104</f>
        <v>0</v>
      </c>
      <c r="Q104" s="17" t="str">
        <f>TEXT(B104,"mmmmmmmmmmmmmm")</f>
        <v>marzo</v>
      </c>
      <c r="R104" s="15">
        <f ca="1">$U$1-G104</f>
        <v>171</v>
      </c>
      <c r="S104" s="15" t="s">
        <v>160</v>
      </c>
    </row>
    <row r="105" spans="1:19" x14ac:dyDescent="0.3">
      <c r="A105" s="15" t="s">
        <v>125</v>
      </c>
      <c r="B105" s="16">
        <v>43554</v>
      </c>
      <c r="C105" s="15" t="s">
        <v>84</v>
      </c>
      <c r="G105" s="16">
        <f>B105+30</f>
        <v>43584</v>
      </c>
      <c r="H105" s="15" t="s">
        <v>121</v>
      </c>
      <c r="I105" s="15" t="s">
        <v>116</v>
      </c>
      <c r="K105" s="15" t="s">
        <v>117</v>
      </c>
      <c r="L105" s="15">
        <v>135</v>
      </c>
      <c r="M105" s="15">
        <v>9.4499999999999993</v>
      </c>
      <c r="N105" s="15">
        <v>144.44999999999999</v>
      </c>
      <c r="O105" s="15">
        <v>0</v>
      </c>
      <c r="P105" s="15">
        <f>N105-O105</f>
        <v>144.44999999999999</v>
      </c>
      <c r="Q105" s="17" t="str">
        <f>TEXT(B105,"mmmmmmmmmmmmmm")</f>
        <v>marzo</v>
      </c>
      <c r="R105" s="15">
        <f ca="1">$U$1-G105</f>
        <v>171</v>
      </c>
      <c r="S105" s="15" t="s">
        <v>160</v>
      </c>
    </row>
    <row r="106" spans="1:19" x14ac:dyDescent="0.3">
      <c r="A106" s="15" t="s">
        <v>114</v>
      </c>
      <c r="B106" s="16">
        <v>43555</v>
      </c>
      <c r="C106" s="15" t="s">
        <v>91</v>
      </c>
      <c r="G106" s="16">
        <f>B106+30</f>
        <v>43585</v>
      </c>
      <c r="H106" s="15" t="s">
        <v>115</v>
      </c>
      <c r="I106" s="15" t="s">
        <v>116</v>
      </c>
      <c r="K106" s="15" t="s">
        <v>117</v>
      </c>
      <c r="L106" s="15">
        <v>290</v>
      </c>
      <c r="M106" s="15">
        <v>20.3</v>
      </c>
      <c r="N106" s="15">
        <v>310.3</v>
      </c>
      <c r="O106" s="15">
        <v>310.3</v>
      </c>
      <c r="P106" s="15">
        <f>N106-O106</f>
        <v>0</v>
      </c>
      <c r="Q106" s="17" t="str">
        <f>TEXT(B106,"mmmmmmmmmmmmmm")</f>
        <v>marzo</v>
      </c>
      <c r="R106" s="15">
        <f ca="1">$U$1-G106</f>
        <v>170</v>
      </c>
      <c r="S106" s="15" t="s">
        <v>160</v>
      </c>
    </row>
    <row r="107" spans="1:19" x14ac:dyDescent="0.3">
      <c r="A107" s="15" t="s">
        <v>118</v>
      </c>
      <c r="B107" s="16">
        <v>43555</v>
      </c>
      <c r="C107" s="15" t="s">
        <v>92</v>
      </c>
      <c r="G107" s="16">
        <f>B107+30</f>
        <v>43585</v>
      </c>
      <c r="H107" s="15" t="s">
        <v>119</v>
      </c>
      <c r="I107" s="15" t="s">
        <v>116</v>
      </c>
      <c r="K107" s="15" t="s">
        <v>117</v>
      </c>
      <c r="L107" s="15">
        <v>1170</v>
      </c>
      <c r="M107" s="15">
        <v>81.900000000000006</v>
      </c>
      <c r="N107" s="15">
        <v>1251.9000000000001</v>
      </c>
      <c r="O107" s="15">
        <v>1201.9000000000001</v>
      </c>
      <c r="P107" s="15">
        <f>N107-O107</f>
        <v>50</v>
      </c>
      <c r="Q107" s="17" t="str">
        <f>TEXT(B107,"mmmmmmmmmmmmmm")</f>
        <v>marzo</v>
      </c>
      <c r="R107" s="15">
        <f ca="1">$U$1-G107</f>
        <v>170</v>
      </c>
      <c r="S107" s="15" t="s">
        <v>160</v>
      </c>
    </row>
    <row r="108" spans="1:19" x14ac:dyDescent="0.3">
      <c r="A108" s="15" t="s">
        <v>120</v>
      </c>
      <c r="B108" s="16">
        <v>43555</v>
      </c>
      <c r="C108" s="15" t="s">
        <v>93</v>
      </c>
      <c r="G108" s="16">
        <f>B108+30</f>
        <v>43585</v>
      </c>
      <c r="H108" s="15" t="s">
        <v>121</v>
      </c>
      <c r="I108" s="15" t="s">
        <v>116</v>
      </c>
      <c r="K108" s="15" t="s">
        <v>117</v>
      </c>
      <c r="L108" s="15">
        <v>60</v>
      </c>
      <c r="M108" s="15">
        <v>4.2</v>
      </c>
      <c r="N108" s="15">
        <v>64.2</v>
      </c>
      <c r="O108" s="15">
        <v>0</v>
      </c>
      <c r="P108" s="15">
        <f>N108-O108</f>
        <v>64.2</v>
      </c>
      <c r="Q108" s="17" t="str">
        <f>TEXT(B108,"mmmmmmmmmmmmmm")</f>
        <v>marzo</v>
      </c>
      <c r="R108" s="15">
        <f ca="1">$U$1-G108</f>
        <v>170</v>
      </c>
      <c r="S108" s="15" t="s">
        <v>160</v>
      </c>
    </row>
    <row r="109" spans="1:19" x14ac:dyDescent="0.3">
      <c r="A109" s="15" t="s">
        <v>131</v>
      </c>
      <c r="B109" s="16">
        <v>43579</v>
      </c>
      <c r="C109" s="15" t="s">
        <v>80</v>
      </c>
      <c r="G109" s="16">
        <f>B109+30</f>
        <v>43609</v>
      </c>
      <c r="H109" s="15" t="s">
        <v>121</v>
      </c>
      <c r="I109" s="15" t="s">
        <v>116</v>
      </c>
      <c r="K109" s="15" t="s">
        <v>117</v>
      </c>
      <c r="L109" s="15">
        <v>270</v>
      </c>
      <c r="M109" s="15">
        <v>18.899999999999999</v>
      </c>
      <c r="N109" s="15">
        <v>288.89999999999998</v>
      </c>
      <c r="O109" s="15">
        <v>0</v>
      </c>
      <c r="P109" s="15">
        <f>N109-O109</f>
        <v>288.89999999999998</v>
      </c>
      <c r="Q109" s="17" t="str">
        <f>TEXT(B109,"mmmmmmmmmmmmmm")</f>
        <v>abril</v>
      </c>
      <c r="R109" s="15">
        <f ca="1">$U$1-G109</f>
        <v>146</v>
      </c>
      <c r="S109" s="15" t="s">
        <v>160</v>
      </c>
    </row>
    <row r="110" spans="1:19" x14ac:dyDescent="0.3">
      <c r="A110" s="15" t="s">
        <v>131</v>
      </c>
      <c r="B110" s="16">
        <v>43579</v>
      </c>
      <c r="C110" s="15" t="s">
        <v>93</v>
      </c>
      <c r="G110" s="16">
        <f>B110+30</f>
        <v>43609</v>
      </c>
      <c r="H110" s="15" t="s">
        <v>121</v>
      </c>
      <c r="I110" s="15" t="s">
        <v>116</v>
      </c>
      <c r="K110" s="15" t="s">
        <v>117</v>
      </c>
      <c r="L110" s="15">
        <v>270</v>
      </c>
      <c r="M110" s="15">
        <v>18.899999999999999</v>
      </c>
      <c r="N110" s="15">
        <v>288.89999999999998</v>
      </c>
      <c r="O110" s="15">
        <v>0</v>
      </c>
      <c r="P110" s="15">
        <f>N110-O110</f>
        <v>288.89999999999998</v>
      </c>
      <c r="Q110" s="17" t="str">
        <f>TEXT(B110,"mmmmmmmmmmmmmm")</f>
        <v>abril</v>
      </c>
      <c r="R110" s="15">
        <f ca="1">$U$1-G110</f>
        <v>146</v>
      </c>
      <c r="S110" s="15" t="s">
        <v>160</v>
      </c>
    </row>
    <row r="111" spans="1:19" x14ac:dyDescent="0.3">
      <c r="A111" s="15" t="s">
        <v>127</v>
      </c>
      <c r="B111" s="16">
        <v>43580</v>
      </c>
      <c r="C111" s="15" t="s">
        <v>75</v>
      </c>
      <c r="G111" s="16">
        <f>B111+30</f>
        <v>43610</v>
      </c>
      <c r="H111" s="15" t="s">
        <v>121</v>
      </c>
      <c r="I111" s="15" t="s">
        <v>116</v>
      </c>
      <c r="K111" s="15" t="s">
        <v>117</v>
      </c>
      <c r="L111" s="15">
        <v>30</v>
      </c>
      <c r="M111" s="15">
        <v>2.1</v>
      </c>
      <c r="N111" s="15">
        <v>32.1</v>
      </c>
      <c r="O111" s="15">
        <v>0</v>
      </c>
      <c r="P111" s="15">
        <f>N111-O111</f>
        <v>32.1</v>
      </c>
      <c r="Q111" s="17" t="str">
        <f>TEXT(B111,"mmmmmmmmmmmmmm")</f>
        <v>abril</v>
      </c>
      <c r="R111" s="15">
        <f ca="1">$U$1-G111</f>
        <v>145</v>
      </c>
      <c r="S111" s="15" t="s">
        <v>160</v>
      </c>
    </row>
    <row r="112" spans="1:19" x14ac:dyDescent="0.3">
      <c r="A112" s="15" t="s">
        <v>128</v>
      </c>
      <c r="B112" s="16">
        <v>43580</v>
      </c>
      <c r="C112" s="15" t="s">
        <v>76</v>
      </c>
      <c r="G112" s="16">
        <f>B112+30</f>
        <v>43610</v>
      </c>
      <c r="H112" s="15" t="s">
        <v>121</v>
      </c>
      <c r="I112" s="15" t="s">
        <v>116</v>
      </c>
      <c r="K112" s="15" t="s">
        <v>117</v>
      </c>
      <c r="L112" s="15">
        <v>1512</v>
      </c>
      <c r="M112" s="15">
        <v>105.84</v>
      </c>
      <c r="N112" s="15">
        <v>1617.84</v>
      </c>
      <c r="O112" s="15">
        <v>0</v>
      </c>
      <c r="P112" s="15">
        <f>N112-O112</f>
        <v>1617.84</v>
      </c>
      <c r="Q112" s="17" t="str">
        <f>TEXT(B112,"mmmmmmmmmmmmmm")</f>
        <v>abril</v>
      </c>
      <c r="R112" s="15">
        <f ca="1">$U$1-G112</f>
        <v>145</v>
      </c>
      <c r="S112" s="15" t="s">
        <v>160</v>
      </c>
    </row>
    <row r="113" spans="1:19" x14ac:dyDescent="0.3">
      <c r="A113" s="15" t="s">
        <v>129</v>
      </c>
      <c r="B113" s="16">
        <v>43580</v>
      </c>
      <c r="C113" s="15" t="s">
        <v>77</v>
      </c>
      <c r="G113" s="16">
        <f>B113+30</f>
        <v>43610</v>
      </c>
      <c r="H113" s="15" t="s">
        <v>121</v>
      </c>
      <c r="I113" s="15" t="s">
        <v>116</v>
      </c>
      <c r="K113" s="15" t="s">
        <v>117</v>
      </c>
      <c r="L113" s="15">
        <v>390</v>
      </c>
      <c r="M113" s="15">
        <v>27.3</v>
      </c>
      <c r="N113" s="15">
        <v>417.3</v>
      </c>
      <c r="O113" s="15">
        <v>0</v>
      </c>
      <c r="P113" s="15">
        <f>N113-O113</f>
        <v>417.3</v>
      </c>
      <c r="Q113" s="17" t="str">
        <f>TEXT(B113,"mmmmmmmmmmmmmm")</f>
        <v>abril</v>
      </c>
      <c r="R113" s="15">
        <f ca="1">$U$1-G113</f>
        <v>145</v>
      </c>
      <c r="S113" s="15" t="s">
        <v>160</v>
      </c>
    </row>
    <row r="114" spans="1:19" x14ac:dyDescent="0.3">
      <c r="A114" s="15" t="s">
        <v>130</v>
      </c>
      <c r="B114" s="16">
        <v>43580</v>
      </c>
      <c r="C114" s="15" t="s">
        <v>78</v>
      </c>
      <c r="G114" s="16">
        <f>B114+30</f>
        <v>43610</v>
      </c>
      <c r="H114" s="15" t="s">
        <v>121</v>
      </c>
      <c r="I114" s="15" t="s">
        <v>116</v>
      </c>
      <c r="K114" s="15" t="s">
        <v>117</v>
      </c>
      <c r="L114" s="15">
        <v>90</v>
      </c>
      <c r="M114" s="15">
        <v>6.3</v>
      </c>
      <c r="N114" s="15">
        <v>96.3</v>
      </c>
      <c r="O114" s="15">
        <v>0</v>
      </c>
      <c r="P114" s="15">
        <f>N114-O114</f>
        <v>96.3</v>
      </c>
      <c r="Q114" s="17" t="str">
        <f>TEXT(B114,"mmmmmmmmmmmmmm")</f>
        <v>abril</v>
      </c>
      <c r="R114" s="15">
        <f ca="1">$U$1-G114</f>
        <v>145</v>
      </c>
      <c r="S114" s="15" t="s">
        <v>160</v>
      </c>
    </row>
    <row r="115" spans="1:19" x14ac:dyDescent="0.3">
      <c r="A115" s="15" t="s">
        <v>127</v>
      </c>
      <c r="B115" s="16">
        <v>43580</v>
      </c>
      <c r="C115" s="15" t="s">
        <v>89</v>
      </c>
      <c r="G115" s="16">
        <f>B115+30</f>
        <v>43610</v>
      </c>
      <c r="H115" s="15" t="s">
        <v>121</v>
      </c>
      <c r="I115" s="15" t="s">
        <v>116</v>
      </c>
      <c r="K115" s="15" t="s">
        <v>117</v>
      </c>
      <c r="L115" s="15">
        <v>30</v>
      </c>
      <c r="M115" s="15">
        <v>2.1</v>
      </c>
      <c r="N115" s="15">
        <v>32.1</v>
      </c>
      <c r="O115" s="15">
        <v>0</v>
      </c>
      <c r="P115" s="15">
        <f>N115-O115</f>
        <v>32.1</v>
      </c>
      <c r="Q115" s="17" t="str">
        <f>TEXT(B115,"mmmmmmmmmmmmmm")</f>
        <v>abril</v>
      </c>
      <c r="R115" s="15">
        <f ca="1">$U$1-G115</f>
        <v>145</v>
      </c>
      <c r="S115" s="15" t="s">
        <v>160</v>
      </c>
    </row>
    <row r="116" spans="1:19" x14ac:dyDescent="0.3">
      <c r="A116" s="15" t="s">
        <v>128</v>
      </c>
      <c r="B116" s="16">
        <v>43580</v>
      </c>
      <c r="C116" s="15" t="s">
        <v>90</v>
      </c>
      <c r="G116" s="16">
        <f>B116+30</f>
        <v>43610</v>
      </c>
      <c r="H116" s="15" t="s">
        <v>121</v>
      </c>
      <c r="I116" s="15" t="s">
        <v>116</v>
      </c>
      <c r="K116" s="15" t="s">
        <v>117</v>
      </c>
      <c r="L116" s="15">
        <v>1512</v>
      </c>
      <c r="M116" s="15">
        <v>105.84</v>
      </c>
      <c r="N116" s="15">
        <v>1617.84</v>
      </c>
      <c r="O116" s="15">
        <v>0</v>
      </c>
      <c r="P116" s="15">
        <f>N116-O116</f>
        <v>1617.84</v>
      </c>
      <c r="Q116" s="17" t="str">
        <f>TEXT(B116,"mmmmmmmmmmmmmm")</f>
        <v>abril</v>
      </c>
      <c r="R116" s="15">
        <f ca="1">$U$1-G116</f>
        <v>145</v>
      </c>
      <c r="S116" s="15" t="s">
        <v>160</v>
      </c>
    </row>
    <row r="117" spans="1:19" x14ac:dyDescent="0.3">
      <c r="A117" s="15" t="s">
        <v>129</v>
      </c>
      <c r="B117" s="16">
        <v>43580</v>
      </c>
      <c r="C117" s="15" t="s">
        <v>91</v>
      </c>
      <c r="G117" s="16">
        <f>B117+30</f>
        <v>43610</v>
      </c>
      <c r="H117" s="15" t="s">
        <v>121</v>
      </c>
      <c r="I117" s="15" t="s">
        <v>116</v>
      </c>
      <c r="K117" s="15" t="s">
        <v>117</v>
      </c>
      <c r="L117" s="15">
        <v>390</v>
      </c>
      <c r="M117" s="15">
        <v>27.3</v>
      </c>
      <c r="N117" s="15">
        <v>417.3</v>
      </c>
      <c r="O117" s="15">
        <v>0</v>
      </c>
      <c r="P117" s="15">
        <f>N117-O117</f>
        <v>417.3</v>
      </c>
      <c r="Q117" s="17" t="str">
        <f>TEXT(B117,"mmmmmmmmmmmmmm")</f>
        <v>abril</v>
      </c>
      <c r="R117" s="15">
        <f ca="1">$U$1-G117</f>
        <v>145</v>
      </c>
      <c r="S117" s="15" t="s">
        <v>160</v>
      </c>
    </row>
    <row r="118" spans="1:19" x14ac:dyDescent="0.3">
      <c r="A118" s="15" t="s">
        <v>130</v>
      </c>
      <c r="B118" s="16">
        <v>43580</v>
      </c>
      <c r="C118" s="15" t="s">
        <v>92</v>
      </c>
      <c r="G118" s="16">
        <f>B118+30</f>
        <v>43610</v>
      </c>
      <c r="H118" s="15" t="s">
        <v>121</v>
      </c>
      <c r="I118" s="15" t="s">
        <v>116</v>
      </c>
      <c r="K118" s="15" t="s">
        <v>117</v>
      </c>
      <c r="L118" s="15">
        <v>90</v>
      </c>
      <c r="M118" s="15">
        <v>6.3</v>
      </c>
      <c r="N118" s="15">
        <v>96.3</v>
      </c>
      <c r="O118" s="15">
        <v>0</v>
      </c>
      <c r="P118" s="15">
        <f>N118-O118</f>
        <v>96.3</v>
      </c>
      <c r="Q118" s="17" t="str">
        <f>TEXT(B118,"mmmmmmmmmmmmmm")</f>
        <v>abril</v>
      </c>
      <c r="R118" s="15">
        <f ca="1">$U$1-G118</f>
        <v>145</v>
      </c>
      <c r="S118" s="15" t="s">
        <v>160</v>
      </c>
    </row>
    <row r="119" spans="1:19" x14ac:dyDescent="0.3">
      <c r="A119" s="15" t="s">
        <v>126</v>
      </c>
      <c r="B119" s="16">
        <v>43581</v>
      </c>
      <c r="C119" s="15" t="s">
        <v>74</v>
      </c>
      <c r="G119" s="16">
        <f>B119+30</f>
        <v>43611</v>
      </c>
      <c r="H119" s="15" t="s">
        <v>115</v>
      </c>
      <c r="I119" s="15" t="s">
        <v>116</v>
      </c>
      <c r="K119" s="15" t="s">
        <v>117</v>
      </c>
      <c r="L119" s="15">
        <v>180</v>
      </c>
      <c r="M119" s="15">
        <v>12.6</v>
      </c>
      <c r="N119" s="15">
        <v>192.6</v>
      </c>
      <c r="O119" s="15">
        <v>192.6</v>
      </c>
      <c r="P119" s="15">
        <f>N119-O119</f>
        <v>0</v>
      </c>
      <c r="Q119" s="17" t="str">
        <f>TEXT(B119,"mmmmmmmmmmmmmm")</f>
        <v>abril</v>
      </c>
      <c r="R119" s="15">
        <f ca="1">$U$1-G119</f>
        <v>144</v>
      </c>
      <c r="S119" s="15" t="s">
        <v>160</v>
      </c>
    </row>
    <row r="120" spans="1:19" x14ac:dyDescent="0.3">
      <c r="A120" s="15" t="s">
        <v>126</v>
      </c>
      <c r="B120" s="16">
        <v>43581</v>
      </c>
      <c r="C120" s="15" t="s">
        <v>88</v>
      </c>
      <c r="G120" s="16">
        <f>B120+30</f>
        <v>43611</v>
      </c>
      <c r="H120" s="15" t="s">
        <v>115</v>
      </c>
      <c r="I120" s="15" t="s">
        <v>116</v>
      </c>
      <c r="K120" s="15" t="s">
        <v>117</v>
      </c>
      <c r="L120" s="15">
        <v>180</v>
      </c>
      <c r="M120" s="15">
        <v>12.6</v>
      </c>
      <c r="N120" s="15">
        <v>192.6</v>
      </c>
      <c r="O120" s="15">
        <v>192.6</v>
      </c>
      <c r="P120" s="15">
        <f>N120-O120</f>
        <v>0</v>
      </c>
      <c r="Q120" s="17" t="str">
        <f>TEXT(B120,"mmmmmmmmmmmmmm")</f>
        <v>abril</v>
      </c>
      <c r="R120" s="15">
        <f ca="1">$U$1-G120</f>
        <v>144</v>
      </c>
      <c r="S120" s="15" t="s">
        <v>160</v>
      </c>
    </row>
    <row r="121" spans="1:19" x14ac:dyDescent="0.3">
      <c r="A121" s="15" t="s">
        <v>122</v>
      </c>
      <c r="B121" s="16">
        <v>43585</v>
      </c>
      <c r="C121" s="15" t="s">
        <v>70</v>
      </c>
      <c r="G121" s="16">
        <f>B121+30</f>
        <v>43615</v>
      </c>
      <c r="H121" s="15" t="s">
        <v>121</v>
      </c>
      <c r="I121" s="15" t="s">
        <v>116</v>
      </c>
      <c r="K121" s="15" t="s">
        <v>117</v>
      </c>
      <c r="L121" s="15">
        <v>440</v>
      </c>
      <c r="M121" s="15">
        <v>30.8</v>
      </c>
      <c r="N121" s="15">
        <v>470.8</v>
      </c>
      <c r="O121" s="15">
        <v>0</v>
      </c>
      <c r="P121" s="15">
        <f>N121-O121</f>
        <v>470.8</v>
      </c>
      <c r="Q121" s="17" t="str">
        <f>TEXT(B121,"mmmmmmmmmmmmmm")</f>
        <v>abril</v>
      </c>
      <c r="R121" s="15">
        <f ca="1">$U$1-G121</f>
        <v>140</v>
      </c>
      <c r="S121" s="15" t="s">
        <v>160</v>
      </c>
    </row>
    <row r="122" spans="1:19" x14ac:dyDescent="0.3">
      <c r="A122" s="15" t="s">
        <v>123</v>
      </c>
      <c r="B122" s="16">
        <v>43585</v>
      </c>
      <c r="C122" s="15" t="s">
        <v>71</v>
      </c>
      <c r="G122" s="16">
        <f>B122+30</f>
        <v>43615</v>
      </c>
      <c r="H122" s="15" t="s">
        <v>119</v>
      </c>
      <c r="I122" s="15" t="s">
        <v>116</v>
      </c>
      <c r="K122" s="15" t="s">
        <v>117</v>
      </c>
      <c r="L122" s="15">
        <v>560</v>
      </c>
      <c r="M122" s="15">
        <v>39.200000000000003</v>
      </c>
      <c r="N122" s="15">
        <v>599.20000000000005</v>
      </c>
      <c r="O122" s="15">
        <v>360</v>
      </c>
      <c r="P122" s="15">
        <f>N122-O122</f>
        <v>239.20000000000005</v>
      </c>
      <c r="Q122" s="17" t="str">
        <f>TEXT(B122,"mmmmmmmmmmmmmm")</f>
        <v>abril</v>
      </c>
      <c r="R122" s="15">
        <f ca="1">$U$1-G122</f>
        <v>140</v>
      </c>
      <c r="S122" s="15" t="s">
        <v>160</v>
      </c>
    </row>
    <row r="123" spans="1:19" x14ac:dyDescent="0.3">
      <c r="A123" s="15" t="s">
        <v>124</v>
      </c>
      <c r="B123" s="16">
        <v>43585</v>
      </c>
      <c r="C123" s="15" t="s">
        <v>72</v>
      </c>
      <c r="G123" s="16">
        <f>B123+30</f>
        <v>43615</v>
      </c>
      <c r="H123" s="15" t="s">
        <v>115</v>
      </c>
      <c r="I123" s="15" t="s">
        <v>116</v>
      </c>
      <c r="K123" s="15" t="s">
        <v>117</v>
      </c>
      <c r="L123" s="15">
        <v>1049</v>
      </c>
      <c r="M123" s="15">
        <v>73.430000000000007</v>
      </c>
      <c r="N123" s="15">
        <v>1122.43</v>
      </c>
      <c r="O123" s="15">
        <v>1122.43</v>
      </c>
      <c r="P123" s="15">
        <f>N123-O123</f>
        <v>0</v>
      </c>
      <c r="Q123" s="17" t="str">
        <f>TEXT(B123,"mmmmmmmmmmmmmm")</f>
        <v>abril</v>
      </c>
      <c r="R123" s="15">
        <f ca="1">$U$1-G123</f>
        <v>140</v>
      </c>
      <c r="S123" s="15" t="s">
        <v>160</v>
      </c>
    </row>
    <row r="124" spans="1:19" x14ac:dyDescent="0.3">
      <c r="A124" s="15" t="s">
        <v>125</v>
      </c>
      <c r="B124" s="16">
        <v>43585</v>
      </c>
      <c r="C124" s="15" t="s">
        <v>73</v>
      </c>
      <c r="G124" s="16">
        <f>B124+30</f>
        <v>43615</v>
      </c>
      <c r="H124" s="15" t="s">
        <v>121</v>
      </c>
      <c r="I124" s="15" t="s">
        <v>116</v>
      </c>
      <c r="K124" s="15" t="s">
        <v>117</v>
      </c>
      <c r="L124" s="15">
        <v>135</v>
      </c>
      <c r="M124" s="15">
        <v>9.4499999999999993</v>
      </c>
      <c r="N124" s="15">
        <v>144.44999999999999</v>
      </c>
      <c r="O124" s="15">
        <v>0</v>
      </c>
      <c r="P124" s="15">
        <f>N124-O124</f>
        <v>144.44999999999999</v>
      </c>
      <c r="Q124" s="17" t="str">
        <f>TEXT(B124,"mmmmmmmmmmmmmm")</f>
        <v>abril</v>
      </c>
      <c r="R124" s="15">
        <f ca="1">$U$1-G124</f>
        <v>140</v>
      </c>
      <c r="S124" s="15" t="s">
        <v>160</v>
      </c>
    </row>
    <row r="125" spans="1:19" x14ac:dyDescent="0.3">
      <c r="A125" s="15" t="s">
        <v>114</v>
      </c>
      <c r="B125" s="16">
        <v>43585</v>
      </c>
      <c r="C125" s="15" t="s">
        <v>81</v>
      </c>
      <c r="G125" s="16">
        <f>B125+30</f>
        <v>43615</v>
      </c>
      <c r="H125" s="15" t="s">
        <v>115</v>
      </c>
      <c r="I125" s="15" t="s">
        <v>116</v>
      </c>
      <c r="K125" s="15" t="s">
        <v>117</v>
      </c>
      <c r="L125" s="15">
        <v>290</v>
      </c>
      <c r="M125" s="15">
        <v>20.3</v>
      </c>
      <c r="N125" s="15">
        <v>310.3</v>
      </c>
      <c r="O125" s="15">
        <v>310.3</v>
      </c>
      <c r="P125" s="15">
        <f>N125-O125</f>
        <v>0</v>
      </c>
      <c r="Q125" s="17" t="str">
        <f>TEXT(B125,"mmmmmmmmmmmmmm")</f>
        <v>abril</v>
      </c>
      <c r="R125" s="15">
        <f ca="1">$U$1-G125</f>
        <v>140</v>
      </c>
      <c r="S125" s="15" t="s">
        <v>160</v>
      </c>
    </row>
    <row r="126" spans="1:19" x14ac:dyDescent="0.3">
      <c r="A126" s="15" t="s">
        <v>118</v>
      </c>
      <c r="B126" s="16">
        <v>43585</v>
      </c>
      <c r="C126" s="15" t="s">
        <v>82</v>
      </c>
      <c r="G126" s="16">
        <f>B126+30</f>
        <v>43615</v>
      </c>
      <c r="H126" s="15" t="s">
        <v>119</v>
      </c>
      <c r="I126" s="15" t="s">
        <v>116</v>
      </c>
      <c r="K126" s="15" t="s">
        <v>117</v>
      </c>
      <c r="L126" s="15">
        <v>1170</v>
      </c>
      <c r="M126" s="15">
        <v>81.900000000000006</v>
      </c>
      <c r="N126" s="15">
        <v>1251.9000000000001</v>
      </c>
      <c r="O126" s="15">
        <v>1201.9000000000001</v>
      </c>
      <c r="P126" s="15">
        <f>N126-O126</f>
        <v>50</v>
      </c>
      <c r="Q126" s="17" t="str">
        <f>TEXT(B126,"mmmmmmmmmmmmmm")</f>
        <v>abril</v>
      </c>
      <c r="R126" s="15">
        <f ca="1">$U$1-G126</f>
        <v>140</v>
      </c>
      <c r="S126" s="15" t="s">
        <v>160</v>
      </c>
    </row>
    <row r="127" spans="1:19" x14ac:dyDescent="0.3">
      <c r="A127" s="15" t="s">
        <v>120</v>
      </c>
      <c r="B127" s="16">
        <v>43585</v>
      </c>
      <c r="C127" s="15" t="s">
        <v>83</v>
      </c>
      <c r="G127" s="16">
        <f>B127+30</f>
        <v>43615</v>
      </c>
      <c r="H127" s="15" t="s">
        <v>121</v>
      </c>
      <c r="I127" s="15" t="s">
        <v>116</v>
      </c>
      <c r="K127" s="15" t="s">
        <v>117</v>
      </c>
      <c r="L127" s="15">
        <v>60</v>
      </c>
      <c r="M127" s="15">
        <v>4.2</v>
      </c>
      <c r="N127" s="15">
        <v>64.2</v>
      </c>
      <c r="O127" s="15">
        <v>0</v>
      </c>
      <c r="P127" s="15">
        <f>N127-O127</f>
        <v>64.2</v>
      </c>
      <c r="Q127" s="17" t="str">
        <f>TEXT(B127,"mmmmmmmmmmmmmm")</f>
        <v>abril</v>
      </c>
      <c r="R127" s="15">
        <f ca="1">$U$1-G127</f>
        <v>140</v>
      </c>
      <c r="S127" s="15" t="s">
        <v>160</v>
      </c>
    </row>
    <row r="128" spans="1:19" x14ac:dyDescent="0.3">
      <c r="A128" s="15" t="s">
        <v>122</v>
      </c>
      <c r="B128" s="16">
        <v>43585</v>
      </c>
      <c r="C128" s="15" t="s">
        <v>84</v>
      </c>
      <c r="G128" s="16">
        <f>B128+30</f>
        <v>43615</v>
      </c>
      <c r="H128" s="15" t="s">
        <v>121</v>
      </c>
      <c r="I128" s="15" t="s">
        <v>116</v>
      </c>
      <c r="K128" s="15" t="s">
        <v>117</v>
      </c>
      <c r="L128" s="15">
        <v>440</v>
      </c>
      <c r="M128" s="15">
        <v>30.8</v>
      </c>
      <c r="N128" s="15">
        <v>470.8</v>
      </c>
      <c r="O128" s="15">
        <v>0</v>
      </c>
      <c r="P128" s="15">
        <f>N128-O128</f>
        <v>470.8</v>
      </c>
      <c r="Q128" s="17" t="str">
        <f>TEXT(B128,"mmmmmmmmmmmmmm")</f>
        <v>abril</v>
      </c>
      <c r="R128" s="15">
        <f ca="1">$U$1-G128</f>
        <v>140</v>
      </c>
      <c r="S128" s="15" t="s">
        <v>160</v>
      </c>
    </row>
    <row r="129" spans="1:19" x14ac:dyDescent="0.3">
      <c r="A129" s="15" t="s">
        <v>123</v>
      </c>
      <c r="B129" s="16">
        <v>43585</v>
      </c>
      <c r="C129" s="15" t="s">
        <v>85</v>
      </c>
      <c r="G129" s="16">
        <f>B129+30</f>
        <v>43615</v>
      </c>
      <c r="H129" s="15" t="s">
        <v>119</v>
      </c>
      <c r="I129" s="15" t="s">
        <v>116</v>
      </c>
      <c r="K129" s="15" t="s">
        <v>117</v>
      </c>
      <c r="L129" s="15">
        <v>560</v>
      </c>
      <c r="M129" s="15">
        <v>39.200000000000003</v>
      </c>
      <c r="N129" s="15">
        <v>599.20000000000005</v>
      </c>
      <c r="O129" s="15">
        <v>360</v>
      </c>
      <c r="P129" s="15">
        <f>N129-O129</f>
        <v>239.20000000000005</v>
      </c>
      <c r="Q129" s="17" t="str">
        <f>TEXT(B129,"mmmmmmmmmmmmmm")</f>
        <v>abril</v>
      </c>
      <c r="R129" s="15">
        <f ca="1">$U$1-G129</f>
        <v>140</v>
      </c>
      <c r="S129" s="15" t="s">
        <v>160</v>
      </c>
    </row>
    <row r="130" spans="1:19" x14ac:dyDescent="0.3">
      <c r="A130" s="15" t="s">
        <v>124</v>
      </c>
      <c r="B130" s="16">
        <v>43585</v>
      </c>
      <c r="C130" s="15" t="s">
        <v>86</v>
      </c>
      <c r="G130" s="16">
        <f>B130+30</f>
        <v>43615</v>
      </c>
      <c r="H130" s="15" t="s">
        <v>115</v>
      </c>
      <c r="I130" s="15" t="s">
        <v>116</v>
      </c>
      <c r="K130" s="15" t="s">
        <v>117</v>
      </c>
      <c r="L130" s="15">
        <v>1049</v>
      </c>
      <c r="M130" s="15">
        <v>73.430000000000007</v>
      </c>
      <c r="N130" s="15">
        <v>1122.43</v>
      </c>
      <c r="O130" s="15">
        <v>1122.43</v>
      </c>
      <c r="P130" s="15">
        <f>N130-O130</f>
        <v>0</v>
      </c>
      <c r="Q130" s="17" t="str">
        <f>TEXT(B130,"mmmmmmmmmmmmmm")</f>
        <v>abril</v>
      </c>
      <c r="R130" s="15">
        <f ca="1">$U$1-G130</f>
        <v>140</v>
      </c>
      <c r="S130" s="15" t="s">
        <v>160</v>
      </c>
    </row>
    <row r="131" spans="1:19" x14ac:dyDescent="0.3">
      <c r="A131" s="15" t="s">
        <v>125</v>
      </c>
      <c r="B131" s="16">
        <v>43585</v>
      </c>
      <c r="C131" s="15" t="s">
        <v>87</v>
      </c>
      <c r="G131" s="16">
        <f>B131+30</f>
        <v>43615</v>
      </c>
      <c r="H131" s="15" t="s">
        <v>121</v>
      </c>
      <c r="I131" s="15" t="s">
        <v>116</v>
      </c>
      <c r="K131" s="15" t="s">
        <v>117</v>
      </c>
      <c r="L131" s="15">
        <v>135</v>
      </c>
      <c r="M131" s="15">
        <v>9.4499999999999993</v>
      </c>
      <c r="N131" s="15">
        <v>144.44999999999999</v>
      </c>
      <c r="O131" s="15">
        <v>0</v>
      </c>
      <c r="P131" s="15">
        <f>N131-O131</f>
        <v>144.44999999999999</v>
      </c>
      <c r="Q131" s="17" t="str">
        <f>TEXT(B131,"mmmmmmmmmmmmmm")</f>
        <v>abril</v>
      </c>
      <c r="R131" s="15">
        <f ca="1">$U$1-G131</f>
        <v>140</v>
      </c>
      <c r="S131" s="15" t="s">
        <v>160</v>
      </c>
    </row>
    <row r="132" spans="1:19" x14ac:dyDescent="0.3">
      <c r="A132" s="15" t="s">
        <v>131</v>
      </c>
      <c r="B132" s="16">
        <v>43609</v>
      </c>
      <c r="C132" s="15" t="s">
        <v>83</v>
      </c>
      <c r="G132" s="16">
        <f>B132+30</f>
        <v>43639</v>
      </c>
      <c r="H132" s="15" t="s">
        <v>121</v>
      </c>
      <c r="I132" s="15" t="s">
        <v>116</v>
      </c>
      <c r="K132" s="15" t="s">
        <v>117</v>
      </c>
      <c r="L132" s="15">
        <v>270</v>
      </c>
      <c r="M132" s="15">
        <v>18.899999999999999</v>
      </c>
      <c r="N132" s="15">
        <v>288.89999999999998</v>
      </c>
      <c r="O132" s="15">
        <v>0</v>
      </c>
      <c r="P132" s="15">
        <f>N132-O132</f>
        <v>288.89999999999998</v>
      </c>
      <c r="Q132" s="17" t="str">
        <f>TEXT(B132,"mmmmmmmmmmmmmm")</f>
        <v>mayo</v>
      </c>
      <c r="R132" s="15">
        <f ca="1">$U$1-G132</f>
        <v>116</v>
      </c>
      <c r="S132" s="15" t="s">
        <v>160</v>
      </c>
    </row>
    <row r="133" spans="1:19" x14ac:dyDescent="0.3">
      <c r="A133" s="15" t="s">
        <v>127</v>
      </c>
      <c r="B133" s="16">
        <v>43610</v>
      </c>
      <c r="C133" s="15" t="s">
        <v>78</v>
      </c>
      <c r="G133" s="16">
        <f>B133+30</f>
        <v>43640</v>
      </c>
      <c r="H133" s="15" t="s">
        <v>121</v>
      </c>
      <c r="I133" s="15" t="s">
        <v>116</v>
      </c>
      <c r="K133" s="15" t="s">
        <v>117</v>
      </c>
      <c r="L133" s="15">
        <v>30</v>
      </c>
      <c r="M133" s="15">
        <v>2.1</v>
      </c>
      <c r="N133" s="15">
        <v>32.1</v>
      </c>
      <c r="O133" s="15">
        <v>0</v>
      </c>
      <c r="P133" s="15">
        <f>N133-O133</f>
        <v>32.1</v>
      </c>
      <c r="Q133" s="17" t="str">
        <f>TEXT(B133,"mmmmmmmmmmmmmm")</f>
        <v>mayo</v>
      </c>
      <c r="R133" s="15">
        <f ca="1">$U$1-G133</f>
        <v>115</v>
      </c>
      <c r="S133" s="15" t="s">
        <v>160</v>
      </c>
    </row>
    <row r="134" spans="1:19" x14ac:dyDescent="0.3">
      <c r="A134" s="15" t="s">
        <v>128</v>
      </c>
      <c r="B134" s="16">
        <v>43610</v>
      </c>
      <c r="C134" s="15" t="s">
        <v>80</v>
      </c>
      <c r="G134" s="16">
        <f>B134+30</f>
        <v>43640</v>
      </c>
      <c r="H134" s="15" t="s">
        <v>121</v>
      </c>
      <c r="I134" s="15" t="s">
        <v>116</v>
      </c>
      <c r="K134" s="15" t="s">
        <v>117</v>
      </c>
      <c r="L134" s="15">
        <v>1512</v>
      </c>
      <c r="M134" s="15">
        <v>105.84</v>
      </c>
      <c r="N134" s="15">
        <v>1617.84</v>
      </c>
      <c r="O134" s="15">
        <v>0</v>
      </c>
      <c r="P134" s="15">
        <f>N134-O134</f>
        <v>1617.84</v>
      </c>
      <c r="Q134" s="17" t="str">
        <f>TEXT(B134,"mmmmmmmmmmmmmm")</f>
        <v>mayo</v>
      </c>
      <c r="R134" s="15">
        <f ca="1">$U$1-G134</f>
        <v>115</v>
      </c>
      <c r="S134" s="15" t="s">
        <v>160</v>
      </c>
    </row>
    <row r="135" spans="1:19" x14ac:dyDescent="0.3">
      <c r="A135" s="15" t="s">
        <v>129</v>
      </c>
      <c r="B135" s="16">
        <v>43610</v>
      </c>
      <c r="C135" s="15" t="s">
        <v>81</v>
      </c>
      <c r="G135" s="16">
        <f>B135+30</f>
        <v>43640</v>
      </c>
      <c r="H135" s="15" t="s">
        <v>121</v>
      </c>
      <c r="I135" s="15" t="s">
        <v>116</v>
      </c>
      <c r="K135" s="15" t="s">
        <v>117</v>
      </c>
      <c r="L135" s="15">
        <v>390</v>
      </c>
      <c r="M135" s="15">
        <v>27.3</v>
      </c>
      <c r="N135" s="15">
        <v>417.3</v>
      </c>
      <c r="O135" s="15">
        <v>0</v>
      </c>
      <c r="P135" s="15">
        <f>N135-O135</f>
        <v>417.3</v>
      </c>
      <c r="Q135" s="17" t="str">
        <f>TEXT(B135,"mmmmmmmmmmmmmm")</f>
        <v>mayo</v>
      </c>
      <c r="R135" s="15">
        <f ca="1">$U$1-G135</f>
        <v>115</v>
      </c>
      <c r="S135" s="15" t="s">
        <v>160</v>
      </c>
    </row>
    <row r="136" spans="1:19" x14ac:dyDescent="0.3">
      <c r="A136" s="15" t="s">
        <v>130</v>
      </c>
      <c r="B136" s="16">
        <v>43610</v>
      </c>
      <c r="C136" s="15" t="s">
        <v>82</v>
      </c>
      <c r="G136" s="16">
        <f>B136+30</f>
        <v>43640</v>
      </c>
      <c r="H136" s="15" t="s">
        <v>121</v>
      </c>
      <c r="I136" s="15" t="s">
        <v>116</v>
      </c>
      <c r="K136" s="15" t="s">
        <v>117</v>
      </c>
      <c r="L136" s="15">
        <v>90</v>
      </c>
      <c r="M136" s="15">
        <v>6.3</v>
      </c>
      <c r="N136" s="15">
        <v>96.3</v>
      </c>
      <c r="O136" s="15">
        <v>0</v>
      </c>
      <c r="P136" s="15">
        <f>N136-O136</f>
        <v>96.3</v>
      </c>
      <c r="Q136" s="17" t="str">
        <f>TEXT(B136,"mmmmmmmmmmmmmm")</f>
        <v>mayo</v>
      </c>
      <c r="R136" s="15">
        <f ca="1">$U$1-G136</f>
        <v>115</v>
      </c>
      <c r="S136" s="15" t="s">
        <v>160</v>
      </c>
    </row>
    <row r="137" spans="1:19" x14ac:dyDescent="0.3">
      <c r="A137" s="15" t="s">
        <v>126</v>
      </c>
      <c r="B137" s="16">
        <v>43611</v>
      </c>
      <c r="C137" s="15" t="s">
        <v>77</v>
      </c>
      <c r="G137" s="16">
        <f>B137+30</f>
        <v>43641</v>
      </c>
      <c r="H137" s="15" t="s">
        <v>115</v>
      </c>
      <c r="I137" s="15" t="s">
        <v>116</v>
      </c>
      <c r="K137" s="15" t="s">
        <v>117</v>
      </c>
      <c r="L137" s="15">
        <v>180</v>
      </c>
      <c r="M137" s="15">
        <v>12.6</v>
      </c>
      <c r="N137" s="15">
        <v>192.6</v>
      </c>
      <c r="O137" s="15">
        <v>192.6</v>
      </c>
      <c r="P137" s="15">
        <f>N137-O137</f>
        <v>0</v>
      </c>
      <c r="Q137" s="17" t="str">
        <f>TEXT(B137,"mmmmmmmmmmmmmm")</f>
        <v>mayo</v>
      </c>
      <c r="R137" s="15">
        <f ca="1">$U$1-G137</f>
        <v>114</v>
      </c>
      <c r="S137" s="15" t="s">
        <v>160</v>
      </c>
    </row>
    <row r="138" spans="1:19" x14ac:dyDescent="0.3">
      <c r="A138" s="15" t="s">
        <v>125</v>
      </c>
      <c r="B138" s="16">
        <v>43615</v>
      </c>
      <c r="C138" s="15" t="s">
        <v>76</v>
      </c>
      <c r="G138" s="16">
        <f>B138+30</f>
        <v>43645</v>
      </c>
      <c r="H138" s="15" t="s">
        <v>121</v>
      </c>
      <c r="I138" s="15" t="s">
        <v>116</v>
      </c>
      <c r="K138" s="15" t="s">
        <v>117</v>
      </c>
      <c r="L138" s="15">
        <v>135</v>
      </c>
      <c r="M138" s="15">
        <v>9.4499999999999993</v>
      </c>
      <c r="N138" s="15">
        <v>144.44999999999999</v>
      </c>
      <c r="O138" s="15">
        <v>0</v>
      </c>
      <c r="P138" s="15">
        <f>N138-O138</f>
        <v>144.44999999999999</v>
      </c>
      <c r="Q138" s="17" t="str">
        <f>TEXT(B138,"mmmmmmmmmmmmmm")</f>
        <v>mayo</v>
      </c>
      <c r="R138" s="15">
        <f ca="1">$U$1-G138</f>
        <v>110</v>
      </c>
      <c r="S138" s="15" t="s">
        <v>160</v>
      </c>
    </row>
    <row r="139" spans="1:19" x14ac:dyDescent="0.3">
      <c r="A139" s="15" t="s">
        <v>114</v>
      </c>
      <c r="B139" s="16">
        <v>43616</v>
      </c>
      <c r="C139" s="15" t="s">
        <v>70</v>
      </c>
      <c r="G139" s="16">
        <f>B139+30</f>
        <v>43646</v>
      </c>
      <c r="H139" s="15" t="s">
        <v>115</v>
      </c>
      <c r="I139" s="15" t="s">
        <v>116</v>
      </c>
      <c r="K139" s="15" t="s">
        <v>117</v>
      </c>
      <c r="L139" s="15">
        <v>290</v>
      </c>
      <c r="M139" s="15">
        <v>20.3</v>
      </c>
      <c r="N139" s="15">
        <v>310.3</v>
      </c>
      <c r="O139" s="15">
        <v>310.3</v>
      </c>
      <c r="P139" s="15">
        <f>N139-O139</f>
        <v>0</v>
      </c>
      <c r="Q139" s="17" t="str">
        <f>TEXT(B139,"mmmmmmmmmmmmmm")</f>
        <v>mayo</v>
      </c>
      <c r="R139" s="15">
        <f ca="1">$U$1-G139</f>
        <v>109</v>
      </c>
      <c r="S139" s="15" t="s">
        <v>160</v>
      </c>
    </row>
    <row r="140" spans="1:19" x14ac:dyDescent="0.3">
      <c r="A140" s="15" t="s">
        <v>118</v>
      </c>
      <c r="B140" s="16">
        <v>43616</v>
      </c>
      <c r="C140" s="15" t="s">
        <v>71</v>
      </c>
      <c r="G140" s="16">
        <f>B140+30</f>
        <v>43646</v>
      </c>
      <c r="H140" s="15" t="s">
        <v>119</v>
      </c>
      <c r="I140" s="15" t="s">
        <v>116</v>
      </c>
      <c r="K140" s="15" t="s">
        <v>117</v>
      </c>
      <c r="L140" s="15">
        <v>1170</v>
      </c>
      <c r="M140" s="15">
        <v>81.900000000000006</v>
      </c>
      <c r="N140" s="15">
        <v>1251.9000000000001</v>
      </c>
      <c r="O140" s="15">
        <v>1201.9000000000001</v>
      </c>
      <c r="P140" s="15">
        <f>N140-O140</f>
        <v>50</v>
      </c>
      <c r="Q140" s="17" t="str">
        <f>TEXT(B140,"mmmmmmmmmmmmmm")</f>
        <v>mayo</v>
      </c>
      <c r="R140" s="15">
        <f ca="1">$U$1-G140</f>
        <v>109</v>
      </c>
      <c r="S140" s="15" t="s">
        <v>160</v>
      </c>
    </row>
    <row r="141" spans="1:19" x14ac:dyDescent="0.3">
      <c r="A141" s="15" t="s">
        <v>120</v>
      </c>
      <c r="B141" s="16">
        <v>43616</v>
      </c>
      <c r="C141" s="15" t="s">
        <v>72</v>
      </c>
      <c r="G141" s="16">
        <f>B141+30</f>
        <v>43646</v>
      </c>
      <c r="H141" s="15" t="s">
        <v>121</v>
      </c>
      <c r="I141" s="15" t="s">
        <v>116</v>
      </c>
      <c r="K141" s="15" t="s">
        <v>117</v>
      </c>
      <c r="L141" s="15">
        <v>60</v>
      </c>
      <c r="M141" s="15">
        <v>4.2</v>
      </c>
      <c r="N141" s="15">
        <v>64.2</v>
      </c>
      <c r="O141" s="15">
        <v>0</v>
      </c>
      <c r="P141" s="15">
        <f>N141-O141</f>
        <v>64.2</v>
      </c>
      <c r="Q141" s="17" t="str">
        <f>TEXT(B141,"mmmmmmmmmmmmmm")</f>
        <v>mayo</v>
      </c>
      <c r="R141" s="15">
        <f ca="1">$U$1-G141</f>
        <v>109</v>
      </c>
      <c r="S141" s="15" t="s">
        <v>160</v>
      </c>
    </row>
    <row r="142" spans="1:19" x14ac:dyDescent="0.3">
      <c r="A142" s="15" t="s">
        <v>122</v>
      </c>
      <c r="B142" s="16">
        <v>43616</v>
      </c>
      <c r="C142" s="15" t="s">
        <v>73</v>
      </c>
      <c r="G142" s="16">
        <f>B142+30</f>
        <v>43646</v>
      </c>
      <c r="H142" s="15" t="s">
        <v>121</v>
      </c>
      <c r="I142" s="15" t="s">
        <v>116</v>
      </c>
      <c r="K142" s="15" t="s">
        <v>117</v>
      </c>
      <c r="L142" s="15">
        <v>440</v>
      </c>
      <c r="M142" s="15">
        <v>30.8</v>
      </c>
      <c r="N142" s="15">
        <v>470.8</v>
      </c>
      <c r="O142" s="15">
        <v>0</v>
      </c>
      <c r="P142" s="15">
        <f>N142-O142</f>
        <v>470.8</v>
      </c>
      <c r="Q142" s="17" t="str">
        <f>TEXT(B142,"mmmmmmmmmmmmmm")</f>
        <v>mayo</v>
      </c>
      <c r="R142" s="15">
        <f ca="1">$U$1-G142</f>
        <v>109</v>
      </c>
      <c r="S142" s="15" t="s">
        <v>160</v>
      </c>
    </row>
    <row r="143" spans="1:19" x14ac:dyDescent="0.3">
      <c r="A143" s="15" t="s">
        <v>123</v>
      </c>
      <c r="B143" s="16">
        <v>43616</v>
      </c>
      <c r="C143" s="15" t="s">
        <v>74</v>
      </c>
      <c r="G143" s="16">
        <f>B143+30</f>
        <v>43646</v>
      </c>
      <c r="H143" s="15" t="s">
        <v>119</v>
      </c>
      <c r="I143" s="15" t="s">
        <v>116</v>
      </c>
      <c r="K143" s="15" t="s">
        <v>117</v>
      </c>
      <c r="L143" s="15">
        <v>560</v>
      </c>
      <c r="M143" s="15">
        <v>39.200000000000003</v>
      </c>
      <c r="N143" s="15">
        <v>599.20000000000005</v>
      </c>
      <c r="O143" s="15">
        <v>360</v>
      </c>
      <c r="P143" s="15">
        <f>N143-O143</f>
        <v>239.20000000000005</v>
      </c>
      <c r="Q143" s="17" t="str">
        <f>TEXT(B143,"mmmmmmmmmmmmmm")</f>
        <v>mayo</v>
      </c>
      <c r="R143" s="15">
        <f ca="1">$U$1-G143</f>
        <v>109</v>
      </c>
      <c r="S143" s="15" t="s">
        <v>160</v>
      </c>
    </row>
    <row r="144" spans="1:19" x14ac:dyDescent="0.3">
      <c r="A144" s="15" t="s">
        <v>124</v>
      </c>
      <c r="B144" s="16">
        <v>43616</v>
      </c>
      <c r="C144" s="15" t="s">
        <v>75</v>
      </c>
      <c r="G144" s="16">
        <f>B144+30</f>
        <v>43646</v>
      </c>
      <c r="H144" s="15" t="s">
        <v>115</v>
      </c>
      <c r="I144" s="15" t="s">
        <v>116</v>
      </c>
      <c r="K144" s="15" t="s">
        <v>117</v>
      </c>
      <c r="L144" s="15">
        <v>1049</v>
      </c>
      <c r="M144" s="15">
        <v>73.430000000000007</v>
      </c>
      <c r="N144" s="15">
        <v>1122.43</v>
      </c>
      <c r="O144" s="15">
        <v>1122.43</v>
      </c>
      <c r="P144" s="15">
        <f>N144-O144</f>
        <v>0</v>
      </c>
      <c r="Q144" s="17" t="str">
        <f>TEXT(B144,"mmmmmmmmmmmmmm")</f>
        <v>mayo</v>
      </c>
      <c r="R144" s="15">
        <f ca="1">$U$1-G144</f>
        <v>109</v>
      </c>
      <c r="S144" s="15" t="s">
        <v>160</v>
      </c>
    </row>
    <row r="145" spans="1:19" x14ac:dyDescent="0.3">
      <c r="A145" s="15" t="s">
        <v>131</v>
      </c>
      <c r="B145" s="16">
        <v>43640</v>
      </c>
      <c r="C145" s="15" t="s">
        <v>83</v>
      </c>
      <c r="G145" s="16">
        <f>B145+30</f>
        <v>43670</v>
      </c>
      <c r="H145" s="15" t="s">
        <v>121</v>
      </c>
      <c r="I145" s="15" t="s">
        <v>116</v>
      </c>
      <c r="K145" s="15" t="s">
        <v>117</v>
      </c>
      <c r="L145" s="15">
        <v>270</v>
      </c>
      <c r="M145" s="15">
        <v>18.899999999999999</v>
      </c>
      <c r="N145" s="15">
        <v>288.89999999999998</v>
      </c>
      <c r="O145" s="15">
        <v>0</v>
      </c>
      <c r="P145" s="15">
        <f>N145-O145</f>
        <v>288.89999999999998</v>
      </c>
      <c r="Q145" s="17" t="str">
        <f>TEXT(B145,"mmmmmmmmmmmmmm")</f>
        <v>junio</v>
      </c>
      <c r="R145" s="15">
        <f ca="1">$U$1-G145</f>
        <v>85</v>
      </c>
      <c r="S145" s="15" t="s">
        <v>161</v>
      </c>
    </row>
    <row r="146" spans="1:19" x14ac:dyDescent="0.3">
      <c r="A146" s="15" t="s">
        <v>114</v>
      </c>
      <c r="B146" s="16">
        <v>43640</v>
      </c>
      <c r="C146" s="15" t="s">
        <v>84</v>
      </c>
      <c r="G146" s="16">
        <f>B146+30</f>
        <v>43670</v>
      </c>
      <c r="H146" s="15" t="s">
        <v>115</v>
      </c>
      <c r="I146" s="15" t="s">
        <v>116</v>
      </c>
      <c r="K146" s="15" t="s">
        <v>117</v>
      </c>
      <c r="L146" s="15">
        <v>290</v>
      </c>
      <c r="M146" s="15">
        <v>20.3</v>
      </c>
      <c r="N146" s="15">
        <v>310.3</v>
      </c>
      <c r="O146" s="15">
        <v>310.3</v>
      </c>
      <c r="P146" s="15">
        <f>N146-O146</f>
        <v>0</v>
      </c>
      <c r="Q146" s="17" t="str">
        <f>TEXT(B146,"mmmmmmmmmmmmmm")</f>
        <v>junio</v>
      </c>
      <c r="R146" s="15">
        <f ca="1">$U$1-G146</f>
        <v>85</v>
      </c>
      <c r="S146" s="15" t="s">
        <v>161</v>
      </c>
    </row>
    <row r="147" spans="1:19" x14ac:dyDescent="0.3">
      <c r="A147" s="15" t="s">
        <v>118</v>
      </c>
      <c r="B147" s="16">
        <v>43640</v>
      </c>
      <c r="C147" s="15" t="s">
        <v>85</v>
      </c>
      <c r="G147" s="16">
        <f>B147+30</f>
        <v>43670</v>
      </c>
      <c r="H147" s="15" t="s">
        <v>119</v>
      </c>
      <c r="I147" s="15" t="s">
        <v>116</v>
      </c>
      <c r="K147" s="15" t="s">
        <v>117</v>
      </c>
      <c r="L147" s="15">
        <v>1170</v>
      </c>
      <c r="M147" s="15">
        <v>81.900000000000006</v>
      </c>
      <c r="N147" s="15">
        <v>1251.9000000000001</v>
      </c>
      <c r="O147" s="15">
        <v>1201.9000000000001</v>
      </c>
      <c r="P147" s="15">
        <f>N147-O147</f>
        <v>50</v>
      </c>
      <c r="Q147" s="17" t="str">
        <f>TEXT(B147,"mmmmmmmmmmmmmm")</f>
        <v>junio</v>
      </c>
      <c r="R147" s="15">
        <f ca="1">$U$1-G147</f>
        <v>85</v>
      </c>
      <c r="S147" s="15" t="s">
        <v>161</v>
      </c>
    </row>
    <row r="148" spans="1:19" x14ac:dyDescent="0.3">
      <c r="A148" s="15" t="s">
        <v>127</v>
      </c>
      <c r="B148" s="16">
        <v>43641</v>
      </c>
      <c r="C148" s="15" t="s">
        <v>78</v>
      </c>
      <c r="G148" s="16">
        <f>B148+30</f>
        <v>43671</v>
      </c>
      <c r="H148" s="15" t="s">
        <v>121</v>
      </c>
      <c r="I148" s="15" t="s">
        <v>116</v>
      </c>
      <c r="K148" s="15" t="s">
        <v>117</v>
      </c>
      <c r="L148" s="15">
        <v>30</v>
      </c>
      <c r="M148" s="15">
        <v>2.1</v>
      </c>
      <c r="N148" s="15">
        <v>32.1</v>
      </c>
      <c r="O148" s="15">
        <v>0</v>
      </c>
      <c r="P148" s="15">
        <f>N148-O148</f>
        <v>32.1</v>
      </c>
      <c r="Q148" s="17" t="str">
        <f>TEXT(B148,"mmmmmmmmmmmmmm")</f>
        <v>junio</v>
      </c>
      <c r="R148" s="15">
        <f ca="1">$U$1-G148</f>
        <v>84</v>
      </c>
      <c r="S148" s="15" t="s">
        <v>161</v>
      </c>
    </row>
    <row r="149" spans="1:19" x14ac:dyDescent="0.3">
      <c r="A149" s="15" t="s">
        <v>128</v>
      </c>
      <c r="B149" s="16">
        <v>43641</v>
      </c>
      <c r="C149" s="15" t="s">
        <v>80</v>
      </c>
      <c r="G149" s="16">
        <f>B149+30</f>
        <v>43671</v>
      </c>
      <c r="H149" s="15" t="s">
        <v>121</v>
      </c>
      <c r="I149" s="15" t="s">
        <v>116</v>
      </c>
      <c r="K149" s="15" t="s">
        <v>117</v>
      </c>
      <c r="L149" s="15">
        <v>1512</v>
      </c>
      <c r="M149" s="15">
        <v>105.84</v>
      </c>
      <c r="N149" s="15">
        <v>1617.84</v>
      </c>
      <c r="O149" s="15">
        <v>0</v>
      </c>
      <c r="P149" s="15">
        <f>N149-O149</f>
        <v>1617.84</v>
      </c>
      <c r="Q149" s="17" t="str">
        <f>TEXT(B149,"mmmmmmmmmmmmmm")</f>
        <v>junio</v>
      </c>
      <c r="R149" s="15">
        <f ca="1">$U$1-G149</f>
        <v>84</v>
      </c>
      <c r="S149" s="15" t="s">
        <v>161</v>
      </c>
    </row>
    <row r="150" spans="1:19" x14ac:dyDescent="0.3">
      <c r="A150" s="15" t="s">
        <v>129</v>
      </c>
      <c r="B150" s="16">
        <v>43641</v>
      </c>
      <c r="C150" s="15" t="s">
        <v>81</v>
      </c>
      <c r="G150" s="16">
        <f>B150+30</f>
        <v>43671</v>
      </c>
      <c r="H150" s="15" t="s">
        <v>121</v>
      </c>
      <c r="I150" s="15" t="s">
        <v>116</v>
      </c>
      <c r="K150" s="15" t="s">
        <v>117</v>
      </c>
      <c r="L150" s="15">
        <v>390</v>
      </c>
      <c r="M150" s="15">
        <v>27.3</v>
      </c>
      <c r="N150" s="15">
        <v>417.3</v>
      </c>
      <c r="O150" s="15">
        <v>0</v>
      </c>
      <c r="P150" s="15">
        <f>N150-O150</f>
        <v>417.3</v>
      </c>
      <c r="Q150" s="17" t="str">
        <f>TEXT(B150,"mmmmmmmmmmmmmm")</f>
        <v>junio</v>
      </c>
      <c r="R150" s="15">
        <f ca="1">$U$1-G150</f>
        <v>84</v>
      </c>
      <c r="S150" s="15" t="s">
        <v>161</v>
      </c>
    </row>
    <row r="151" spans="1:19" x14ac:dyDescent="0.3">
      <c r="A151" s="15" t="s">
        <v>130</v>
      </c>
      <c r="B151" s="16">
        <v>43641</v>
      </c>
      <c r="C151" s="15" t="s">
        <v>82</v>
      </c>
      <c r="G151" s="16">
        <f>B151+30</f>
        <v>43671</v>
      </c>
      <c r="H151" s="15" t="s">
        <v>121</v>
      </c>
      <c r="I151" s="15" t="s">
        <v>116</v>
      </c>
      <c r="K151" s="15" t="s">
        <v>117</v>
      </c>
      <c r="L151" s="15">
        <v>90</v>
      </c>
      <c r="M151" s="15">
        <v>6.3</v>
      </c>
      <c r="N151" s="15">
        <v>96.3</v>
      </c>
      <c r="O151" s="15">
        <v>0</v>
      </c>
      <c r="P151" s="15">
        <f>N151-O151</f>
        <v>96.3</v>
      </c>
      <c r="Q151" s="17" t="str">
        <f>TEXT(B151,"mmmmmmmmmmmmmm")</f>
        <v>junio</v>
      </c>
      <c r="R151" s="15">
        <f ca="1">$U$1-G151</f>
        <v>84</v>
      </c>
      <c r="S151" s="15" t="s">
        <v>161</v>
      </c>
    </row>
    <row r="152" spans="1:19" x14ac:dyDescent="0.3">
      <c r="A152" s="15" t="s">
        <v>126</v>
      </c>
      <c r="B152" s="16">
        <v>43642</v>
      </c>
      <c r="C152" s="15" t="s">
        <v>77</v>
      </c>
      <c r="G152" s="16">
        <f>B152+30</f>
        <v>43672</v>
      </c>
      <c r="H152" s="15" t="s">
        <v>115</v>
      </c>
      <c r="I152" s="15" t="s">
        <v>116</v>
      </c>
      <c r="K152" s="15" t="s">
        <v>117</v>
      </c>
      <c r="L152" s="15">
        <v>180</v>
      </c>
      <c r="M152" s="15">
        <v>12.6</v>
      </c>
      <c r="N152" s="15">
        <v>192.6</v>
      </c>
      <c r="O152" s="15">
        <v>192.6</v>
      </c>
      <c r="P152" s="15">
        <f>N152-O152</f>
        <v>0</v>
      </c>
      <c r="Q152" s="17" t="str">
        <f>TEXT(B152,"mmmmmmmmmmmmmm")</f>
        <v>junio</v>
      </c>
      <c r="R152" s="15">
        <f ca="1">$U$1-G152</f>
        <v>83</v>
      </c>
      <c r="S152" s="15" t="s">
        <v>161</v>
      </c>
    </row>
    <row r="153" spans="1:19" x14ac:dyDescent="0.3">
      <c r="A153" s="15" t="s">
        <v>114</v>
      </c>
      <c r="B153" s="16">
        <v>43646</v>
      </c>
      <c r="C153" s="15" t="s">
        <v>70</v>
      </c>
      <c r="G153" s="16">
        <f>B153+30</f>
        <v>43676</v>
      </c>
      <c r="H153" s="15" t="s">
        <v>115</v>
      </c>
      <c r="I153" s="15" t="s">
        <v>116</v>
      </c>
      <c r="K153" s="15" t="s">
        <v>117</v>
      </c>
      <c r="L153" s="15">
        <v>290</v>
      </c>
      <c r="M153" s="15">
        <v>20.3</v>
      </c>
      <c r="N153" s="15">
        <v>310.3</v>
      </c>
      <c r="O153" s="15">
        <v>310.3</v>
      </c>
      <c r="P153" s="15">
        <f>N153-O153</f>
        <v>0</v>
      </c>
      <c r="Q153" s="17" t="str">
        <f>TEXT(B153,"mmmmmmmmmmmmmm")</f>
        <v>junio</v>
      </c>
      <c r="R153" s="15">
        <f ca="1">$U$1-G153</f>
        <v>79</v>
      </c>
      <c r="S153" s="15" t="s">
        <v>161</v>
      </c>
    </row>
    <row r="154" spans="1:19" x14ac:dyDescent="0.3">
      <c r="A154" s="15" t="s">
        <v>118</v>
      </c>
      <c r="B154" s="16">
        <v>43646</v>
      </c>
      <c r="C154" s="15" t="s">
        <v>71</v>
      </c>
      <c r="G154" s="16">
        <f>B154+30</f>
        <v>43676</v>
      </c>
      <c r="H154" s="15" t="s">
        <v>119</v>
      </c>
      <c r="I154" s="15" t="s">
        <v>116</v>
      </c>
      <c r="K154" s="15" t="s">
        <v>117</v>
      </c>
      <c r="L154" s="15">
        <v>1170</v>
      </c>
      <c r="M154" s="15">
        <v>81.900000000000006</v>
      </c>
      <c r="N154" s="15">
        <v>1251.9000000000001</v>
      </c>
      <c r="O154" s="15">
        <v>1201.9000000000001</v>
      </c>
      <c r="P154" s="15">
        <f>N154-O154</f>
        <v>50</v>
      </c>
      <c r="Q154" s="17" t="str">
        <f>TEXT(B154,"mmmmmmmmmmmmmm")</f>
        <v>junio</v>
      </c>
      <c r="R154" s="15">
        <f ca="1">$U$1-G154</f>
        <v>79</v>
      </c>
      <c r="S154" s="15" t="s">
        <v>161</v>
      </c>
    </row>
    <row r="155" spans="1:19" x14ac:dyDescent="0.3">
      <c r="A155" s="15" t="s">
        <v>120</v>
      </c>
      <c r="B155" s="16">
        <v>43646</v>
      </c>
      <c r="C155" s="15" t="s">
        <v>72</v>
      </c>
      <c r="G155" s="16">
        <f>B155+30</f>
        <v>43676</v>
      </c>
      <c r="H155" s="15" t="s">
        <v>121</v>
      </c>
      <c r="I155" s="15" t="s">
        <v>116</v>
      </c>
      <c r="K155" s="15" t="s">
        <v>117</v>
      </c>
      <c r="L155" s="15">
        <v>60</v>
      </c>
      <c r="M155" s="15">
        <v>4.2</v>
      </c>
      <c r="N155" s="15">
        <v>64.2</v>
      </c>
      <c r="O155" s="15">
        <v>0</v>
      </c>
      <c r="P155" s="15">
        <f>N155-O155</f>
        <v>64.2</v>
      </c>
      <c r="Q155" s="17" t="str">
        <f>TEXT(B155,"mmmmmmmmmmmmmm")</f>
        <v>junio</v>
      </c>
      <c r="R155" s="15">
        <f ca="1">$U$1-G155</f>
        <v>79</v>
      </c>
      <c r="S155" s="15" t="s">
        <v>161</v>
      </c>
    </row>
    <row r="156" spans="1:19" x14ac:dyDescent="0.3">
      <c r="A156" s="15" t="s">
        <v>122</v>
      </c>
      <c r="B156" s="16">
        <v>43646</v>
      </c>
      <c r="C156" s="15" t="s">
        <v>73</v>
      </c>
      <c r="G156" s="16">
        <f>B156+30</f>
        <v>43676</v>
      </c>
      <c r="H156" s="15" t="s">
        <v>121</v>
      </c>
      <c r="I156" s="15" t="s">
        <v>116</v>
      </c>
      <c r="K156" s="15" t="s">
        <v>117</v>
      </c>
      <c r="L156" s="15">
        <v>440</v>
      </c>
      <c r="M156" s="15">
        <v>30.8</v>
      </c>
      <c r="N156" s="15">
        <v>470.8</v>
      </c>
      <c r="O156" s="15">
        <v>0</v>
      </c>
      <c r="P156" s="15">
        <f>N156-O156</f>
        <v>470.8</v>
      </c>
      <c r="Q156" s="17" t="str">
        <f>TEXT(B156,"mmmmmmmmmmmmmm")</f>
        <v>junio</v>
      </c>
      <c r="R156" s="15">
        <f ca="1">$U$1-G156</f>
        <v>79</v>
      </c>
      <c r="S156" s="15" t="s">
        <v>161</v>
      </c>
    </row>
    <row r="157" spans="1:19" x14ac:dyDescent="0.3">
      <c r="A157" s="15" t="s">
        <v>123</v>
      </c>
      <c r="B157" s="16">
        <v>43646</v>
      </c>
      <c r="C157" s="15" t="s">
        <v>74</v>
      </c>
      <c r="G157" s="16">
        <f>B157+30</f>
        <v>43676</v>
      </c>
      <c r="H157" s="15" t="s">
        <v>119</v>
      </c>
      <c r="I157" s="15" t="s">
        <v>116</v>
      </c>
      <c r="K157" s="15" t="s">
        <v>117</v>
      </c>
      <c r="L157" s="15">
        <v>560</v>
      </c>
      <c r="M157" s="15">
        <v>39.200000000000003</v>
      </c>
      <c r="N157" s="15">
        <v>599.20000000000005</v>
      </c>
      <c r="O157" s="15">
        <v>360</v>
      </c>
      <c r="P157" s="15">
        <f>N157-O157</f>
        <v>239.20000000000005</v>
      </c>
      <c r="Q157" s="17" t="str">
        <f>TEXT(B157,"mmmmmmmmmmmmmm")</f>
        <v>junio</v>
      </c>
      <c r="R157" s="15">
        <f ca="1">$U$1-G157</f>
        <v>79</v>
      </c>
      <c r="S157" s="15" t="s">
        <v>161</v>
      </c>
    </row>
    <row r="158" spans="1:19" x14ac:dyDescent="0.3">
      <c r="A158" s="15" t="s">
        <v>124</v>
      </c>
      <c r="B158" s="16">
        <v>43646</v>
      </c>
      <c r="C158" s="15" t="s">
        <v>75</v>
      </c>
      <c r="G158" s="16">
        <f>B158+30</f>
        <v>43676</v>
      </c>
      <c r="H158" s="15" t="s">
        <v>115</v>
      </c>
      <c r="I158" s="15" t="s">
        <v>116</v>
      </c>
      <c r="K158" s="15" t="s">
        <v>117</v>
      </c>
      <c r="L158" s="15">
        <v>1049</v>
      </c>
      <c r="M158" s="15">
        <v>73.430000000000007</v>
      </c>
      <c r="N158" s="15">
        <v>1122.43</v>
      </c>
      <c r="O158" s="15">
        <v>1122.43</v>
      </c>
      <c r="P158" s="15">
        <f>N158-O158</f>
        <v>0</v>
      </c>
      <c r="Q158" s="17" t="str">
        <f>TEXT(B158,"mmmmmmmmmmmmmm")</f>
        <v>junio</v>
      </c>
      <c r="R158" s="15">
        <f ca="1">$U$1-G158</f>
        <v>79</v>
      </c>
      <c r="S158" s="15" t="s">
        <v>161</v>
      </c>
    </row>
    <row r="159" spans="1:19" x14ac:dyDescent="0.3">
      <c r="A159" s="15" t="s">
        <v>125</v>
      </c>
      <c r="B159" s="16">
        <v>43646</v>
      </c>
      <c r="C159" s="15" t="s">
        <v>76</v>
      </c>
      <c r="G159" s="16">
        <f>B159+30</f>
        <v>43676</v>
      </c>
      <c r="H159" s="15" t="s">
        <v>121</v>
      </c>
      <c r="I159" s="15" t="s">
        <v>116</v>
      </c>
      <c r="K159" s="15" t="s">
        <v>117</v>
      </c>
      <c r="L159" s="15">
        <v>135</v>
      </c>
      <c r="M159" s="15">
        <v>9.4499999999999993</v>
      </c>
      <c r="N159" s="15">
        <v>144.44999999999999</v>
      </c>
      <c r="O159" s="15">
        <v>0</v>
      </c>
      <c r="P159" s="15">
        <f>N159-O159</f>
        <v>144.44999999999999</v>
      </c>
      <c r="Q159" s="17" t="str">
        <f>TEXT(B159,"mmmmmmmmmmmmmm")</f>
        <v>junio</v>
      </c>
      <c r="R159" s="15">
        <f ca="1">$U$1-G159</f>
        <v>79</v>
      </c>
      <c r="S159" s="15" t="s">
        <v>161</v>
      </c>
    </row>
    <row r="160" spans="1:19" x14ac:dyDescent="0.3">
      <c r="A160" s="15" t="s">
        <v>131</v>
      </c>
      <c r="B160" s="16">
        <v>43670</v>
      </c>
      <c r="C160" s="15" t="s">
        <v>81</v>
      </c>
      <c r="G160" s="16">
        <f>B160+30</f>
        <v>43700</v>
      </c>
      <c r="H160" s="15" t="s">
        <v>121</v>
      </c>
      <c r="I160" s="15" t="s">
        <v>116</v>
      </c>
      <c r="K160" s="15" t="s">
        <v>117</v>
      </c>
      <c r="L160" s="15">
        <v>270</v>
      </c>
      <c r="M160" s="15">
        <v>18.899999999999999</v>
      </c>
      <c r="N160" s="15">
        <v>288.89999999999998</v>
      </c>
      <c r="O160" s="15">
        <v>0</v>
      </c>
      <c r="P160" s="15">
        <f>N160-O160</f>
        <v>288.89999999999998</v>
      </c>
      <c r="Q160" s="17" t="str">
        <f>TEXT(B160,"mmmmmmmmmmmmmm")</f>
        <v>julio</v>
      </c>
      <c r="R160" s="15">
        <f ca="1">$U$1-G160</f>
        <v>55</v>
      </c>
      <c r="S160" s="15" t="s">
        <v>161</v>
      </c>
    </row>
    <row r="161" spans="1:19" x14ac:dyDescent="0.3">
      <c r="A161" s="15" t="s">
        <v>131</v>
      </c>
      <c r="B161" s="16">
        <v>43670</v>
      </c>
      <c r="C161" s="15" t="s">
        <v>94</v>
      </c>
      <c r="G161" s="16">
        <f>B161+30</f>
        <v>43700</v>
      </c>
      <c r="H161" s="15" t="s">
        <v>121</v>
      </c>
      <c r="I161" s="15" t="s">
        <v>116</v>
      </c>
      <c r="K161" s="15" t="s">
        <v>117</v>
      </c>
      <c r="L161" s="15">
        <v>270</v>
      </c>
      <c r="M161" s="15">
        <v>18.899999999999999</v>
      </c>
      <c r="N161" s="15">
        <v>288.89999999999998</v>
      </c>
      <c r="O161" s="15">
        <v>0</v>
      </c>
      <c r="P161" s="15">
        <f>N161-O161</f>
        <v>288.89999999999998</v>
      </c>
      <c r="Q161" s="17" t="str">
        <f>TEXT(B161,"mmmmmmmmmmmmmm")</f>
        <v>julio</v>
      </c>
      <c r="R161" s="15">
        <f ca="1">$U$1-G161</f>
        <v>55</v>
      </c>
      <c r="S161" s="15" t="s">
        <v>161</v>
      </c>
    </row>
    <row r="162" spans="1:19" x14ac:dyDescent="0.3">
      <c r="A162" s="15" t="s">
        <v>114</v>
      </c>
      <c r="B162" s="16">
        <v>43670</v>
      </c>
      <c r="C162" s="15" t="s">
        <v>97</v>
      </c>
      <c r="G162" s="16">
        <f>B162+30</f>
        <v>43700</v>
      </c>
      <c r="H162" s="15" t="s">
        <v>115</v>
      </c>
      <c r="I162" s="15" t="s">
        <v>116</v>
      </c>
      <c r="K162" s="15" t="s">
        <v>117</v>
      </c>
      <c r="L162" s="15">
        <v>290</v>
      </c>
      <c r="M162" s="15">
        <v>20.3</v>
      </c>
      <c r="N162" s="15">
        <v>310.3</v>
      </c>
      <c r="O162" s="15">
        <v>310.3</v>
      </c>
      <c r="P162" s="15">
        <f>N162-O162</f>
        <v>0</v>
      </c>
      <c r="Q162" s="17" t="str">
        <f>TEXT(B162,"mmmmmmmmmmmmmm")</f>
        <v>julio</v>
      </c>
      <c r="R162" s="15">
        <f ca="1">$U$1-G162</f>
        <v>55</v>
      </c>
      <c r="S162" s="15" t="s">
        <v>161</v>
      </c>
    </row>
    <row r="163" spans="1:19" x14ac:dyDescent="0.3">
      <c r="A163" s="15" t="s">
        <v>118</v>
      </c>
      <c r="B163" s="16">
        <v>43670</v>
      </c>
      <c r="C163" s="15" t="s">
        <v>98</v>
      </c>
      <c r="G163" s="16">
        <f>B163+30</f>
        <v>43700</v>
      </c>
      <c r="H163" s="15" t="s">
        <v>119</v>
      </c>
      <c r="I163" s="15" t="s">
        <v>116</v>
      </c>
      <c r="K163" s="15" t="s">
        <v>117</v>
      </c>
      <c r="L163" s="15">
        <v>1170</v>
      </c>
      <c r="M163" s="15">
        <v>81.900000000000006</v>
      </c>
      <c r="N163" s="15">
        <v>1251.9000000000001</v>
      </c>
      <c r="O163" s="15">
        <v>1201.9000000000001</v>
      </c>
      <c r="P163" s="15">
        <f>N163-O163</f>
        <v>50</v>
      </c>
      <c r="Q163" s="17" t="str">
        <f>TEXT(B163,"mmmmmmmmmmmmmm")</f>
        <v>julio</v>
      </c>
      <c r="R163" s="15">
        <f ca="1">$U$1-G163</f>
        <v>55</v>
      </c>
      <c r="S163" s="15" t="s">
        <v>161</v>
      </c>
    </row>
    <row r="164" spans="1:19" x14ac:dyDescent="0.3">
      <c r="A164" s="15" t="s">
        <v>127</v>
      </c>
      <c r="B164" s="16">
        <v>43671</v>
      </c>
      <c r="C164" s="15" t="s">
        <v>76</v>
      </c>
      <c r="G164" s="16">
        <f>B164+30</f>
        <v>43701</v>
      </c>
      <c r="H164" s="15" t="s">
        <v>121</v>
      </c>
      <c r="I164" s="15" t="s">
        <v>116</v>
      </c>
      <c r="K164" s="15" t="s">
        <v>117</v>
      </c>
      <c r="L164" s="15">
        <v>30</v>
      </c>
      <c r="M164" s="15">
        <v>2.1</v>
      </c>
      <c r="N164" s="15">
        <v>32.1</v>
      </c>
      <c r="O164" s="15">
        <v>0</v>
      </c>
      <c r="P164" s="15">
        <f>N164-O164</f>
        <v>32.1</v>
      </c>
      <c r="Q164" s="17" t="str">
        <f>TEXT(B164,"mmmmmmmmmmmmmm")</f>
        <v>julio</v>
      </c>
      <c r="R164" s="15">
        <f ca="1">$U$1-G164</f>
        <v>54</v>
      </c>
      <c r="S164" s="15" t="s">
        <v>161</v>
      </c>
    </row>
    <row r="165" spans="1:19" x14ac:dyDescent="0.3">
      <c r="A165" s="15" t="s">
        <v>128</v>
      </c>
      <c r="B165" s="16">
        <v>43671</v>
      </c>
      <c r="C165" s="15" t="s">
        <v>77</v>
      </c>
      <c r="G165" s="16">
        <f>B165+30</f>
        <v>43701</v>
      </c>
      <c r="H165" s="15" t="s">
        <v>121</v>
      </c>
      <c r="I165" s="15" t="s">
        <v>116</v>
      </c>
      <c r="K165" s="15" t="s">
        <v>117</v>
      </c>
      <c r="L165" s="15">
        <v>1512</v>
      </c>
      <c r="M165" s="15">
        <v>105.84</v>
      </c>
      <c r="N165" s="15">
        <v>1617.84</v>
      </c>
      <c r="O165" s="15">
        <v>0</v>
      </c>
      <c r="P165" s="15">
        <f>N165-O165</f>
        <v>1617.84</v>
      </c>
      <c r="Q165" s="17" t="str">
        <f>TEXT(B165,"mmmmmmmmmmmmmm")</f>
        <v>julio</v>
      </c>
      <c r="R165" s="15">
        <f ca="1">$U$1-G165</f>
        <v>54</v>
      </c>
      <c r="S165" s="15" t="s">
        <v>161</v>
      </c>
    </row>
    <row r="166" spans="1:19" x14ac:dyDescent="0.3">
      <c r="A166" s="15" t="s">
        <v>129</v>
      </c>
      <c r="B166" s="16">
        <v>43671</v>
      </c>
      <c r="C166" s="15" t="s">
        <v>78</v>
      </c>
      <c r="G166" s="16">
        <f>B166+30</f>
        <v>43701</v>
      </c>
      <c r="H166" s="15" t="s">
        <v>121</v>
      </c>
      <c r="I166" s="15" t="s">
        <v>116</v>
      </c>
      <c r="K166" s="15" t="s">
        <v>117</v>
      </c>
      <c r="L166" s="15">
        <v>390</v>
      </c>
      <c r="M166" s="15">
        <v>27.3</v>
      </c>
      <c r="N166" s="15">
        <v>417.3</v>
      </c>
      <c r="O166" s="15">
        <v>0</v>
      </c>
      <c r="P166" s="15">
        <f>N166-O166</f>
        <v>417.3</v>
      </c>
      <c r="Q166" s="17" t="str">
        <f>TEXT(B166,"mmmmmmmmmmmmmm")</f>
        <v>julio</v>
      </c>
      <c r="R166" s="15">
        <f ca="1">$U$1-G166</f>
        <v>54</v>
      </c>
      <c r="S166" s="15" t="s">
        <v>161</v>
      </c>
    </row>
    <row r="167" spans="1:19" x14ac:dyDescent="0.3">
      <c r="A167" s="15" t="s">
        <v>130</v>
      </c>
      <c r="B167" s="16">
        <v>43671</v>
      </c>
      <c r="C167" s="15" t="s">
        <v>80</v>
      </c>
      <c r="G167" s="16">
        <f>B167+30</f>
        <v>43701</v>
      </c>
      <c r="H167" s="15" t="s">
        <v>121</v>
      </c>
      <c r="I167" s="15" t="s">
        <v>116</v>
      </c>
      <c r="K167" s="15" t="s">
        <v>117</v>
      </c>
      <c r="L167" s="15">
        <v>90</v>
      </c>
      <c r="M167" s="15">
        <v>6.3</v>
      </c>
      <c r="N167" s="15">
        <v>96.3</v>
      </c>
      <c r="O167" s="15">
        <v>0</v>
      </c>
      <c r="P167" s="15">
        <f>N167-O167</f>
        <v>96.3</v>
      </c>
      <c r="Q167" s="17" t="str">
        <f>TEXT(B167,"mmmmmmmmmmmmmm")</f>
        <v>julio</v>
      </c>
      <c r="R167" s="15">
        <f ca="1">$U$1-G167</f>
        <v>54</v>
      </c>
      <c r="S167" s="15" t="s">
        <v>161</v>
      </c>
    </row>
    <row r="168" spans="1:19" x14ac:dyDescent="0.3">
      <c r="A168" s="15" t="s">
        <v>127</v>
      </c>
      <c r="B168" s="16">
        <v>43671</v>
      </c>
      <c r="C168" s="15" t="s">
        <v>90</v>
      </c>
      <c r="G168" s="16">
        <f>B168+30</f>
        <v>43701</v>
      </c>
      <c r="H168" s="15" t="s">
        <v>121</v>
      </c>
      <c r="I168" s="15" t="s">
        <v>116</v>
      </c>
      <c r="K168" s="15" t="s">
        <v>117</v>
      </c>
      <c r="L168" s="15">
        <v>30</v>
      </c>
      <c r="M168" s="15">
        <v>2.1</v>
      </c>
      <c r="N168" s="15">
        <v>32.1</v>
      </c>
      <c r="O168" s="15">
        <v>0</v>
      </c>
      <c r="P168" s="15">
        <f>N168-O168</f>
        <v>32.1</v>
      </c>
      <c r="Q168" s="17" t="str">
        <f>TEXT(B168,"mmmmmmmmmmmmmm")</f>
        <v>julio</v>
      </c>
      <c r="R168" s="15">
        <f ca="1">$U$1-G168</f>
        <v>54</v>
      </c>
      <c r="S168" s="15" t="s">
        <v>161</v>
      </c>
    </row>
    <row r="169" spans="1:19" x14ac:dyDescent="0.3">
      <c r="A169" s="15" t="s">
        <v>128</v>
      </c>
      <c r="B169" s="16">
        <v>43671</v>
      </c>
      <c r="C169" s="15" t="s">
        <v>91</v>
      </c>
      <c r="G169" s="16">
        <f>B169+30</f>
        <v>43701</v>
      </c>
      <c r="H169" s="15" t="s">
        <v>121</v>
      </c>
      <c r="I169" s="15" t="s">
        <v>116</v>
      </c>
      <c r="K169" s="15" t="s">
        <v>117</v>
      </c>
      <c r="L169" s="15">
        <v>1512</v>
      </c>
      <c r="M169" s="15">
        <v>105.84</v>
      </c>
      <c r="N169" s="15">
        <v>1617.84</v>
      </c>
      <c r="O169" s="15">
        <v>0</v>
      </c>
      <c r="P169" s="15">
        <f>N169-O169</f>
        <v>1617.84</v>
      </c>
      <c r="Q169" s="17" t="str">
        <f>TEXT(B169,"mmmmmmmmmmmmmm")</f>
        <v>julio</v>
      </c>
      <c r="R169" s="15">
        <f ca="1">$U$1-G169</f>
        <v>54</v>
      </c>
      <c r="S169" s="15" t="s">
        <v>161</v>
      </c>
    </row>
    <row r="170" spans="1:19" x14ac:dyDescent="0.3">
      <c r="A170" s="15" t="s">
        <v>129</v>
      </c>
      <c r="B170" s="16">
        <v>43671</v>
      </c>
      <c r="C170" s="15" t="s">
        <v>92</v>
      </c>
      <c r="G170" s="16">
        <f>B170+30</f>
        <v>43701</v>
      </c>
      <c r="H170" s="15" t="s">
        <v>121</v>
      </c>
      <c r="I170" s="15" t="s">
        <v>116</v>
      </c>
      <c r="K170" s="15" t="s">
        <v>117</v>
      </c>
      <c r="L170" s="15">
        <v>390</v>
      </c>
      <c r="M170" s="15">
        <v>27.3</v>
      </c>
      <c r="N170" s="15">
        <v>417.3</v>
      </c>
      <c r="O170" s="15">
        <v>0</v>
      </c>
      <c r="P170" s="15">
        <f>N170-O170</f>
        <v>417.3</v>
      </c>
      <c r="Q170" s="17" t="str">
        <f>TEXT(B170,"mmmmmmmmmmmmmm")</f>
        <v>julio</v>
      </c>
      <c r="R170" s="15">
        <f ca="1">$U$1-G170</f>
        <v>54</v>
      </c>
      <c r="S170" s="15" t="s">
        <v>161</v>
      </c>
    </row>
    <row r="171" spans="1:19" x14ac:dyDescent="0.3">
      <c r="A171" s="15" t="s">
        <v>130</v>
      </c>
      <c r="B171" s="16">
        <v>43671</v>
      </c>
      <c r="C171" s="15" t="s">
        <v>93</v>
      </c>
      <c r="G171" s="16">
        <f>B171+30</f>
        <v>43701</v>
      </c>
      <c r="H171" s="15" t="s">
        <v>121</v>
      </c>
      <c r="I171" s="15" t="s">
        <v>116</v>
      </c>
      <c r="K171" s="15" t="s">
        <v>117</v>
      </c>
      <c r="L171" s="15">
        <v>90</v>
      </c>
      <c r="M171" s="15">
        <v>6.3</v>
      </c>
      <c r="N171" s="15">
        <v>96.3</v>
      </c>
      <c r="O171" s="15">
        <v>0</v>
      </c>
      <c r="P171" s="15">
        <f>N171-O171</f>
        <v>96.3</v>
      </c>
      <c r="Q171" s="17" t="str">
        <f>TEXT(B171,"mmmmmmmmmmmmmm")</f>
        <v>julio</v>
      </c>
      <c r="R171" s="15">
        <f ca="1">$U$1-G171</f>
        <v>54</v>
      </c>
      <c r="S171" s="15" t="s">
        <v>161</v>
      </c>
    </row>
    <row r="172" spans="1:19" x14ac:dyDescent="0.3">
      <c r="A172" s="15" t="s">
        <v>126</v>
      </c>
      <c r="B172" s="16">
        <v>43672</v>
      </c>
      <c r="C172" s="15" t="s">
        <v>75</v>
      </c>
      <c r="G172" s="16">
        <f>B172+30</f>
        <v>43702</v>
      </c>
      <c r="H172" s="15" t="s">
        <v>115</v>
      </c>
      <c r="I172" s="15" t="s">
        <v>116</v>
      </c>
      <c r="K172" s="15" t="s">
        <v>117</v>
      </c>
      <c r="L172" s="15">
        <v>180</v>
      </c>
      <c r="M172" s="15">
        <v>12.6</v>
      </c>
      <c r="N172" s="15">
        <v>192.6</v>
      </c>
      <c r="O172" s="15">
        <v>192.6</v>
      </c>
      <c r="P172" s="15">
        <f>N172-O172</f>
        <v>0</v>
      </c>
      <c r="Q172" s="17" t="str">
        <f>TEXT(B172,"mmmmmmmmmmmmmm")</f>
        <v>julio</v>
      </c>
      <c r="R172" s="15">
        <f ca="1">$U$1-G172</f>
        <v>53</v>
      </c>
      <c r="S172" s="15" t="s">
        <v>161</v>
      </c>
    </row>
    <row r="173" spans="1:19" x14ac:dyDescent="0.3">
      <c r="A173" s="15" t="s">
        <v>126</v>
      </c>
      <c r="B173" s="16">
        <v>43672</v>
      </c>
      <c r="C173" s="15" t="s">
        <v>89</v>
      </c>
      <c r="G173" s="16">
        <f>B173+30</f>
        <v>43702</v>
      </c>
      <c r="H173" s="15" t="s">
        <v>115</v>
      </c>
      <c r="I173" s="15" t="s">
        <v>116</v>
      </c>
      <c r="K173" s="15" t="s">
        <v>117</v>
      </c>
      <c r="L173" s="15">
        <v>180</v>
      </c>
      <c r="M173" s="15">
        <v>12.6</v>
      </c>
      <c r="N173" s="15">
        <v>192.6</v>
      </c>
      <c r="O173" s="15">
        <v>192.6</v>
      </c>
      <c r="P173" s="15">
        <f>N173-O173</f>
        <v>0</v>
      </c>
      <c r="Q173" s="17" t="str">
        <f>TEXT(B173,"mmmmmmmmmmmmmm")</f>
        <v>julio</v>
      </c>
      <c r="R173" s="15">
        <f ca="1">$U$1-G173</f>
        <v>53</v>
      </c>
      <c r="S173" s="15" t="s">
        <v>161</v>
      </c>
    </row>
    <row r="174" spans="1:19" x14ac:dyDescent="0.3">
      <c r="A174" s="15" t="s">
        <v>125</v>
      </c>
      <c r="B174" s="16">
        <v>43676</v>
      </c>
      <c r="C174" s="15" t="s">
        <v>74</v>
      </c>
      <c r="G174" s="16">
        <f>B174+30</f>
        <v>43706</v>
      </c>
      <c r="H174" s="15" t="s">
        <v>121</v>
      </c>
      <c r="I174" s="15" t="s">
        <v>116</v>
      </c>
      <c r="K174" s="15" t="s">
        <v>117</v>
      </c>
      <c r="L174" s="15">
        <v>135</v>
      </c>
      <c r="M174" s="15">
        <v>9.4499999999999993</v>
      </c>
      <c r="N174" s="15">
        <v>144.44999999999999</v>
      </c>
      <c r="O174" s="15">
        <v>0</v>
      </c>
      <c r="P174" s="15">
        <f>N174-O174</f>
        <v>144.44999999999999</v>
      </c>
      <c r="Q174" s="17" t="str">
        <f>TEXT(B174,"mmmmmmmmmmmmmm")</f>
        <v>julio</v>
      </c>
      <c r="R174" s="15">
        <f ca="1">$U$1-G174</f>
        <v>49</v>
      </c>
      <c r="S174" s="15" t="s">
        <v>161</v>
      </c>
    </row>
    <row r="175" spans="1:19" x14ac:dyDescent="0.3">
      <c r="A175" s="15" t="s">
        <v>114</v>
      </c>
      <c r="B175" s="16">
        <v>43676</v>
      </c>
      <c r="C175" s="15" t="s">
        <v>82</v>
      </c>
      <c r="G175" s="16">
        <f>B175+30</f>
        <v>43706</v>
      </c>
      <c r="H175" s="15" t="s">
        <v>115</v>
      </c>
      <c r="I175" s="15" t="s">
        <v>116</v>
      </c>
      <c r="K175" s="15" t="s">
        <v>117</v>
      </c>
      <c r="L175" s="15">
        <v>290</v>
      </c>
      <c r="M175" s="15">
        <v>20.3</v>
      </c>
      <c r="N175" s="15">
        <v>310.3</v>
      </c>
      <c r="O175" s="15">
        <v>310.3</v>
      </c>
      <c r="P175" s="15">
        <f>N175-O175</f>
        <v>0</v>
      </c>
      <c r="Q175" s="17" t="str">
        <f>TEXT(B175,"mmmmmmmmmmmmmm")</f>
        <v>julio</v>
      </c>
      <c r="R175" s="15">
        <f ca="1">$U$1-G175</f>
        <v>49</v>
      </c>
      <c r="S175" s="15" t="s">
        <v>161</v>
      </c>
    </row>
    <row r="176" spans="1:19" x14ac:dyDescent="0.3">
      <c r="A176" s="15" t="s">
        <v>118</v>
      </c>
      <c r="B176" s="16">
        <v>43676</v>
      </c>
      <c r="C176" s="15" t="s">
        <v>83</v>
      </c>
      <c r="G176" s="16">
        <f>B176+30</f>
        <v>43706</v>
      </c>
      <c r="H176" s="15" t="s">
        <v>119</v>
      </c>
      <c r="I176" s="15" t="s">
        <v>116</v>
      </c>
      <c r="K176" s="15" t="s">
        <v>117</v>
      </c>
      <c r="L176" s="15">
        <v>1170</v>
      </c>
      <c r="M176" s="15">
        <v>81.900000000000006</v>
      </c>
      <c r="N176" s="15">
        <v>1251.9000000000001</v>
      </c>
      <c r="O176" s="15">
        <v>1201.9000000000001</v>
      </c>
      <c r="P176" s="15">
        <f>N176-O176</f>
        <v>50</v>
      </c>
      <c r="Q176" s="17" t="str">
        <f>TEXT(B176,"mmmmmmmmmmmmmm")</f>
        <v>julio</v>
      </c>
      <c r="R176" s="15">
        <f ca="1">$U$1-G176</f>
        <v>49</v>
      </c>
      <c r="S176" s="15" t="s">
        <v>161</v>
      </c>
    </row>
    <row r="177" spans="1:19" x14ac:dyDescent="0.3">
      <c r="A177" s="15" t="s">
        <v>120</v>
      </c>
      <c r="B177" s="16">
        <v>43676</v>
      </c>
      <c r="C177" s="15" t="s">
        <v>84</v>
      </c>
      <c r="G177" s="16">
        <f>B177+30</f>
        <v>43706</v>
      </c>
      <c r="H177" s="15" t="s">
        <v>121</v>
      </c>
      <c r="I177" s="15" t="s">
        <v>116</v>
      </c>
      <c r="K177" s="15" t="s">
        <v>117</v>
      </c>
      <c r="L177" s="15">
        <v>60</v>
      </c>
      <c r="M177" s="15">
        <v>4.2</v>
      </c>
      <c r="N177" s="15">
        <v>64.2</v>
      </c>
      <c r="O177" s="15">
        <v>0</v>
      </c>
      <c r="P177" s="15">
        <f>N177-O177</f>
        <v>64.2</v>
      </c>
      <c r="Q177" s="17" t="str">
        <f>TEXT(B177,"mmmmmmmmmmmmmm")</f>
        <v>julio</v>
      </c>
      <c r="R177" s="15">
        <f ca="1">$U$1-G177</f>
        <v>49</v>
      </c>
      <c r="S177" s="15" t="s">
        <v>161</v>
      </c>
    </row>
    <row r="178" spans="1:19" x14ac:dyDescent="0.3">
      <c r="A178" s="15" t="s">
        <v>122</v>
      </c>
      <c r="B178" s="16">
        <v>43676</v>
      </c>
      <c r="C178" s="15" t="s">
        <v>85</v>
      </c>
      <c r="G178" s="16">
        <f>B178+30</f>
        <v>43706</v>
      </c>
      <c r="H178" s="15" t="s">
        <v>121</v>
      </c>
      <c r="I178" s="15" t="s">
        <v>116</v>
      </c>
      <c r="K178" s="15" t="s">
        <v>117</v>
      </c>
      <c r="L178" s="15">
        <v>440</v>
      </c>
      <c r="M178" s="15">
        <v>30.8</v>
      </c>
      <c r="N178" s="15">
        <v>470.8</v>
      </c>
      <c r="O178" s="15">
        <v>0</v>
      </c>
      <c r="P178" s="15">
        <f>N178-O178</f>
        <v>470.8</v>
      </c>
      <c r="Q178" s="17" t="str">
        <f>TEXT(B178,"mmmmmmmmmmmmmm")</f>
        <v>julio</v>
      </c>
      <c r="R178" s="15">
        <f ca="1">$U$1-G178</f>
        <v>49</v>
      </c>
      <c r="S178" s="15" t="s">
        <v>161</v>
      </c>
    </row>
    <row r="179" spans="1:19" x14ac:dyDescent="0.3">
      <c r="A179" s="15" t="s">
        <v>123</v>
      </c>
      <c r="B179" s="16">
        <v>43676</v>
      </c>
      <c r="C179" s="15" t="s">
        <v>86</v>
      </c>
      <c r="G179" s="16">
        <f>B179+30</f>
        <v>43706</v>
      </c>
      <c r="H179" s="15" t="s">
        <v>119</v>
      </c>
      <c r="I179" s="15" t="s">
        <v>116</v>
      </c>
      <c r="K179" s="15" t="s">
        <v>117</v>
      </c>
      <c r="L179" s="15">
        <v>560</v>
      </c>
      <c r="M179" s="15">
        <v>39.200000000000003</v>
      </c>
      <c r="N179" s="15">
        <v>599.20000000000005</v>
      </c>
      <c r="O179" s="15">
        <v>360</v>
      </c>
      <c r="P179" s="15">
        <f>N179-O179</f>
        <v>239.20000000000005</v>
      </c>
      <c r="Q179" s="17" t="str">
        <f>TEXT(B179,"mmmmmmmmmmmmmm")</f>
        <v>julio</v>
      </c>
      <c r="R179" s="15">
        <f ca="1">$U$1-G179</f>
        <v>49</v>
      </c>
      <c r="S179" s="15" t="s">
        <v>161</v>
      </c>
    </row>
    <row r="180" spans="1:19" x14ac:dyDescent="0.3">
      <c r="A180" s="15" t="s">
        <v>124</v>
      </c>
      <c r="B180" s="16">
        <v>43676</v>
      </c>
      <c r="C180" s="15" t="s">
        <v>87</v>
      </c>
      <c r="G180" s="16">
        <f>B180+30</f>
        <v>43706</v>
      </c>
      <c r="H180" s="15" t="s">
        <v>115</v>
      </c>
      <c r="I180" s="15" t="s">
        <v>116</v>
      </c>
      <c r="K180" s="15" t="s">
        <v>117</v>
      </c>
      <c r="L180" s="15">
        <v>1049</v>
      </c>
      <c r="M180" s="15">
        <v>73.430000000000007</v>
      </c>
      <c r="N180" s="15">
        <v>1122.43</v>
      </c>
      <c r="O180" s="15">
        <v>1122.43</v>
      </c>
      <c r="P180" s="15">
        <f>N180-O180</f>
        <v>0</v>
      </c>
      <c r="Q180" s="17" t="str">
        <f>TEXT(B180,"mmmmmmmmmmmmmm")</f>
        <v>julio</v>
      </c>
      <c r="R180" s="15">
        <f ca="1">$U$1-G180</f>
        <v>49</v>
      </c>
      <c r="S180" s="15" t="s">
        <v>161</v>
      </c>
    </row>
    <row r="181" spans="1:19" x14ac:dyDescent="0.3">
      <c r="A181" s="15" t="s">
        <v>125</v>
      </c>
      <c r="B181" s="16">
        <v>43676</v>
      </c>
      <c r="C181" s="15" t="s">
        <v>88</v>
      </c>
      <c r="G181" s="16">
        <f>B181+30</f>
        <v>43706</v>
      </c>
      <c r="H181" s="15" t="s">
        <v>121</v>
      </c>
      <c r="I181" s="15" t="s">
        <v>116</v>
      </c>
      <c r="K181" s="15" t="s">
        <v>117</v>
      </c>
      <c r="L181" s="15">
        <v>135</v>
      </c>
      <c r="M181" s="15">
        <v>9.4499999999999993</v>
      </c>
      <c r="N181" s="15">
        <v>144.44999999999999</v>
      </c>
      <c r="O181" s="15">
        <v>0</v>
      </c>
      <c r="P181" s="15">
        <f>N181-O181</f>
        <v>144.44999999999999</v>
      </c>
      <c r="Q181" s="17" t="str">
        <f>TEXT(B181,"mmmmmmmmmmmmmm")</f>
        <v>julio</v>
      </c>
      <c r="R181" s="15">
        <f ca="1">$U$1-G181</f>
        <v>49</v>
      </c>
      <c r="S181" s="15" t="s">
        <v>161</v>
      </c>
    </row>
    <row r="182" spans="1:19" x14ac:dyDescent="0.3">
      <c r="A182" s="15" t="s">
        <v>120</v>
      </c>
      <c r="B182" s="16">
        <v>43677</v>
      </c>
      <c r="C182" s="15" t="s">
        <v>70</v>
      </c>
      <c r="G182" s="16">
        <f>B182+30</f>
        <v>43707</v>
      </c>
      <c r="H182" s="15" t="s">
        <v>121</v>
      </c>
      <c r="I182" s="15" t="s">
        <v>116</v>
      </c>
      <c r="K182" s="15" t="s">
        <v>117</v>
      </c>
      <c r="L182" s="15">
        <v>60</v>
      </c>
      <c r="M182" s="15">
        <v>4.2</v>
      </c>
      <c r="N182" s="15">
        <v>64.2</v>
      </c>
      <c r="O182" s="15">
        <v>0</v>
      </c>
      <c r="P182" s="15">
        <f>N182-O182</f>
        <v>64.2</v>
      </c>
      <c r="Q182" s="17" t="str">
        <f>TEXT(B182,"mmmmmmmmmmmmmm")</f>
        <v>julio</v>
      </c>
      <c r="R182" s="15">
        <f ca="1">$U$1-G182</f>
        <v>48</v>
      </c>
      <c r="S182" s="15" t="s">
        <v>161</v>
      </c>
    </row>
    <row r="183" spans="1:19" x14ac:dyDescent="0.3">
      <c r="A183" s="15" t="s">
        <v>122</v>
      </c>
      <c r="B183" s="16">
        <v>43677</v>
      </c>
      <c r="C183" s="15" t="s">
        <v>71</v>
      </c>
      <c r="G183" s="16">
        <f>B183+30</f>
        <v>43707</v>
      </c>
      <c r="H183" s="15" t="s">
        <v>121</v>
      </c>
      <c r="I183" s="15" t="s">
        <v>116</v>
      </c>
      <c r="K183" s="15" t="s">
        <v>117</v>
      </c>
      <c r="L183" s="15">
        <v>440</v>
      </c>
      <c r="M183" s="15">
        <v>30.8</v>
      </c>
      <c r="N183" s="15">
        <v>470.8</v>
      </c>
      <c r="O183" s="15">
        <v>0</v>
      </c>
      <c r="P183" s="15">
        <f>N183-O183</f>
        <v>470.8</v>
      </c>
      <c r="Q183" s="17" t="str">
        <f>TEXT(B183,"mmmmmmmmmmmmmm")</f>
        <v>julio</v>
      </c>
      <c r="R183" s="15">
        <f ca="1">$U$1-G183</f>
        <v>48</v>
      </c>
      <c r="S183" s="15" t="s">
        <v>161</v>
      </c>
    </row>
    <row r="184" spans="1:19" x14ac:dyDescent="0.3">
      <c r="A184" s="15" t="s">
        <v>123</v>
      </c>
      <c r="B184" s="16">
        <v>43677</v>
      </c>
      <c r="C184" s="15" t="s">
        <v>72</v>
      </c>
      <c r="G184" s="16">
        <f>B184+30</f>
        <v>43707</v>
      </c>
      <c r="H184" s="15" t="s">
        <v>119</v>
      </c>
      <c r="I184" s="15" t="s">
        <v>116</v>
      </c>
      <c r="K184" s="15" t="s">
        <v>117</v>
      </c>
      <c r="L184" s="15">
        <v>560</v>
      </c>
      <c r="M184" s="15">
        <v>39.200000000000003</v>
      </c>
      <c r="N184" s="15">
        <v>599.20000000000005</v>
      </c>
      <c r="O184" s="15">
        <v>360</v>
      </c>
      <c r="P184" s="15">
        <f>N184-O184</f>
        <v>239.20000000000005</v>
      </c>
      <c r="Q184" s="17" t="str">
        <f>TEXT(B184,"mmmmmmmmmmmmmm")</f>
        <v>julio</v>
      </c>
      <c r="R184" s="15">
        <f ca="1">$U$1-G184</f>
        <v>48</v>
      </c>
      <c r="S184" s="15" t="s">
        <v>161</v>
      </c>
    </row>
    <row r="185" spans="1:19" x14ac:dyDescent="0.3">
      <c r="A185" s="15" t="s">
        <v>124</v>
      </c>
      <c r="B185" s="16">
        <v>43677</v>
      </c>
      <c r="C185" s="15" t="s">
        <v>73</v>
      </c>
      <c r="G185" s="16">
        <f>B185+30</f>
        <v>43707</v>
      </c>
      <c r="H185" s="15" t="s">
        <v>115</v>
      </c>
      <c r="I185" s="15" t="s">
        <v>116</v>
      </c>
      <c r="K185" s="15" t="s">
        <v>117</v>
      </c>
      <c r="L185" s="15">
        <v>1049</v>
      </c>
      <c r="M185" s="15">
        <v>73.430000000000007</v>
      </c>
      <c r="N185" s="15">
        <v>1122.43</v>
      </c>
      <c r="O185" s="15">
        <v>1122.43</v>
      </c>
      <c r="P185" s="15">
        <f>N185-O185</f>
        <v>0</v>
      </c>
      <c r="Q185" s="17" t="str">
        <f>TEXT(B185,"mmmmmmmmmmmmmm")</f>
        <v>julio</v>
      </c>
      <c r="R185" s="15">
        <f ca="1">$U$1-G185</f>
        <v>48</v>
      </c>
      <c r="S185" s="15" t="s">
        <v>161</v>
      </c>
    </row>
    <row r="186" spans="1:19" x14ac:dyDescent="0.3">
      <c r="A186" s="15" t="s">
        <v>131</v>
      </c>
      <c r="B186" s="16">
        <v>43701</v>
      </c>
      <c r="C186" s="15" t="s">
        <v>81</v>
      </c>
      <c r="G186" s="16">
        <f>B186+30</f>
        <v>43731</v>
      </c>
      <c r="H186" s="15" t="s">
        <v>121</v>
      </c>
      <c r="I186" s="15" t="s">
        <v>116</v>
      </c>
      <c r="K186" s="15" t="s">
        <v>117</v>
      </c>
      <c r="L186" s="15">
        <v>270</v>
      </c>
      <c r="M186" s="15">
        <v>18.899999999999999</v>
      </c>
      <c r="N186" s="15">
        <v>288.89999999999998</v>
      </c>
      <c r="O186" s="15">
        <v>0</v>
      </c>
      <c r="P186" s="15">
        <f>N186-O186</f>
        <v>288.89999999999998</v>
      </c>
      <c r="Q186" s="17" t="str">
        <f>TEXT(B186,"mmmmmmmmmmmmmm")</f>
        <v>agosto</v>
      </c>
      <c r="R186" s="15">
        <f ca="1">$U$1-G186</f>
        <v>24</v>
      </c>
      <c r="S186" s="15" t="s">
        <v>162</v>
      </c>
    </row>
    <row r="187" spans="1:19" x14ac:dyDescent="0.3">
      <c r="A187" s="15" t="s">
        <v>127</v>
      </c>
      <c r="B187" s="16">
        <v>43702</v>
      </c>
      <c r="C187" s="15" t="s">
        <v>76</v>
      </c>
      <c r="G187" s="16">
        <f>B187+30</f>
        <v>43732</v>
      </c>
      <c r="H187" s="15" t="s">
        <v>121</v>
      </c>
      <c r="I187" s="15" t="s">
        <v>116</v>
      </c>
      <c r="K187" s="15" t="s">
        <v>117</v>
      </c>
      <c r="L187" s="15">
        <v>30</v>
      </c>
      <c r="M187" s="15">
        <v>2.1</v>
      </c>
      <c r="N187" s="15">
        <v>32.1</v>
      </c>
      <c r="O187" s="15">
        <v>0</v>
      </c>
      <c r="P187" s="15">
        <f>N187-O187</f>
        <v>32.1</v>
      </c>
      <c r="Q187" s="17" t="str">
        <f>TEXT(B187,"mmmmmmmmmmmmmm")</f>
        <v>agosto</v>
      </c>
      <c r="R187" s="15">
        <f ca="1">$U$1-G187</f>
        <v>23</v>
      </c>
      <c r="S187" s="15" t="s">
        <v>162</v>
      </c>
    </row>
    <row r="188" spans="1:19" x14ac:dyDescent="0.3">
      <c r="A188" s="15" t="s">
        <v>128</v>
      </c>
      <c r="B188" s="16">
        <v>43702</v>
      </c>
      <c r="C188" s="15" t="s">
        <v>77</v>
      </c>
      <c r="G188" s="16">
        <f>B188+30</f>
        <v>43732</v>
      </c>
      <c r="H188" s="15" t="s">
        <v>121</v>
      </c>
      <c r="I188" s="15" t="s">
        <v>116</v>
      </c>
      <c r="K188" s="15" t="s">
        <v>117</v>
      </c>
      <c r="L188" s="15">
        <v>1512</v>
      </c>
      <c r="M188" s="15">
        <v>105.84</v>
      </c>
      <c r="N188" s="15">
        <v>1617.84</v>
      </c>
      <c r="O188" s="15">
        <v>0</v>
      </c>
      <c r="P188" s="15">
        <f>N188-O188</f>
        <v>1617.84</v>
      </c>
      <c r="Q188" s="17" t="str">
        <f>TEXT(B188,"mmmmmmmmmmmmmm")</f>
        <v>agosto</v>
      </c>
      <c r="R188" s="15">
        <f ca="1">$U$1-G188</f>
        <v>23</v>
      </c>
      <c r="S188" s="15" t="s">
        <v>162</v>
      </c>
    </row>
    <row r="189" spans="1:19" x14ac:dyDescent="0.3">
      <c r="A189" s="15" t="s">
        <v>129</v>
      </c>
      <c r="B189" s="16">
        <v>43702</v>
      </c>
      <c r="C189" s="15" t="s">
        <v>78</v>
      </c>
      <c r="G189" s="16">
        <f>B189+30</f>
        <v>43732</v>
      </c>
      <c r="H189" s="15" t="s">
        <v>121</v>
      </c>
      <c r="I189" s="15" t="s">
        <v>116</v>
      </c>
      <c r="K189" s="15" t="s">
        <v>117</v>
      </c>
      <c r="L189" s="15">
        <v>390</v>
      </c>
      <c r="M189" s="15">
        <v>27.3</v>
      </c>
      <c r="N189" s="15">
        <v>417.3</v>
      </c>
      <c r="O189" s="15">
        <v>0</v>
      </c>
      <c r="P189" s="15">
        <f>N189-O189</f>
        <v>417.3</v>
      </c>
      <c r="Q189" s="17" t="str">
        <f>TEXT(B189,"mmmmmmmmmmmmmm")</f>
        <v>agosto</v>
      </c>
      <c r="R189" s="15">
        <f ca="1">$U$1-G189</f>
        <v>23</v>
      </c>
      <c r="S189" s="15" t="s">
        <v>162</v>
      </c>
    </row>
    <row r="190" spans="1:19" x14ac:dyDescent="0.3">
      <c r="A190" s="15" t="s">
        <v>130</v>
      </c>
      <c r="B190" s="16">
        <v>43702</v>
      </c>
      <c r="C190" s="15" t="s">
        <v>80</v>
      </c>
      <c r="G190" s="16">
        <f>B190+30</f>
        <v>43732</v>
      </c>
      <c r="H190" s="15" t="s">
        <v>121</v>
      </c>
      <c r="I190" s="15" t="s">
        <v>116</v>
      </c>
      <c r="K190" s="15" t="s">
        <v>117</v>
      </c>
      <c r="L190" s="15">
        <v>90</v>
      </c>
      <c r="M190" s="15">
        <v>6.3</v>
      </c>
      <c r="N190" s="15">
        <v>96.3</v>
      </c>
      <c r="O190" s="15">
        <v>0</v>
      </c>
      <c r="P190" s="15">
        <f>N190-O190</f>
        <v>96.3</v>
      </c>
      <c r="Q190" s="17" t="str">
        <f>TEXT(B190,"mmmmmmmmmmmmmm")</f>
        <v>agosto</v>
      </c>
      <c r="R190" s="15">
        <f ca="1">$U$1-G190</f>
        <v>23</v>
      </c>
      <c r="S190" s="15" t="s">
        <v>162</v>
      </c>
    </row>
    <row r="191" spans="1:19" x14ac:dyDescent="0.3">
      <c r="A191" s="15" t="s">
        <v>126</v>
      </c>
      <c r="B191" s="16">
        <v>43703</v>
      </c>
      <c r="C191" s="15" t="s">
        <v>75</v>
      </c>
      <c r="G191" s="16">
        <f>B191+30</f>
        <v>43733</v>
      </c>
      <c r="H191" s="15" t="s">
        <v>115</v>
      </c>
      <c r="I191" s="15" t="s">
        <v>116</v>
      </c>
      <c r="K191" s="15" t="s">
        <v>117</v>
      </c>
      <c r="L191" s="15">
        <v>180</v>
      </c>
      <c r="M191" s="15">
        <v>12.6</v>
      </c>
      <c r="N191" s="15">
        <v>192.6</v>
      </c>
      <c r="O191" s="15">
        <v>192.6</v>
      </c>
      <c r="P191" s="15">
        <f>N191-O191</f>
        <v>0</v>
      </c>
      <c r="Q191" s="17" t="str">
        <f>TEXT(B191,"mmmmmmmmmmmmmm")</f>
        <v>agosto</v>
      </c>
      <c r="R191" s="15">
        <f ca="1">$U$1-G191</f>
        <v>22</v>
      </c>
      <c r="S191" s="15" t="s">
        <v>162</v>
      </c>
    </row>
    <row r="192" spans="1:19" x14ac:dyDescent="0.3">
      <c r="A192" s="15" t="s">
        <v>125</v>
      </c>
      <c r="B192" s="16">
        <v>43707</v>
      </c>
      <c r="C192" s="15" t="s">
        <v>74</v>
      </c>
      <c r="G192" s="16">
        <f>B192+30</f>
        <v>43737</v>
      </c>
      <c r="H192" s="15" t="s">
        <v>121</v>
      </c>
      <c r="I192" s="15" t="s">
        <v>116</v>
      </c>
      <c r="K192" s="15" t="s">
        <v>117</v>
      </c>
      <c r="L192" s="15">
        <v>135</v>
      </c>
      <c r="M192" s="15">
        <v>9.4499999999999993</v>
      </c>
      <c r="N192" s="15">
        <v>144.44999999999999</v>
      </c>
      <c r="O192" s="15">
        <v>0</v>
      </c>
      <c r="P192" s="15">
        <f>N192-O192</f>
        <v>144.44999999999999</v>
      </c>
      <c r="Q192" s="17" t="str">
        <f>TEXT(B192,"mmmmmmmmmmmmmm")</f>
        <v>agosto</v>
      </c>
      <c r="R192" s="15">
        <f ca="1">$U$1-G192</f>
        <v>18</v>
      </c>
      <c r="S192" s="15" t="s">
        <v>162</v>
      </c>
    </row>
    <row r="193" spans="1:19" x14ac:dyDescent="0.3">
      <c r="A193" s="15" t="s">
        <v>114</v>
      </c>
      <c r="B193" s="16">
        <v>43707</v>
      </c>
      <c r="C193" s="15" t="s">
        <v>82</v>
      </c>
      <c r="G193" s="16">
        <f>B193+30</f>
        <v>43737</v>
      </c>
      <c r="H193" s="15" t="s">
        <v>115</v>
      </c>
      <c r="I193" s="15" t="s">
        <v>116</v>
      </c>
      <c r="K193" s="15" t="s">
        <v>117</v>
      </c>
      <c r="L193" s="15">
        <v>290</v>
      </c>
      <c r="M193" s="15">
        <v>20.3</v>
      </c>
      <c r="N193" s="15">
        <v>310.3</v>
      </c>
      <c r="O193" s="15">
        <v>310.3</v>
      </c>
      <c r="P193" s="15">
        <f>N193-O193</f>
        <v>0</v>
      </c>
      <c r="Q193" s="17" t="str">
        <f>TEXT(B193,"mmmmmmmmmmmmmm")</f>
        <v>agosto</v>
      </c>
      <c r="R193" s="15">
        <f ca="1">$U$1-G193</f>
        <v>18</v>
      </c>
      <c r="S193" s="15" t="s">
        <v>162</v>
      </c>
    </row>
    <row r="194" spans="1:19" x14ac:dyDescent="0.3">
      <c r="A194" s="15" t="s">
        <v>118</v>
      </c>
      <c r="B194" s="16">
        <v>43707</v>
      </c>
      <c r="C194" s="15" t="s">
        <v>83</v>
      </c>
      <c r="G194" s="16">
        <f>B194+30</f>
        <v>43737</v>
      </c>
      <c r="H194" s="15" t="s">
        <v>119</v>
      </c>
      <c r="I194" s="15" t="s">
        <v>116</v>
      </c>
      <c r="K194" s="15" t="s">
        <v>117</v>
      </c>
      <c r="L194" s="15">
        <v>1170</v>
      </c>
      <c r="M194" s="15">
        <v>81.900000000000006</v>
      </c>
      <c r="N194" s="15">
        <v>1251.9000000000001</v>
      </c>
      <c r="O194" s="15">
        <v>1201.9000000000001</v>
      </c>
      <c r="P194" s="15">
        <f>N194-O194</f>
        <v>50</v>
      </c>
      <c r="Q194" s="17" t="str">
        <f>TEXT(B194,"mmmmmmmmmmmmmm")</f>
        <v>agosto</v>
      </c>
      <c r="R194" s="15">
        <f ca="1">$U$1-G194</f>
        <v>18</v>
      </c>
      <c r="S194" s="15" t="s">
        <v>162</v>
      </c>
    </row>
    <row r="195" spans="1:19" x14ac:dyDescent="0.3">
      <c r="A195" s="15" t="s">
        <v>120</v>
      </c>
      <c r="B195" s="16">
        <v>43707</v>
      </c>
      <c r="C195" s="15" t="s">
        <v>84</v>
      </c>
      <c r="G195" s="16">
        <f>B195+30</f>
        <v>43737</v>
      </c>
      <c r="H195" s="15" t="s">
        <v>121</v>
      </c>
      <c r="I195" s="15" t="s">
        <v>116</v>
      </c>
      <c r="K195" s="15" t="s">
        <v>117</v>
      </c>
      <c r="L195" s="15">
        <v>60</v>
      </c>
      <c r="M195" s="15">
        <v>4.2</v>
      </c>
      <c r="N195" s="15">
        <v>64.2</v>
      </c>
      <c r="O195" s="15">
        <v>0</v>
      </c>
      <c r="P195" s="15">
        <f>N195-O195</f>
        <v>64.2</v>
      </c>
      <c r="Q195" s="17" t="str">
        <f>TEXT(B195,"mmmmmmmmmmmmmm")</f>
        <v>agosto</v>
      </c>
      <c r="R195" s="15">
        <f ca="1">$U$1-G195</f>
        <v>18</v>
      </c>
      <c r="S195" s="15" t="s">
        <v>162</v>
      </c>
    </row>
    <row r="196" spans="1:19" x14ac:dyDescent="0.3">
      <c r="A196" s="15" t="s">
        <v>120</v>
      </c>
      <c r="B196" s="16">
        <v>43708</v>
      </c>
      <c r="C196" s="15" t="s">
        <v>70</v>
      </c>
      <c r="G196" s="16">
        <f>B196+30</f>
        <v>43738</v>
      </c>
      <c r="H196" s="15" t="s">
        <v>121</v>
      </c>
      <c r="I196" s="15" t="s">
        <v>116</v>
      </c>
      <c r="K196" s="15" t="s">
        <v>117</v>
      </c>
      <c r="L196" s="15">
        <v>60</v>
      </c>
      <c r="M196" s="15">
        <v>4.2</v>
      </c>
      <c r="N196" s="15">
        <v>64.2</v>
      </c>
      <c r="O196" s="15">
        <v>0</v>
      </c>
      <c r="P196" s="15">
        <f>N196-O196</f>
        <v>64.2</v>
      </c>
      <c r="Q196" s="17" t="str">
        <f>TEXT(B196,"mmmmmmmmmmmmmm")</f>
        <v>agosto</v>
      </c>
      <c r="R196" s="15">
        <f ca="1">$U$1-G196</f>
        <v>17</v>
      </c>
      <c r="S196" s="15" t="s">
        <v>162</v>
      </c>
    </row>
    <row r="197" spans="1:19" x14ac:dyDescent="0.3">
      <c r="A197" s="15" t="s">
        <v>122</v>
      </c>
      <c r="B197" s="16">
        <v>43708</v>
      </c>
      <c r="C197" s="15" t="s">
        <v>71</v>
      </c>
      <c r="G197" s="16">
        <f>B197+30</f>
        <v>43738</v>
      </c>
      <c r="H197" s="15" t="s">
        <v>121</v>
      </c>
      <c r="I197" s="15" t="s">
        <v>116</v>
      </c>
      <c r="K197" s="15" t="s">
        <v>117</v>
      </c>
      <c r="L197" s="15">
        <v>440</v>
      </c>
      <c r="M197" s="15">
        <v>30.8</v>
      </c>
      <c r="N197" s="15">
        <v>470.8</v>
      </c>
      <c r="O197" s="15">
        <v>0</v>
      </c>
      <c r="P197" s="15">
        <f>N197-O197</f>
        <v>470.8</v>
      </c>
      <c r="Q197" s="17" t="str">
        <f>TEXT(B197,"mmmmmmmmmmmmmm")</f>
        <v>agosto</v>
      </c>
      <c r="R197" s="15">
        <f ca="1">$U$1-G197</f>
        <v>17</v>
      </c>
      <c r="S197" s="15" t="s">
        <v>162</v>
      </c>
    </row>
    <row r="198" spans="1:19" x14ac:dyDescent="0.3">
      <c r="A198" s="15" t="s">
        <v>123</v>
      </c>
      <c r="B198" s="16">
        <v>43708</v>
      </c>
      <c r="C198" s="15" t="s">
        <v>72</v>
      </c>
      <c r="G198" s="16">
        <f>B198+30</f>
        <v>43738</v>
      </c>
      <c r="H198" s="15" t="s">
        <v>119</v>
      </c>
      <c r="I198" s="15" t="s">
        <v>116</v>
      </c>
      <c r="K198" s="15" t="s">
        <v>117</v>
      </c>
      <c r="L198" s="15">
        <v>560</v>
      </c>
      <c r="M198" s="15">
        <v>39.200000000000003</v>
      </c>
      <c r="N198" s="15">
        <v>599.20000000000005</v>
      </c>
      <c r="O198" s="15">
        <v>360</v>
      </c>
      <c r="P198" s="15">
        <f>N198-O198</f>
        <v>239.20000000000005</v>
      </c>
      <c r="Q198" s="17" t="str">
        <f>TEXT(B198,"mmmmmmmmmmmmmm")</f>
        <v>agosto</v>
      </c>
      <c r="R198" s="15">
        <f ca="1">$U$1-G198</f>
        <v>17</v>
      </c>
      <c r="S198" s="15" t="s">
        <v>162</v>
      </c>
    </row>
    <row r="199" spans="1:19" x14ac:dyDescent="0.3">
      <c r="A199" s="15" t="s">
        <v>124</v>
      </c>
      <c r="B199" s="16">
        <v>43708</v>
      </c>
      <c r="C199" s="15" t="s">
        <v>73</v>
      </c>
      <c r="G199" s="16">
        <f>B199+30</f>
        <v>43738</v>
      </c>
      <c r="H199" s="15" t="s">
        <v>115</v>
      </c>
      <c r="I199" s="15" t="s">
        <v>116</v>
      </c>
      <c r="K199" s="15" t="s">
        <v>117</v>
      </c>
      <c r="L199" s="15">
        <v>1049</v>
      </c>
      <c r="M199" s="15">
        <v>73.430000000000007</v>
      </c>
      <c r="N199" s="15">
        <v>1122.43</v>
      </c>
      <c r="O199" s="15">
        <v>1122.43</v>
      </c>
      <c r="P199" s="15">
        <f>N199-O199</f>
        <v>0</v>
      </c>
      <c r="Q199" s="17" t="str">
        <f>TEXT(B199,"mmmmmmmmmmmmmm")</f>
        <v>agosto</v>
      </c>
      <c r="R199" s="15">
        <f ca="1">$U$1-G199</f>
        <v>17</v>
      </c>
      <c r="S199" s="15" t="s">
        <v>162</v>
      </c>
    </row>
    <row r="1048488" spans="2:2" x14ac:dyDescent="0.3">
      <c r="B1048488" s="16"/>
    </row>
  </sheetData>
  <sortState xmlns:xlrd2="http://schemas.microsoft.com/office/spreadsheetml/2017/richdata2" ref="A2:R199">
    <sortCondition descending="1" ref="R2:R1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Cartera Clientes</vt:lpstr>
      <vt:lpstr>Hoja1</vt:lpstr>
      <vt:lpstr>Facturas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2019-10-16T16:39:48Z</dcterms:created>
  <dcterms:modified xsi:type="dcterms:W3CDTF">2019-10-17T09:14:37Z</dcterms:modified>
</cp:coreProperties>
</file>