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Formacion Javier Gil\Formacion\Tercera Sesión\"/>
    </mc:Choice>
  </mc:AlternateContent>
  <xr:revisionPtr revIDLastSave="0" documentId="13_ncr:1_{746A9500-3C9E-46CE-8F8B-A969CD6BB6B0}" xr6:coauthVersionLast="43" xr6:coauthVersionMax="43" xr10:uidLastSave="{00000000-0000-0000-0000-000000000000}"/>
  <bookViews>
    <workbookView xWindow="-110" yWindow="-110" windowWidth="19420" windowHeight="11020" tabRatio="825" xr2:uid="{7DFCA9C4-C875-47BF-A0A3-72AFE5222DFF}"/>
  </bookViews>
  <sheets>
    <sheet name="Diagrama de Gannt" sheetId="1" r:id="rId1"/>
    <sheet name="Funcion SI" sheetId="2" r:id="rId2"/>
    <sheet name="Funcion SI (2)" sheetId="3" r:id="rId3"/>
    <sheet name="Sumar.Si.Conjunto" sheetId="4" r:id="rId4"/>
    <sheet name="Si.Error 1" sheetId="5" r:id="rId5"/>
    <sheet name="Concatenar" sheetId="6" r:id="rId6"/>
    <sheet name="SumaProducto" sheetId="8" r:id="rId7"/>
    <sheet name="SumaProducto 2" sheetId="9" r:id="rId8"/>
    <sheet name="SiFecha" sheetId="10" r:id="rId9"/>
    <sheet name="Aleatorio.entre" sheetId="7" r:id="rId10"/>
    <sheet name="Transponer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4" i="9" l="1"/>
  <c r="P5" i="9"/>
  <c r="P6" i="9"/>
  <c r="P7" i="9"/>
  <c r="P8" i="9"/>
  <c r="P9" i="9"/>
  <c r="P10" i="9"/>
  <c r="P11" i="9"/>
  <c r="P12" i="9"/>
  <c r="P3" i="9"/>
  <c r="G4" i="5"/>
  <c r="G5" i="5"/>
  <c r="G6" i="5"/>
  <c r="G7" i="5"/>
  <c r="G8" i="5"/>
  <c r="G9" i="5"/>
  <c r="G10" i="5"/>
  <c r="G11" i="5"/>
  <c r="G12" i="5"/>
  <c r="G13" i="5"/>
  <c r="G14" i="5"/>
  <c r="G3" i="5"/>
  <c r="E4" i="5"/>
  <c r="E5" i="5"/>
  <c r="E6" i="5"/>
  <c r="E7" i="5"/>
  <c r="E8" i="5"/>
  <c r="E9" i="5"/>
  <c r="E3" i="5"/>
  <c r="F2" i="4"/>
  <c r="C4" i="2"/>
  <c r="C5" i="2"/>
  <c r="C6" i="2"/>
  <c r="C7" i="2"/>
  <c r="C8" i="2"/>
  <c r="C9" i="2"/>
  <c r="C10" i="2"/>
  <c r="C11" i="2"/>
  <c r="C12" i="2"/>
  <c r="C3" i="2"/>
  <c r="N12" i="9" l="1"/>
  <c r="N11" i="9"/>
  <c r="N10" i="9"/>
  <c r="N9" i="9"/>
  <c r="N8" i="9"/>
  <c r="N7" i="9"/>
  <c r="N6" i="9"/>
  <c r="N5" i="9"/>
  <c r="N4" i="9"/>
  <c r="N3" i="9"/>
  <c r="C2" i="7" l="1"/>
</calcChain>
</file>

<file path=xl/sharedStrings.xml><?xml version="1.0" encoding="utf-8"?>
<sst xmlns="http://schemas.openxmlformats.org/spreadsheetml/2006/main" count="211" uniqueCount="154">
  <si>
    <t>Tarea</t>
  </si>
  <si>
    <t>Fecha Inicio</t>
  </si>
  <si>
    <t>Duración Días</t>
  </si>
  <si>
    <t>Toma Requisitos</t>
  </si>
  <si>
    <t>Diseño Borrador</t>
  </si>
  <si>
    <t>Modificaciones ajuste</t>
  </si>
  <si>
    <t>Entrega Proyecto</t>
  </si>
  <si>
    <t>Mantenimiento ajuste</t>
  </si>
  <si>
    <t>Alumno</t>
  </si>
  <si>
    <t>Nota</t>
  </si>
  <si>
    <t>Calificación</t>
  </si>
  <si>
    <t>Miguel</t>
  </si>
  <si>
    <t>Manuel</t>
  </si>
  <si>
    <t>Jaime</t>
  </si>
  <si>
    <t>Yvonne</t>
  </si>
  <si>
    <t>Paola</t>
  </si>
  <si>
    <t>Nicole</t>
  </si>
  <si>
    <t>Annette</t>
  </si>
  <si>
    <t>Vanesa</t>
  </si>
  <si>
    <t>Yaiza</t>
  </si>
  <si>
    <t>Javier</t>
  </si>
  <si>
    <t>Nº Factura</t>
  </si>
  <si>
    <t>Importe</t>
  </si>
  <si>
    <t>Estado</t>
  </si>
  <si>
    <t>Factura 1</t>
  </si>
  <si>
    <t>Cobrado</t>
  </si>
  <si>
    <t>Factura 2</t>
  </si>
  <si>
    <t>Pendiente</t>
  </si>
  <si>
    <t>Factura 3</t>
  </si>
  <si>
    <t>Factura 4</t>
  </si>
  <si>
    <t>Factura 5</t>
  </si>
  <si>
    <t>Factura 6</t>
  </si>
  <si>
    <t>Factura 7</t>
  </si>
  <si>
    <t>Factura 8</t>
  </si>
  <si>
    <t>Comercial</t>
  </si>
  <si>
    <t>Categoría</t>
  </si>
  <si>
    <t>Fijo</t>
  </si>
  <si>
    <t>Comisiones</t>
  </si>
  <si>
    <t>Salario</t>
  </si>
  <si>
    <t>SENIOR</t>
  </si>
  <si>
    <t>Senior</t>
  </si>
  <si>
    <t>Fijo+ Comisiones</t>
  </si>
  <si>
    <t>JUNIOR</t>
  </si>
  <si>
    <t>Junior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</si>
  <si>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</si>
  <si>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</si>
  <si>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</si>
  <si>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</si>
  <si>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</si>
  <si>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</si>
  <si>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</si>
  <si>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</si>
  <si>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</si>
  <si>
    <t>Sin Si.error</t>
  </si>
  <si>
    <t>Con Si.error</t>
  </si>
  <si>
    <t>Mes</t>
  </si>
  <si>
    <t>Nº de comerciales</t>
  </si>
  <si>
    <t>Ventas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</si>
  <si>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</si>
  <si>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</si>
  <si>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</si>
  <si>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</si>
  <si>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</si>
  <si>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</si>
  <si>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</si>
  <si>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</si>
  <si>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</si>
  <si>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</si>
  <si>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</si>
  <si>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</si>
  <si>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</si>
  <si>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</si>
  <si>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Apellido 1</t>
  </si>
  <si>
    <t>Apellido 2</t>
  </si>
  <si>
    <t>Nombre completo</t>
  </si>
  <si>
    <t>Andrea</t>
  </si>
  <si>
    <t>Luca</t>
  </si>
  <si>
    <t>Andres</t>
  </si>
  <si>
    <t>San Juan</t>
  </si>
  <si>
    <t>Perez</t>
  </si>
  <si>
    <t>Fatima</t>
  </si>
  <si>
    <t>Osorio</t>
  </si>
  <si>
    <t>Francisco</t>
  </si>
  <si>
    <t>Osuna</t>
  </si>
  <si>
    <t>Puerto</t>
  </si>
  <si>
    <t>Ramos</t>
  </si>
  <si>
    <t>Gallego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</si>
  <si>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</si>
  <si>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</si>
  <si>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</si>
  <si>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</si>
  <si>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</si>
  <si>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</si>
  <si>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</si>
  <si>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</si>
  <si>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</si>
  <si>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</si>
  <si>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</si>
  <si>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</si>
  <si>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</si>
  <si>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</si>
  <si>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</si>
  <si>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</si>
  <si>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</si>
  <si>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</si>
  <si>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>Unidades</t>
  </si>
  <si>
    <t>Precio Unit</t>
  </si>
  <si>
    <t>Camiseta 1</t>
  </si>
  <si>
    <t>Camiseta 2</t>
  </si>
  <si>
    <t>Pantalon 1</t>
  </si>
  <si>
    <t>Pantalon 2</t>
  </si>
  <si>
    <t>Jersey 1</t>
  </si>
  <si>
    <t>Jersey 2</t>
  </si>
  <si>
    <t>Chaqueta 1</t>
  </si>
  <si>
    <t>Chaqueta 2</t>
  </si>
  <si>
    <t>Zapatillas 1</t>
  </si>
  <si>
    <t>Zapatillas 2</t>
  </si>
  <si>
    <t>Total</t>
  </si>
  <si>
    <t>Cliente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</si>
  <si>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</si>
  <si>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</si>
  <si>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</si>
  <si>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</si>
  <si>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</si>
  <si>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</si>
  <si>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</si>
  <si>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</si>
  <si>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</si>
  <si>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</si>
  <si>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</si>
  <si>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</si>
  <si>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</si>
  <si>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</si>
  <si>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</si>
  <si>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</si>
  <si>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</si>
  <si>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</si>
  <si>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</si>
  <si>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</si>
  <si>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</si>
  <si>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</si>
  <si>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</si>
  <si>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Fecha Inicial</t>
  </si>
  <si>
    <t>Fecha Final</t>
  </si>
  <si>
    <t>Dia</t>
  </si>
  <si>
    <t>Meses</t>
  </si>
  <si>
    <t>Años</t>
  </si>
  <si>
    <t>Transponer</t>
  </si>
  <si>
    <t>Acción</t>
  </si>
  <si>
    <t>Zapatos</t>
  </si>
  <si>
    <t>Camiseta</t>
  </si>
  <si>
    <t>Gorra</t>
  </si>
  <si>
    <t>Martín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</si>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</sst>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[$-C0A]d\-mmm;@"/>
    <numFmt numFmtId="167" formatCode="_-[$€-2]\ * #,##0_-;\-[$€-2]\ * #,##0_-;_-[$€-2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4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7" xfId="0" applyBorder="1"/>
    <xf numFmtId="0" fontId="0" fillId="0" borderId="20" xfId="0" applyBorder="1"/>
    <xf numFmtId="3" fontId="0" fillId="0" borderId="16" xfId="0" applyNumberFormat="1" applyBorder="1" applyAlignment="1">
      <alignment horizontal="center"/>
    </xf>
    <xf numFmtId="0" fontId="3" fillId="4" borderId="1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3" fillId="4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3" fontId="0" fillId="0" borderId="19" xfId="0" applyNumberFormat="1" applyBorder="1" applyAlignment="1">
      <alignment horizontal="center"/>
    </xf>
    <xf numFmtId="0" fontId="4" fillId="0" borderId="1" xfId="0" applyFont="1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4" fillId="5" borderId="24" xfId="0" applyFont="1" applyFill="1" applyBorder="1"/>
    <xf numFmtId="0" fontId="3" fillId="5" borderId="25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5" fillId="0" borderId="0" xfId="0" applyFont="1" applyAlignment="1">
      <alignment horizontal="center"/>
    </xf>
    <xf numFmtId="0" fontId="3" fillId="5" borderId="26" xfId="0" applyFont="1" applyFill="1" applyBorder="1"/>
    <xf numFmtId="165" fontId="0" fillId="0" borderId="5" xfId="2" applyNumberFormat="1" applyFont="1" applyBorder="1" applyAlignment="1">
      <alignment horizontal="center"/>
    </xf>
    <xf numFmtId="2" fontId="0" fillId="0" borderId="27" xfId="0" applyNumberFormat="1" applyBorder="1"/>
    <xf numFmtId="0" fontId="0" fillId="0" borderId="27" xfId="0" applyBorder="1"/>
    <xf numFmtId="165" fontId="0" fillId="0" borderId="8" xfId="2" applyNumberFormat="1" applyFont="1" applyBorder="1" applyAlignment="1">
      <alignment horizontal="center"/>
    </xf>
    <xf numFmtId="0" fontId="0" fillId="0" borderId="28" xfId="0" applyBorder="1"/>
    <xf numFmtId="0" fontId="3" fillId="5" borderId="26" xfId="0" applyFont="1" applyFill="1" applyBorder="1" applyAlignment="1">
      <alignment horizontal="center"/>
    </xf>
    <xf numFmtId="0" fontId="0" fillId="0" borderId="16" xfId="0" applyBorder="1"/>
    <xf numFmtId="0" fontId="0" fillId="0" borderId="19" xfId="0" applyBorder="1"/>
    <xf numFmtId="0" fontId="0" fillId="0" borderId="29" xfId="0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3" fillId="6" borderId="30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3" fillId="5" borderId="24" xfId="0" applyFont="1" applyFill="1" applyBorder="1"/>
    <xf numFmtId="0" fontId="3" fillId="5" borderId="25" xfId="0" applyFont="1" applyFill="1" applyBorder="1"/>
    <xf numFmtId="166" fontId="2" fillId="2" borderId="2" xfId="0" applyNumberFormat="1" applyFont="1" applyFill="1" applyBorder="1" applyAlignment="1">
      <alignment horizontal="center"/>
    </xf>
    <xf numFmtId="0" fontId="4" fillId="0" borderId="4" xfId="0" applyFont="1" applyBorder="1"/>
    <xf numFmtId="165" fontId="0" fillId="0" borderId="0" xfId="2" applyNumberFormat="1" applyFont="1" applyAlignment="1">
      <alignment horizontal="center"/>
    </xf>
    <xf numFmtId="167" fontId="0" fillId="7" borderId="5" xfId="2" applyNumberFormat="1" applyFont="1" applyFill="1" applyBorder="1" applyAlignment="1">
      <alignment horizontal="center"/>
    </xf>
    <xf numFmtId="167" fontId="0" fillId="0" borderId="26" xfId="0" applyNumberFormat="1" applyBorder="1"/>
    <xf numFmtId="0" fontId="4" fillId="0" borderId="6" xfId="0" applyFont="1" applyBorder="1"/>
    <xf numFmtId="165" fontId="0" fillId="0" borderId="7" xfId="2" applyNumberFormat="1" applyFont="1" applyBorder="1" applyAlignment="1">
      <alignment horizontal="center"/>
    </xf>
    <xf numFmtId="167" fontId="0" fillId="7" borderId="8" xfId="2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1" applyFont="1"/>
    <xf numFmtId="0" fontId="2" fillId="2" borderId="21" xfId="0" applyFont="1" applyFill="1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/>
    <xf numFmtId="0" fontId="2" fillId="2" borderId="9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22" xfId="0" applyFont="1" applyFill="1" applyBorder="1"/>
    <xf numFmtId="2" fontId="0" fillId="0" borderId="0" xfId="0" applyNumberFormat="1"/>
    <xf numFmtId="0" fontId="0" fillId="0" borderId="27" xfId="0" applyFill="1" applyBorder="1"/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7" fillId="8" borderId="24" xfId="0" applyFont="1" applyFill="1" applyBorder="1" applyAlignment="1">
      <alignment horizontal="center"/>
    </xf>
    <xf numFmtId="0" fontId="7" fillId="8" borderId="31" xfId="0" applyFont="1" applyFill="1" applyBorder="1" applyAlignment="1">
      <alignment horizontal="center"/>
    </xf>
    <xf numFmtId="0" fontId="7" fillId="8" borderId="25" xfId="0" applyFont="1" applyFill="1" applyBorder="1" applyAlignment="1">
      <alignment horizontal="center"/>
    </xf>
  </cellXfs>
  <cellStyles count="3">
    <cellStyle name="Millares 2" xfId="2" xr:uid="{65278253-3DAF-4826-8455-DC0D065DA55D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1B334-F2C2-4184-92A7-A2E2E6D08875}">
  <dimension ref="A1:C6"/>
  <sheetViews>
    <sheetView showGridLines="0" tabSelected="1" workbookViewId="0">
      <selection activeCell="C5" sqref="C5"/>
    </sheetView>
  </sheetViews>
  <sheetFormatPr baseColWidth="10" defaultRowHeight="14.5" x14ac:dyDescent="0.35"/>
  <cols>
    <col min="1" max="1" width="20.453125" bestFit="1" customWidth="1"/>
    <col min="3" max="3" width="15.26953125" customWidth="1"/>
  </cols>
  <sheetData>
    <row r="1" spans="1:3" x14ac:dyDescent="0.35">
      <c r="A1" s="7" t="s">
        <v>0</v>
      </c>
      <c r="B1" s="8" t="s">
        <v>1</v>
      </c>
      <c r="C1" s="9" t="s">
        <v>2</v>
      </c>
    </row>
    <row r="2" spans="1:3" x14ac:dyDescent="0.35">
      <c r="A2" s="1" t="s">
        <v>3</v>
      </c>
      <c r="B2" s="2">
        <v>43136</v>
      </c>
      <c r="C2" s="3">
        <v>8</v>
      </c>
    </row>
    <row r="3" spans="1:3" x14ac:dyDescent="0.35">
      <c r="A3" s="1" t="s">
        <v>4</v>
      </c>
      <c r="B3" s="2">
        <v>43138</v>
      </c>
      <c r="C3" s="3">
        <v>6</v>
      </c>
    </row>
    <row r="4" spans="1:3" x14ac:dyDescent="0.35">
      <c r="A4" s="1" t="s">
        <v>5</v>
      </c>
      <c r="B4" s="2">
        <v>43144</v>
      </c>
      <c r="C4" s="3">
        <v>5</v>
      </c>
    </row>
    <row r="5" spans="1:3" x14ac:dyDescent="0.35">
      <c r="A5" s="1" t="s">
        <v>6</v>
      </c>
      <c r="B5" s="2">
        <v>43146</v>
      </c>
      <c r="C5" s="3">
        <v>3</v>
      </c>
    </row>
    <row r="6" spans="1:3" ht="15" thickBot="1" x14ac:dyDescent="0.4">
      <c r="A6" s="4" t="s">
        <v>7</v>
      </c>
      <c r="B6" s="5">
        <v>43148</v>
      </c>
      <c r="C6" s="6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B5A3-34CA-4B61-8445-D977828C99E6}">
  <dimension ref="A1:D22"/>
  <sheetViews>
    <sheetView showGridLines="0" zoomScaleNormal="100" workbookViewId="0">
      <selection activeCell="E24" sqref="E24"/>
    </sheetView>
  </sheetViews>
  <sheetFormatPr baseColWidth="10" defaultRowHeight="14.5" x14ac:dyDescent="0.35"/>
  <cols>
    <col min="2" max="2" width="7.7265625" style="10" customWidth="1"/>
    <col min="3" max="3" width="10.90625" style="10"/>
    <col min="4" max="4" width="11" customWidth="1"/>
  </cols>
  <sheetData>
    <row r="1" spans="1:4" ht="15" thickBot="1" x14ac:dyDescent="0.4"/>
    <row r="2" spans="1:4" ht="15" thickBot="1" x14ac:dyDescent="0.4">
      <c r="A2" s="84" t="s">
        <v>8</v>
      </c>
      <c r="B2" s="85" t="s">
        <v>9</v>
      </c>
      <c r="C2" s="86" t="s">
        <v>10</v>
      </c>
    </row>
    <row r="3" spans="1:4" x14ac:dyDescent="0.35">
      <c r="A3" s="11" t="s">
        <v>11</v>
      </c>
      <c r="B3" s="12">
        <v>8</v>
      </c>
      <c r="C3" s="13" t="str">
        <f>IF(B3&gt;5,"aprobado","Suspenso")</f>
        <v>aprobado</v>
      </c>
    </row>
    <row r="4" spans="1:4" x14ac:dyDescent="0.35">
      <c r="A4" s="14" t="s">
        <v>12</v>
      </c>
      <c r="B4" s="15">
        <v>7</v>
      </c>
      <c r="C4" s="13" t="str">
        <f t="shared" ref="C4:C12" si="0">IF(B4&gt;5,"aprobado","Suspenso")</f>
        <v>aprobado</v>
      </c>
    </row>
    <row r="5" spans="1:4" x14ac:dyDescent="0.35">
      <c r="A5" s="14" t="s">
        <v>13</v>
      </c>
      <c r="B5" s="15">
        <v>4</v>
      </c>
      <c r="C5" s="13" t="str">
        <f t="shared" si="0"/>
        <v>Suspenso</v>
      </c>
    </row>
    <row r="6" spans="1:4" x14ac:dyDescent="0.35">
      <c r="A6" s="14" t="s">
        <v>14</v>
      </c>
      <c r="B6" s="15">
        <v>2</v>
      </c>
      <c r="C6" s="13" t="str">
        <f t="shared" si="0"/>
        <v>Suspenso</v>
      </c>
    </row>
    <row r="7" spans="1:4" x14ac:dyDescent="0.35">
      <c r="A7" s="14" t="s">
        <v>15</v>
      </c>
      <c r="B7" s="15">
        <v>6</v>
      </c>
      <c r="C7" s="13" t="str">
        <f t="shared" si="0"/>
        <v>aprobado</v>
      </c>
    </row>
    <row r="8" spans="1:4" x14ac:dyDescent="0.35">
      <c r="A8" s="14" t="s">
        <v>16</v>
      </c>
      <c r="B8" s="15">
        <v>10</v>
      </c>
      <c r="C8" s="13" t="str">
        <f t="shared" si="0"/>
        <v>aprobado</v>
      </c>
    </row>
    <row r="9" spans="1:4" x14ac:dyDescent="0.35">
      <c r="A9" s="14" t="s">
        <v>17</v>
      </c>
      <c r="B9" s="15">
        <v>7</v>
      </c>
      <c r="C9" s="13" t="str">
        <f t="shared" si="0"/>
        <v>aprobado</v>
      </c>
    </row>
    <row r="10" spans="1:4" x14ac:dyDescent="0.35">
      <c r="A10" s="14" t="s">
        <v>18</v>
      </c>
      <c r="B10" s="15">
        <v>6</v>
      </c>
      <c r="C10" s="13" t="str">
        <f t="shared" si="0"/>
        <v>aprobado</v>
      </c>
    </row>
    <row r="11" spans="1:4" x14ac:dyDescent="0.35">
      <c r="A11" s="14" t="s">
        <v>19</v>
      </c>
      <c r="B11" s="15">
        <v>8</v>
      </c>
      <c r="C11" s="13" t="str">
        <f t="shared" si="0"/>
        <v>aprobado</v>
      </c>
    </row>
    <row r="12" spans="1:4" ht="15" thickBot="1" x14ac:dyDescent="0.4">
      <c r="A12" s="17" t="s">
        <v>20</v>
      </c>
      <c r="B12" s="18">
        <v>4</v>
      </c>
      <c r="C12" s="13" t="str">
        <f t="shared" si="0"/>
        <v>Suspenso</v>
      </c>
    </row>
    <row r="13" spans="1:4" ht="15" thickBot="1" x14ac:dyDescent="0.4"/>
    <row r="14" spans="1:4" x14ac:dyDescent="0.35">
      <c r="A14" s="81" t="s">
        <v>21</v>
      </c>
      <c r="B14" s="82" t="s">
        <v>22</v>
      </c>
      <c r="C14" s="82" t="s">
        <v>23</v>
      </c>
      <c r="D14" s="83" t="s">
        <v>148</v>
      </c>
    </row>
    <row r="15" spans="1:4" x14ac:dyDescent="0.35">
      <c r="A15" s="14" t="s">
        <v>24</v>
      </c>
      <c r="B15" s="15">
        <v>100</v>
      </c>
      <c r="C15" s="15" t="s">
        <v>25</v>
      </c>
      <c r="D15" s="19"/>
    </row>
    <row r="16" spans="1:4" x14ac:dyDescent="0.35">
      <c r="A16" s="14" t="s">
        <v>26</v>
      </c>
      <c r="B16" s="15">
        <v>500</v>
      </c>
      <c r="C16" s="15" t="s">
        <v>27</v>
      </c>
      <c r="D16" s="19"/>
    </row>
    <row r="17" spans="1:4" x14ac:dyDescent="0.35">
      <c r="A17" s="14" t="s">
        <v>28</v>
      </c>
      <c r="B17" s="15">
        <v>250</v>
      </c>
      <c r="C17" s="15" t="s">
        <v>25</v>
      </c>
      <c r="D17" s="19"/>
    </row>
    <row r="18" spans="1:4" x14ac:dyDescent="0.35">
      <c r="A18" s="14" t="s">
        <v>29</v>
      </c>
      <c r="B18" s="15">
        <v>1000</v>
      </c>
      <c r="C18" s="15" t="s">
        <v>27</v>
      </c>
      <c r="D18" s="19"/>
    </row>
    <row r="19" spans="1:4" x14ac:dyDescent="0.35">
      <c r="A19" s="14" t="s">
        <v>30</v>
      </c>
      <c r="B19" s="15">
        <v>500</v>
      </c>
      <c r="C19" s="15" t="s">
        <v>27</v>
      </c>
      <c r="D19" s="19"/>
    </row>
    <row r="20" spans="1:4" x14ac:dyDescent="0.35">
      <c r="A20" s="14" t="s">
        <v>31</v>
      </c>
      <c r="B20" s="15">
        <v>4000</v>
      </c>
      <c r="C20" s="15" t="s">
        <v>25</v>
      </c>
      <c r="D20" s="19"/>
    </row>
    <row r="21" spans="1:4" x14ac:dyDescent="0.35">
      <c r="A21" s="14" t="s">
        <v>32</v>
      </c>
      <c r="B21" s="15">
        <v>350</v>
      </c>
      <c r="C21" s="15" t="s">
        <v>25</v>
      </c>
      <c r="D21" s="19"/>
    </row>
    <row r="22" spans="1:4" ht="15" thickBot="1" x14ac:dyDescent="0.4">
      <c r="A22" s="17" t="s">
        <v>33</v>
      </c>
      <c r="B22" s="18">
        <v>2250</v>
      </c>
      <c r="C22" s="15" t="s">
        <v>27</v>
      </c>
      <c r="D22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3CF9-419F-4310-83E5-8354B8B3D79A}">
  <dimension ref="A1:I12"/>
  <sheetViews>
    <sheetView showGridLines="0" workbookViewId="0">
      <selection activeCell="E3" sqref="E3:E12"/>
    </sheetView>
  </sheetViews>
  <sheetFormatPr baseColWidth="10" defaultRowHeight="14.5" x14ac:dyDescent="0.35"/>
  <cols>
    <col min="1" max="1" width="9.81640625" bestFit="1" customWidth="1"/>
    <col min="2" max="2" width="9.453125" style="10" bestFit="1" customWidth="1"/>
    <col min="3" max="5" width="11.54296875" style="10" customWidth="1"/>
    <col min="6" max="6" width="11" customWidth="1"/>
    <col min="7" max="7" width="6.7265625" bestFit="1" customWidth="1"/>
  </cols>
  <sheetData>
    <row r="1" spans="1:9" ht="15" thickBot="1" x14ac:dyDescent="0.4"/>
    <row r="2" spans="1:9" ht="15" thickBot="1" x14ac:dyDescent="0.4">
      <c r="A2" s="81" t="s">
        <v>34</v>
      </c>
      <c r="B2" s="82" t="s">
        <v>35</v>
      </c>
      <c r="C2" s="82" t="s">
        <v>36</v>
      </c>
      <c r="D2" s="82" t="s">
        <v>37</v>
      </c>
      <c r="E2" s="87" t="s">
        <v>38</v>
      </c>
    </row>
    <row r="3" spans="1:9" x14ac:dyDescent="0.35">
      <c r="A3" s="14" t="s">
        <v>11</v>
      </c>
      <c r="B3" s="15" t="s">
        <v>39</v>
      </c>
      <c r="C3" s="21">
        <v>1500</v>
      </c>
      <c r="D3" s="15">
        <v>200</v>
      </c>
      <c r="E3" s="16"/>
      <c r="G3" s="22" t="s">
        <v>40</v>
      </c>
      <c r="H3" s="23" t="s">
        <v>41</v>
      </c>
      <c r="I3" s="24"/>
    </row>
    <row r="4" spans="1:9" ht="15" thickBot="1" x14ac:dyDescent="0.4">
      <c r="A4" s="14" t="s">
        <v>12</v>
      </c>
      <c r="B4" s="15" t="s">
        <v>42</v>
      </c>
      <c r="C4" s="21">
        <v>1250</v>
      </c>
      <c r="D4" s="15">
        <v>150</v>
      </c>
      <c r="E4" s="16"/>
      <c r="G4" s="25" t="s">
        <v>43</v>
      </c>
      <c r="H4" s="26" t="s">
        <v>36</v>
      </c>
      <c r="I4" s="27"/>
    </row>
    <row r="5" spans="1:9" x14ac:dyDescent="0.35">
      <c r="A5" s="14" t="s">
        <v>13</v>
      </c>
      <c r="B5" s="15" t="s">
        <v>39</v>
      </c>
      <c r="C5" s="21">
        <v>1800</v>
      </c>
      <c r="D5" s="15">
        <v>300</v>
      </c>
      <c r="E5" s="16"/>
    </row>
    <row r="6" spans="1:9" x14ac:dyDescent="0.35">
      <c r="A6" s="14" t="s">
        <v>14</v>
      </c>
      <c r="B6" s="15" t="s">
        <v>39</v>
      </c>
      <c r="C6" s="21">
        <v>1600</v>
      </c>
      <c r="D6" s="15">
        <v>250</v>
      </c>
      <c r="E6" s="16"/>
    </row>
    <row r="7" spans="1:9" x14ac:dyDescent="0.35">
      <c r="A7" s="14" t="s">
        <v>15</v>
      </c>
      <c r="B7" s="15" t="s">
        <v>42</v>
      </c>
      <c r="C7" s="21">
        <v>1500</v>
      </c>
      <c r="D7" s="15">
        <v>125</v>
      </c>
      <c r="E7" s="16"/>
    </row>
    <row r="8" spans="1:9" x14ac:dyDescent="0.35">
      <c r="A8" s="14" t="s">
        <v>16</v>
      </c>
      <c r="B8" s="15" t="s">
        <v>39</v>
      </c>
      <c r="C8" s="21">
        <v>1450</v>
      </c>
      <c r="D8" s="15">
        <v>100</v>
      </c>
      <c r="E8" s="16"/>
    </row>
    <row r="9" spans="1:9" x14ac:dyDescent="0.35">
      <c r="A9" s="14" t="s">
        <v>17</v>
      </c>
      <c r="B9" s="15" t="s">
        <v>39</v>
      </c>
      <c r="C9" s="21">
        <v>1300</v>
      </c>
      <c r="D9" s="15">
        <v>325</v>
      </c>
      <c r="E9" s="16"/>
    </row>
    <row r="10" spans="1:9" x14ac:dyDescent="0.35">
      <c r="A10" s="14" t="s">
        <v>18</v>
      </c>
      <c r="B10" s="15" t="s">
        <v>39</v>
      </c>
      <c r="C10" s="21">
        <v>1650</v>
      </c>
      <c r="D10" s="15">
        <v>300</v>
      </c>
      <c r="E10" s="16"/>
    </row>
    <row r="11" spans="1:9" x14ac:dyDescent="0.35">
      <c r="A11" s="14" t="s">
        <v>19</v>
      </c>
      <c r="B11" s="15" t="s">
        <v>39</v>
      </c>
      <c r="C11" s="21">
        <v>1250</v>
      </c>
      <c r="D11" s="15">
        <v>125</v>
      </c>
      <c r="E11" s="16"/>
    </row>
    <row r="12" spans="1:9" ht="15" thickBot="1" x14ac:dyDescent="0.4">
      <c r="A12" s="17" t="s">
        <v>20</v>
      </c>
      <c r="B12" s="18" t="s">
        <v>42</v>
      </c>
      <c r="C12" s="28">
        <v>1100</v>
      </c>
      <c r="D12" s="18">
        <v>225</v>
      </c>
      <c r="E12" s="16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43B3-C525-4632-8277-FCC26FF51610}">
  <dimension ref="A1:F11"/>
  <sheetViews>
    <sheetView showGridLines="0" workbookViewId="0">
      <selection activeCell="F2" sqref="F2"/>
    </sheetView>
  </sheetViews>
  <sheetFormatPr baseColWidth="10" defaultRowHeight="14.5" x14ac:dyDescent="0.35"/>
  <cols>
    <col min="2" max="2" width="10.90625" style="10"/>
    <col min="6" max="6" width="8.453125" bestFit="1" customWidth="1"/>
  </cols>
  <sheetData>
    <row r="1" spans="1:6" ht="15" thickBot="1" x14ac:dyDescent="0.4">
      <c r="A1" s="51" t="s">
        <v>44</v>
      </c>
      <c r="B1" s="8" t="s">
        <v>45</v>
      </c>
      <c r="C1" s="53" t="s">
        <v>46</v>
      </c>
      <c r="E1" s="29" t="s">
        <v>45</v>
      </c>
      <c r="F1" s="30" t="s">
        <v>150</v>
      </c>
    </row>
    <row r="2" spans="1:6" ht="15" thickBot="1" x14ac:dyDescent="0.4">
      <c r="A2" s="31" t="s">
        <v>47</v>
      </c>
      <c r="B2" s="88" t="s">
        <v>149</v>
      </c>
      <c r="C2" s="32">
        <v>5</v>
      </c>
      <c r="E2" s="33" t="s">
        <v>46</v>
      </c>
      <c r="F2" s="34">
        <f>SUMIFS(C:C,B:B,F1)</f>
        <v>35</v>
      </c>
    </row>
    <row r="3" spans="1:6" x14ac:dyDescent="0.35">
      <c r="A3" s="31" t="s">
        <v>47</v>
      </c>
      <c r="B3" s="88" t="s">
        <v>150</v>
      </c>
      <c r="C3" s="32">
        <v>10</v>
      </c>
    </row>
    <row r="4" spans="1:6" x14ac:dyDescent="0.35">
      <c r="A4" s="31" t="s">
        <v>48</v>
      </c>
      <c r="B4" s="88" t="s">
        <v>149</v>
      </c>
      <c r="C4" s="32">
        <v>15</v>
      </c>
    </row>
    <row r="5" spans="1:6" x14ac:dyDescent="0.35">
      <c r="A5" s="31" t="s">
        <v>49</v>
      </c>
      <c r="B5" s="88" t="s">
        <v>149</v>
      </c>
      <c r="C5" s="32">
        <v>25</v>
      </c>
    </row>
    <row r="6" spans="1:6" x14ac:dyDescent="0.35">
      <c r="A6" s="31" t="s">
        <v>50</v>
      </c>
      <c r="B6" s="88" t="s">
        <v>151</v>
      </c>
      <c r="C6" s="32">
        <v>5</v>
      </c>
    </row>
    <row r="7" spans="1:6" x14ac:dyDescent="0.35">
      <c r="A7" s="31" t="s">
        <v>51</v>
      </c>
      <c r="B7" s="88" t="s">
        <v>150</v>
      </c>
      <c r="C7" s="32">
        <v>15</v>
      </c>
    </row>
    <row r="8" spans="1:6" x14ac:dyDescent="0.35">
      <c r="A8" s="31" t="s">
        <v>52</v>
      </c>
      <c r="B8" s="88" t="s">
        <v>149</v>
      </c>
      <c r="C8" s="32">
        <v>25</v>
      </c>
    </row>
    <row r="9" spans="1:6" x14ac:dyDescent="0.35">
      <c r="A9" s="31" t="s">
        <v>50</v>
      </c>
      <c r="B9" s="88" t="s">
        <v>149</v>
      </c>
      <c r="C9" s="32">
        <v>20</v>
      </c>
    </row>
    <row r="10" spans="1:6" x14ac:dyDescent="0.35">
      <c r="A10" s="31" t="s">
        <v>51</v>
      </c>
      <c r="B10" s="88" t="s">
        <v>151</v>
      </c>
      <c r="C10" s="32">
        <v>5</v>
      </c>
    </row>
    <row r="11" spans="1:6" ht="15" thickBot="1" x14ac:dyDescent="0.4">
      <c r="A11" s="35" t="s">
        <v>47</v>
      </c>
      <c r="B11" s="36" t="s">
        <v>150</v>
      </c>
      <c r="C11" s="37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B06F3-4793-4B3C-A9EE-17139473DC80}">
  <dimension ref="A1:G15"/>
  <sheetViews>
    <sheetView showGridLines="0" workbookViewId="0">
      <selection activeCell="G15" sqref="G15"/>
    </sheetView>
  </sheetViews>
  <sheetFormatPr baseColWidth="10" defaultRowHeight="14.5" x14ac:dyDescent="0.35"/>
  <cols>
    <col min="1" max="1" width="10.90625" style="10"/>
    <col min="2" max="2" width="17.81640625" style="10" bestFit="1" customWidth="1"/>
    <col min="3" max="3" width="9.453125" style="10" bestFit="1" customWidth="1"/>
    <col min="4" max="4" width="6.54296875" customWidth="1"/>
    <col min="5" max="5" width="19.7265625" bestFit="1" customWidth="1"/>
    <col min="6" max="6" width="4.81640625" customWidth="1"/>
    <col min="7" max="7" width="19.7265625" bestFit="1" customWidth="1"/>
  </cols>
  <sheetData>
    <row r="1" spans="1:7" ht="15" thickBot="1" x14ac:dyDescent="0.4">
      <c r="E1" s="10" t="s">
        <v>53</v>
      </c>
      <c r="G1" s="38" t="s">
        <v>54</v>
      </c>
    </row>
    <row r="2" spans="1:7" x14ac:dyDescent="0.35">
      <c r="A2" s="7" t="s">
        <v>55</v>
      </c>
      <c r="B2" s="8" t="s">
        <v>56</v>
      </c>
      <c r="C2" s="9" t="s">
        <v>57</v>
      </c>
      <c r="E2" s="39" t="s">
        <v>58</v>
      </c>
      <c r="G2" s="39" t="s">
        <v>58</v>
      </c>
    </row>
    <row r="3" spans="1:7" x14ac:dyDescent="0.35">
      <c r="A3" s="1" t="s">
        <v>59</v>
      </c>
      <c r="B3" s="10">
        <v>5</v>
      </c>
      <c r="C3" s="40">
        <v>10000</v>
      </c>
      <c r="E3" s="41">
        <f>C3/B3</f>
        <v>2000</v>
      </c>
      <c r="G3" s="42">
        <f>IFERROR(C3/B3,"")</f>
        <v>2000</v>
      </c>
    </row>
    <row r="4" spans="1:7" x14ac:dyDescent="0.35">
      <c r="A4" s="1" t="s">
        <v>60</v>
      </c>
      <c r="B4" s="10">
        <v>4</v>
      </c>
      <c r="C4" s="40">
        <v>15000</v>
      </c>
      <c r="E4" s="41">
        <f t="shared" ref="E4:E14" si="0">C4/B4</f>
        <v>3750</v>
      </c>
      <c r="G4" s="42">
        <f t="shared" ref="G4:G14" si="1">IFERROR(C4/B4,"")</f>
        <v>3750</v>
      </c>
    </row>
    <row r="5" spans="1:7" x14ac:dyDescent="0.35">
      <c r="A5" s="1" t="s">
        <v>61</v>
      </c>
      <c r="B5" s="10">
        <v>6</v>
      </c>
      <c r="C5" s="40">
        <v>26000</v>
      </c>
      <c r="E5" s="41">
        <f t="shared" si="0"/>
        <v>4333.333333333333</v>
      </c>
      <c r="G5" s="42">
        <f t="shared" si="1"/>
        <v>4333.333333333333</v>
      </c>
    </row>
    <row r="6" spans="1:7" x14ac:dyDescent="0.35">
      <c r="A6" s="1" t="s">
        <v>62</v>
      </c>
      <c r="B6" s="10">
        <v>7</v>
      </c>
      <c r="C6" s="40">
        <v>25000</v>
      </c>
      <c r="E6" s="41">
        <f t="shared" si="0"/>
        <v>3571.4285714285716</v>
      </c>
      <c r="G6" s="42">
        <f t="shared" si="1"/>
        <v>3571.4285714285716</v>
      </c>
    </row>
    <row r="7" spans="1:7" x14ac:dyDescent="0.35">
      <c r="A7" s="1" t="s">
        <v>63</v>
      </c>
      <c r="B7" s="10">
        <v>5</v>
      </c>
      <c r="C7" s="40">
        <v>18500</v>
      </c>
      <c r="E7" s="41">
        <f t="shared" si="0"/>
        <v>3700</v>
      </c>
      <c r="G7" s="42">
        <f t="shared" si="1"/>
        <v>3700</v>
      </c>
    </row>
    <row r="8" spans="1:7" x14ac:dyDescent="0.35">
      <c r="A8" s="1" t="s">
        <v>64</v>
      </c>
      <c r="B8" s="10">
        <v>6</v>
      </c>
      <c r="C8" s="40">
        <v>25400</v>
      </c>
      <c r="E8" s="41">
        <f t="shared" si="0"/>
        <v>4233.333333333333</v>
      </c>
      <c r="G8" s="42">
        <f t="shared" si="1"/>
        <v>4233.333333333333</v>
      </c>
    </row>
    <row r="9" spans="1:7" x14ac:dyDescent="0.35">
      <c r="A9" s="1" t="s">
        <v>65</v>
      </c>
      <c r="B9" s="10">
        <v>8</v>
      </c>
      <c r="C9" s="40">
        <v>35000</v>
      </c>
      <c r="E9" s="41">
        <f t="shared" si="0"/>
        <v>4375</v>
      </c>
      <c r="G9" s="42">
        <f t="shared" si="1"/>
        <v>4375</v>
      </c>
    </row>
    <row r="10" spans="1:7" x14ac:dyDescent="0.35">
      <c r="A10" s="1" t="s">
        <v>66</v>
      </c>
      <c r="C10" s="40"/>
      <c r="E10" s="41"/>
      <c r="G10" s="42" t="str">
        <f t="shared" si="1"/>
        <v/>
      </c>
    </row>
    <row r="11" spans="1:7" x14ac:dyDescent="0.35">
      <c r="A11" s="1" t="s">
        <v>67</v>
      </c>
      <c r="C11" s="40"/>
      <c r="E11" s="41"/>
      <c r="G11" s="42" t="str">
        <f t="shared" si="1"/>
        <v/>
      </c>
    </row>
    <row r="12" spans="1:7" x14ac:dyDescent="0.35">
      <c r="A12" s="1" t="s">
        <v>68</v>
      </c>
      <c r="C12" s="40"/>
      <c r="E12" s="41"/>
      <c r="G12" s="42" t="str">
        <f t="shared" si="1"/>
        <v/>
      </c>
    </row>
    <row r="13" spans="1:7" x14ac:dyDescent="0.35">
      <c r="A13" s="1" t="s">
        <v>69</v>
      </c>
      <c r="C13" s="40"/>
      <c r="E13" s="41"/>
      <c r="G13" s="42" t="str">
        <f t="shared" si="1"/>
        <v/>
      </c>
    </row>
    <row r="14" spans="1:7" ht="15" thickBot="1" x14ac:dyDescent="0.4">
      <c r="A14" s="4" t="s">
        <v>70</v>
      </c>
      <c r="B14" s="36"/>
      <c r="C14" s="43"/>
      <c r="E14" s="41"/>
      <c r="G14" s="42" t="str">
        <f t="shared" si="1"/>
        <v/>
      </c>
    </row>
    <row r="15" spans="1:7" x14ac:dyDescent="0.35">
      <c r="E15" s="90"/>
      <c r="G15" s="9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32376-6DC7-4283-A75C-ACDADEEA30AD}">
  <dimension ref="A1:G6"/>
  <sheetViews>
    <sheetView showGridLines="0" workbookViewId="0">
      <selection activeCell="E2" sqref="E2"/>
    </sheetView>
  </sheetViews>
  <sheetFormatPr baseColWidth="10" defaultRowHeight="14.5" x14ac:dyDescent="0.35"/>
  <cols>
    <col min="4" max="4" width="4.1796875" customWidth="1"/>
    <col min="5" max="5" width="34.453125" customWidth="1"/>
    <col min="6" max="6" width="2.1796875" customWidth="1"/>
    <col min="7" max="7" width="34.453125" customWidth="1"/>
    <col min="8" max="8" width="4.81640625" customWidth="1"/>
  </cols>
  <sheetData>
    <row r="1" spans="1:7" x14ac:dyDescent="0.35">
      <c r="A1" s="81" t="s">
        <v>71</v>
      </c>
      <c r="B1" s="89" t="s">
        <v>72</v>
      </c>
      <c r="C1" s="83" t="s">
        <v>73</v>
      </c>
      <c r="E1" s="45" t="s">
        <v>74</v>
      </c>
      <c r="G1" s="45" t="s">
        <v>74</v>
      </c>
    </row>
    <row r="2" spans="1:7" x14ac:dyDescent="0.35">
      <c r="A2" s="14" t="s">
        <v>75</v>
      </c>
      <c r="B2" s="46" t="s">
        <v>152</v>
      </c>
      <c r="C2" s="19" t="s">
        <v>76</v>
      </c>
      <c r="E2" s="42"/>
      <c r="G2" s="42"/>
    </row>
    <row r="3" spans="1:7" x14ac:dyDescent="0.35">
      <c r="A3" s="14" t="s">
        <v>77</v>
      </c>
      <c r="B3" s="46" t="s">
        <v>78</v>
      </c>
      <c r="C3" s="19" t="s">
        <v>79</v>
      </c>
      <c r="E3" s="42"/>
      <c r="G3" s="42"/>
    </row>
    <row r="4" spans="1:7" x14ac:dyDescent="0.35">
      <c r="A4" s="14" t="s">
        <v>80</v>
      </c>
      <c r="B4" s="46" t="s">
        <v>81</v>
      </c>
      <c r="C4" s="19" t="s">
        <v>76</v>
      </c>
      <c r="E4" s="42"/>
      <c r="G4" s="42"/>
    </row>
    <row r="5" spans="1:7" x14ac:dyDescent="0.35">
      <c r="A5" s="14" t="s">
        <v>82</v>
      </c>
      <c r="B5" s="46" t="s">
        <v>83</v>
      </c>
      <c r="C5" s="19" t="s">
        <v>84</v>
      </c>
      <c r="E5" s="42"/>
      <c r="G5" s="42"/>
    </row>
    <row r="6" spans="1:7" ht="15" thickBot="1" x14ac:dyDescent="0.4">
      <c r="A6" s="17" t="s">
        <v>11</v>
      </c>
      <c r="B6" s="47" t="s">
        <v>85</v>
      </c>
      <c r="C6" s="20" t="s">
        <v>86</v>
      </c>
      <c r="E6" s="44"/>
      <c r="G6" s="44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5347-FE85-49DA-BB20-36DDD247DE53}">
  <dimension ref="A1:C13"/>
  <sheetViews>
    <sheetView showGridLines="0" workbookViewId="0">
      <selection activeCell="C13" sqref="C13"/>
    </sheetView>
  </sheetViews>
  <sheetFormatPr baseColWidth="10" defaultRowHeight="14.5" x14ac:dyDescent="0.35"/>
  <sheetData>
    <row r="1" spans="1:3" x14ac:dyDescent="0.35">
      <c r="A1" s="51" t="s">
        <v>45</v>
      </c>
      <c r="B1" s="52" t="s">
        <v>105</v>
      </c>
      <c r="C1" s="53" t="s">
        <v>106</v>
      </c>
    </row>
    <row r="2" spans="1:3" x14ac:dyDescent="0.35">
      <c r="A2" s="54" t="s">
        <v>107</v>
      </c>
      <c r="B2" s="55">
        <v>5</v>
      </c>
      <c r="C2" s="56">
        <v>25</v>
      </c>
    </row>
    <row r="3" spans="1:3" x14ac:dyDescent="0.35">
      <c r="A3" s="54" t="s">
        <v>108</v>
      </c>
      <c r="B3" s="55">
        <v>25</v>
      </c>
      <c r="C3" s="56">
        <v>15</v>
      </c>
    </row>
    <row r="4" spans="1:3" x14ac:dyDescent="0.35">
      <c r="A4" s="54" t="s">
        <v>109</v>
      </c>
      <c r="B4" s="55">
        <v>15</v>
      </c>
      <c r="C4" s="56">
        <v>18</v>
      </c>
    </row>
    <row r="5" spans="1:3" x14ac:dyDescent="0.35">
      <c r="A5" s="54" t="s">
        <v>110</v>
      </c>
      <c r="B5" s="55">
        <v>10</v>
      </c>
      <c r="C5" s="56">
        <v>25</v>
      </c>
    </row>
    <row r="6" spans="1:3" x14ac:dyDescent="0.35">
      <c r="A6" s="54" t="s">
        <v>111</v>
      </c>
      <c r="B6" s="55">
        <v>8</v>
      </c>
      <c r="C6" s="56">
        <v>35</v>
      </c>
    </row>
    <row r="7" spans="1:3" x14ac:dyDescent="0.35">
      <c r="A7" s="54" t="s">
        <v>112</v>
      </c>
      <c r="B7" s="55">
        <v>10</v>
      </c>
      <c r="C7" s="56">
        <v>40</v>
      </c>
    </row>
    <row r="8" spans="1:3" x14ac:dyDescent="0.35">
      <c r="A8" s="54" t="s">
        <v>113</v>
      </c>
      <c r="B8" s="55">
        <v>15</v>
      </c>
      <c r="C8" s="56">
        <v>55</v>
      </c>
    </row>
    <row r="9" spans="1:3" x14ac:dyDescent="0.35">
      <c r="A9" s="54" t="s">
        <v>114</v>
      </c>
      <c r="B9" s="55">
        <v>20</v>
      </c>
      <c r="C9" s="56">
        <v>58</v>
      </c>
    </row>
    <row r="10" spans="1:3" x14ac:dyDescent="0.35">
      <c r="A10" s="54" t="s">
        <v>115</v>
      </c>
      <c r="B10" s="55">
        <v>10</v>
      </c>
      <c r="C10" s="56">
        <v>35</v>
      </c>
    </row>
    <row r="11" spans="1:3" ht="15" thickBot="1" x14ac:dyDescent="0.4">
      <c r="A11" s="57" t="s">
        <v>116</v>
      </c>
      <c r="B11" s="58">
        <v>15</v>
      </c>
      <c r="C11" s="59">
        <v>42</v>
      </c>
    </row>
    <row r="12" spans="1:3" ht="15" thickBot="1" x14ac:dyDescent="0.4"/>
    <row r="13" spans="1:3" ht="15" thickBot="1" x14ac:dyDescent="0.4">
      <c r="B13" s="60" t="s">
        <v>117</v>
      </c>
      <c r="C13" s="6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3DA5A-559B-4FD9-9171-78E12A6789A9}">
  <dimension ref="A1:P12"/>
  <sheetViews>
    <sheetView showGridLines="0" workbookViewId="0">
      <selection activeCell="P16" sqref="P16"/>
    </sheetView>
  </sheetViews>
  <sheetFormatPr baseColWidth="10" defaultRowHeight="14.5" x14ac:dyDescent="0.35"/>
  <cols>
    <col min="1" max="1" width="9.81640625" bestFit="1" customWidth="1"/>
    <col min="2" max="13" width="9.453125" style="10" bestFit="1" customWidth="1"/>
    <col min="14" max="14" width="10.453125" style="10" bestFit="1" customWidth="1"/>
    <col min="15" max="15" width="2.7265625" customWidth="1"/>
    <col min="16" max="16" width="13" bestFit="1" customWidth="1"/>
  </cols>
  <sheetData>
    <row r="1" spans="1:16" ht="15" thickBot="1" x14ac:dyDescent="0.4">
      <c r="B1" s="10">
        <v>1</v>
      </c>
      <c r="C1" s="10">
        <v>1</v>
      </c>
      <c r="D1" s="10">
        <v>1</v>
      </c>
      <c r="E1" s="10">
        <v>1</v>
      </c>
      <c r="F1" s="10">
        <v>1</v>
      </c>
      <c r="G1" s="10">
        <v>1</v>
      </c>
      <c r="H1" s="10">
        <v>1</v>
      </c>
      <c r="I1" s="10">
        <v>0</v>
      </c>
      <c r="J1" s="10">
        <v>0</v>
      </c>
      <c r="K1" s="10">
        <v>0</v>
      </c>
      <c r="L1" s="10">
        <v>0</v>
      </c>
      <c r="M1" s="10">
        <v>0</v>
      </c>
    </row>
    <row r="2" spans="1:16" ht="15" thickBot="1" x14ac:dyDescent="0.4">
      <c r="A2" s="51" t="s">
        <v>118</v>
      </c>
      <c r="B2" s="62" t="s">
        <v>119</v>
      </c>
      <c r="C2" s="62" t="s">
        <v>120</v>
      </c>
      <c r="D2" s="8" t="s">
        <v>121</v>
      </c>
      <c r="E2" s="8" t="s">
        <v>122</v>
      </c>
      <c r="F2" s="8" t="s">
        <v>123</v>
      </c>
      <c r="G2" s="8" t="s">
        <v>124</v>
      </c>
      <c r="H2" s="8" t="s">
        <v>125</v>
      </c>
      <c r="I2" s="8" t="s">
        <v>126</v>
      </c>
      <c r="J2" s="8" t="s">
        <v>127</v>
      </c>
      <c r="K2" s="8" t="s">
        <v>128</v>
      </c>
      <c r="L2" s="8" t="s">
        <v>129</v>
      </c>
      <c r="M2" s="8" t="s">
        <v>130</v>
      </c>
      <c r="N2" s="9" t="s">
        <v>117</v>
      </c>
      <c r="P2" s="39" t="s">
        <v>131</v>
      </c>
    </row>
    <row r="3" spans="1:16" ht="15" thickBot="1" x14ac:dyDescent="0.4">
      <c r="A3" s="63" t="s">
        <v>132</v>
      </c>
      <c r="B3" s="64">
        <v>1000</v>
      </c>
      <c r="C3" s="64">
        <v>5000</v>
      </c>
      <c r="D3" s="64">
        <v>549</v>
      </c>
      <c r="E3" s="64">
        <v>5464</v>
      </c>
      <c r="F3" s="64">
        <v>24555</v>
      </c>
      <c r="G3" s="64">
        <v>8877</v>
      </c>
      <c r="H3" s="64">
        <v>24543</v>
      </c>
      <c r="I3" s="64">
        <v>5456</v>
      </c>
      <c r="J3" s="64">
        <v>33544</v>
      </c>
      <c r="K3" s="64">
        <v>6654</v>
      </c>
      <c r="L3" s="64">
        <v>6500</v>
      </c>
      <c r="M3" s="64">
        <v>5454</v>
      </c>
      <c r="N3" s="65">
        <f t="shared" ref="N3:N12" si="0">SUM(B3:M3)</f>
        <v>127596</v>
      </c>
      <c r="P3" s="66">
        <f>SUMPRODUCT($B$1:$M$1,B3:M3)</f>
        <v>69988</v>
      </c>
    </row>
    <row r="4" spans="1:16" ht="15" thickBot="1" x14ac:dyDescent="0.4">
      <c r="A4" s="63" t="s">
        <v>133</v>
      </c>
      <c r="B4" s="64">
        <v>2000</v>
      </c>
      <c r="C4" s="64">
        <v>6500</v>
      </c>
      <c r="D4" s="64">
        <v>55432</v>
      </c>
      <c r="E4" s="64">
        <v>6654</v>
      </c>
      <c r="F4" s="64">
        <v>55432</v>
      </c>
      <c r="G4" s="64">
        <v>54544</v>
      </c>
      <c r="H4" s="64">
        <v>5456</v>
      </c>
      <c r="I4" s="64">
        <v>8876</v>
      </c>
      <c r="J4" s="64">
        <v>6654</v>
      </c>
      <c r="K4" s="64">
        <v>84665</v>
      </c>
      <c r="L4" s="64">
        <v>549</v>
      </c>
      <c r="M4" s="64">
        <v>6654</v>
      </c>
      <c r="N4" s="65">
        <f t="shared" si="0"/>
        <v>293416</v>
      </c>
      <c r="P4" s="66">
        <f t="shared" ref="P4:P12" si="1">SUMPRODUCT($B$1:$M$1,B4:M4)</f>
        <v>186018</v>
      </c>
    </row>
    <row r="5" spans="1:16" ht="15" thickBot="1" x14ac:dyDescent="0.4">
      <c r="A5" s="63" t="s">
        <v>134</v>
      </c>
      <c r="B5" s="64">
        <v>35000</v>
      </c>
      <c r="C5" s="64">
        <v>549</v>
      </c>
      <c r="D5" s="64">
        <v>84665</v>
      </c>
      <c r="E5" s="64">
        <v>84665</v>
      </c>
      <c r="F5" s="64">
        <v>65354</v>
      </c>
      <c r="G5" s="64">
        <v>6654</v>
      </c>
      <c r="H5" s="64">
        <v>8876</v>
      </c>
      <c r="I5" s="64">
        <v>210</v>
      </c>
      <c r="J5" s="64">
        <v>84665</v>
      </c>
      <c r="K5" s="64">
        <v>6500</v>
      </c>
      <c r="L5" s="64">
        <v>55432</v>
      </c>
      <c r="M5" s="64">
        <v>84665</v>
      </c>
      <c r="N5" s="65">
        <f t="shared" si="0"/>
        <v>517235</v>
      </c>
      <c r="P5" s="66">
        <f t="shared" si="1"/>
        <v>285763</v>
      </c>
    </row>
    <row r="6" spans="1:16" ht="15" thickBot="1" x14ac:dyDescent="0.4">
      <c r="A6" s="63" t="s">
        <v>135</v>
      </c>
      <c r="B6" s="64">
        <v>6555</v>
      </c>
      <c r="C6" s="64">
        <v>55432</v>
      </c>
      <c r="D6" s="64">
        <v>5545</v>
      </c>
      <c r="E6" s="64">
        <v>35000</v>
      </c>
      <c r="F6" s="64">
        <v>549</v>
      </c>
      <c r="G6" s="64">
        <v>84665</v>
      </c>
      <c r="H6" s="64">
        <v>210</v>
      </c>
      <c r="I6" s="64">
        <v>35000</v>
      </c>
      <c r="J6" s="64">
        <v>5545</v>
      </c>
      <c r="K6" s="64">
        <v>549</v>
      </c>
      <c r="L6" s="64">
        <v>6654</v>
      </c>
      <c r="M6" s="64">
        <v>5456</v>
      </c>
      <c r="N6" s="65">
        <f t="shared" si="0"/>
        <v>241160</v>
      </c>
      <c r="P6" s="66">
        <f t="shared" si="1"/>
        <v>187956</v>
      </c>
    </row>
    <row r="7" spans="1:16" ht="15" thickBot="1" x14ac:dyDescent="0.4">
      <c r="A7" s="63" t="s">
        <v>136</v>
      </c>
      <c r="B7" s="64">
        <v>15587</v>
      </c>
      <c r="C7" s="64">
        <v>65354</v>
      </c>
      <c r="D7" s="64">
        <v>2487</v>
      </c>
      <c r="E7" s="64">
        <v>6555</v>
      </c>
      <c r="F7" s="64">
        <v>55432</v>
      </c>
      <c r="G7" s="64">
        <v>33546</v>
      </c>
      <c r="H7" s="64">
        <v>5454</v>
      </c>
      <c r="I7" s="64">
        <v>5456</v>
      </c>
      <c r="J7" s="64">
        <v>5456</v>
      </c>
      <c r="K7" s="64">
        <v>55432</v>
      </c>
      <c r="L7" s="64">
        <v>84665</v>
      </c>
      <c r="M7" s="64">
        <v>8876</v>
      </c>
      <c r="N7" s="65">
        <f t="shared" si="0"/>
        <v>344300</v>
      </c>
      <c r="P7" s="66">
        <f t="shared" si="1"/>
        <v>184415</v>
      </c>
    </row>
    <row r="8" spans="1:16" ht="15" thickBot="1" x14ac:dyDescent="0.4">
      <c r="A8" s="63" t="s">
        <v>137</v>
      </c>
      <c r="B8" s="64">
        <v>6654</v>
      </c>
      <c r="C8" s="64">
        <v>24543</v>
      </c>
      <c r="D8" s="64">
        <v>1000</v>
      </c>
      <c r="E8" s="64">
        <v>15587</v>
      </c>
      <c r="F8" s="64">
        <v>65354</v>
      </c>
      <c r="G8" s="64">
        <v>55432</v>
      </c>
      <c r="H8" s="64">
        <v>549</v>
      </c>
      <c r="I8" s="64">
        <v>8876</v>
      </c>
      <c r="J8" s="64">
        <v>8876</v>
      </c>
      <c r="K8" s="64">
        <v>35000</v>
      </c>
      <c r="L8" s="64">
        <v>5545</v>
      </c>
      <c r="M8" s="64">
        <v>210</v>
      </c>
      <c r="N8" s="65">
        <f t="shared" si="0"/>
        <v>227626</v>
      </c>
      <c r="P8" s="66">
        <f t="shared" si="1"/>
        <v>169119</v>
      </c>
    </row>
    <row r="9" spans="1:16" ht="15" thickBot="1" x14ac:dyDescent="0.4">
      <c r="A9" s="63" t="s">
        <v>138</v>
      </c>
      <c r="B9" s="64">
        <v>84665</v>
      </c>
      <c r="C9" s="64">
        <v>5456</v>
      </c>
      <c r="D9" s="64">
        <v>24543</v>
      </c>
      <c r="E9" s="64">
        <v>549</v>
      </c>
      <c r="F9" s="64">
        <v>8876</v>
      </c>
      <c r="G9" s="64">
        <v>6656</v>
      </c>
      <c r="H9" s="64">
        <v>55432</v>
      </c>
      <c r="I9" s="64">
        <v>210</v>
      </c>
      <c r="J9" s="64">
        <v>210</v>
      </c>
      <c r="K9" s="64">
        <v>6555</v>
      </c>
      <c r="L9" s="64">
        <v>6500</v>
      </c>
      <c r="M9" s="64">
        <v>24543</v>
      </c>
      <c r="N9" s="65">
        <f t="shared" si="0"/>
        <v>224195</v>
      </c>
      <c r="P9" s="66">
        <f t="shared" si="1"/>
        <v>186177</v>
      </c>
    </row>
    <row r="10" spans="1:16" ht="15" thickBot="1" x14ac:dyDescent="0.4">
      <c r="A10" s="63" t="s">
        <v>139</v>
      </c>
      <c r="B10" s="64">
        <v>5545</v>
      </c>
      <c r="C10" s="64">
        <v>8876</v>
      </c>
      <c r="D10" s="64">
        <v>5456</v>
      </c>
      <c r="E10" s="64">
        <v>55432</v>
      </c>
      <c r="F10" s="64">
        <v>210</v>
      </c>
      <c r="G10" s="64">
        <v>6654</v>
      </c>
      <c r="H10" s="64">
        <v>210</v>
      </c>
      <c r="I10" s="64">
        <v>35000</v>
      </c>
      <c r="J10" s="64">
        <v>84665</v>
      </c>
      <c r="K10" s="64">
        <v>549</v>
      </c>
      <c r="L10" s="64">
        <v>549</v>
      </c>
      <c r="M10" s="64">
        <v>5456</v>
      </c>
      <c r="N10" s="65">
        <f t="shared" si="0"/>
        <v>208602</v>
      </c>
      <c r="P10" s="66">
        <f t="shared" si="1"/>
        <v>82383</v>
      </c>
    </row>
    <row r="11" spans="1:16" ht="15" thickBot="1" x14ac:dyDescent="0.4">
      <c r="A11" s="63" t="s">
        <v>140</v>
      </c>
      <c r="B11" s="64">
        <v>2487</v>
      </c>
      <c r="C11" s="64">
        <v>210</v>
      </c>
      <c r="D11" s="64">
        <v>8876</v>
      </c>
      <c r="E11" s="64">
        <v>1580</v>
      </c>
      <c r="F11" s="64">
        <v>5456</v>
      </c>
      <c r="G11" s="64">
        <v>84665</v>
      </c>
      <c r="H11" s="64">
        <v>6555</v>
      </c>
      <c r="I11" s="64">
        <v>6555</v>
      </c>
      <c r="J11" s="64">
        <v>5545</v>
      </c>
      <c r="K11" s="64">
        <v>55432</v>
      </c>
      <c r="L11" s="64">
        <v>55432</v>
      </c>
      <c r="M11" s="64">
        <v>8876</v>
      </c>
      <c r="N11" s="65">
        <f t="shared" si="0"/>
        <v>241669</v>
      </c>
      <c r="P11" s="66">
        <f t="shared" si="1"/>
        <v>109829</v>
      </c>
    </row>
    <row r="12" spans="1:16" ht="15" thickBot="1" x14ac:dyDescent="0.4">
      <c r="A12" s="67" t="s">
        <v>141</v>
      </c>
      <c r="B12" s="68">
        <v>58989</v>
      </c>
      <c r="C12" s="68">
        <v>8887</v>
      </c>
      <c r="D12" s="68">
        <v>210</v>
      </c>
      <c r="E12" s="68">
        <v>25545</v>
      </c>
      <c r="F12" s="68">
        <v>8876</v>
      </c>
      <c r="G12" s="68">
        <v>5545</v>
      </c>
      <c r="H12" s="68">
        <v>15587</v>
      </c>
      <c r="I12" s="68">
        <v>15587</v>
      </c>
      <c r="J12" s="68">
        <v>2487</v>
      </c>
      <c r="K12" s="68">
        <v>54545</v>
      </c>
      <c r="L12" s="68">
        <v>54547</v>
      </c>
      <c r="M12" s="68">
        <v>210</v>
      </c>
      <c r="N12" s="69">
        <f t="shared" si="0"/>
        <v>251015</v>
      </c>
      <c r="P12" s="66">
        <f t="shared" si="1"/>
        <v>123639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757D-AAE6-4D43-845E-31463361FFE5}">
  <dimension ref="A1:F3"/>
  <sheetViews>
    <sheetView showGridLines="0" workbookViewId="0">
      <selection activeCell="D3" sqref="D3:F3"/>
    </sheetView>
  </sheetViews>
  <sheetFormatPr baseColWidth="10" defaultRowHeight="14.5" x14ac:dyDescent="0.35"/>
  <cols>
    <col min="1" max="2" width="12.81640625" style="10" customWidth="1"/>
    <col min="4" max="4" width="11.81640625" bestFit="1" customWidth="1"/>
  </cols>
  <sheetData>
    <row r="1" spans="1:6" ht="15" thickBot="1" x14ac:dyDescent="0.4"/>
    <row r="2" spans="1:6" ht="15" thickBot="1" x14ac:dyDescent="0.4">
      <c r="A2" s="70" t="s">
        <v>142</v>
      </c>
      <c r="B2" s="71" t="s">
        <v>143</v>
      </c>
      <c r="D2" s="72" t="s">
        <v>144</v>
      </c>
      <c r="E2" s="73" t="s">
        <v>145</v>
      </c>
      <c r="F2" s="74" t="s">
        <v>146</v>
      </c>
    </row>
    <row r="3" spans="1:6" ht="15" thickBot="1" x14ac:dyDescent="0.4">
      <c r="A3" s="75">
        <v>42399</v>
      </c>
      <c r="B3" s="76">
        <v>43070</v>
      </c>
      <c r="D3" s="92"/>
      <c r="E3" s="93"/>
      <c r="F3" s="94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1584B-4AEB-4796-8824-97AFCDEBBE77}">
  <dimension ref="A1:D17"/>
  <sheetViews>
    <sheetView showGridLines="0" workbookViewId="0">
      <selection activeCell="D7" sqref="D7"/>
    </sheetView>
  </sheetViews>
  <sheetFormatPr baseColWidth="10" defaultRowHeight="14.5" x14ac:dyDescent="0.35"/>
  <cols>
    <col min="1" max="1" width="16.54296875" bestFit="1" customWidth="1"/>
    <col min="3" max="3" width="15.36328125" bestFit="1" customWidth="1"/>
  </cols>
  <sheetData>
    <row r="1" spans="1:4" ht="15" thickBot="1" x14ac:dyDescent="0.4">
      <c r="A1" s="48" t="s">
        <v>87</v>
      </c>
      <c r="C1" s="49" t="s">
        <v>88</v>
      </c>
    </row>
    <row r="2" spans="1:4" ht="15" thickBot="1" x14ac:dyDescent="0.4">
      <c r="A2" s="48" t="s">
        <v>89</v>
      </c>
      <c r="C2" s="50" t="str">
        <f ca="1">INDEX(A1:A17,RANDBETWEEN(1,17))</f>
        <v>Fernando García</v>
      </c>
    </row>
    <row r="3" spans="1:4" x14ac:dyDescent="0.35">
      <c r="A3" s="48" t="s">
        <v>90</v>
      </c>
    </row>
    <row r="4" spans="1:4" x14ac:dyDescent="0.35">
      <c r="A4" s="48" t="s">
        <v>91</v>
      </c>
    </row>
    <row r="5" spans="1:4" x14ac:dyDescent="0.35">
      <c r="A5" s="48" t="s">
        <v>92</v>
      </c>
    </row>
    <row r="6" spans="1:4" x14ac:dyDescent="0.35">
      <c r="A6" s="48" t="s">
        <v>93</v>
      </c>
      <c r="D6" t="s">
        <v>153</v>
      </c>
    </row>
    <row r="7" spans="1:4" x14ac:dyDescent="0.35">
      <c r="A7" s="48" t="s">
        <v>94</v>
      </c>
    </row>
    <row r="8" spans="1:4" x14ac:dyDescent="0.35">
      <c r="A8" s="48" t="s">
        <v>95</v>
      </c>
      <c r="D8" t="s">
        <v>153</v>
      </c>
    </row>
    <row r="9" spans="1:4" x14ac:dyDescent="0.35">
      <c r="A9" s="48" t="s">
        <v>96</v>
      </c>
      <c r="D9" t="s">
        <v>153</v>
      </c>
    </row>
    <row r="10" spans="1:4" x14ac:dyDescent="0.35">
      <c r="A10" s="48" t="s">
        <v>97</v>
      </c>
      <c r="D10" t="s">
        <v>153</v>
      </c>
    </row>
    <row r="11" spans="1:4" x14ac:dyDescent="0.35">
      <c r="A11" s="48" t="s">
        <v>98</v>
      </c>
      <c r="D11" t="s">
        <v>153</v>
      </c>
    </row>
    <row r="12" spans="1:4" x14ac:dyDescent="0.35">
      <c r="A12" s="48" t="s">
        <v>99</v>
      </c>
    </row>
    <row r="13" spans="1:4" x14ac:dyDescent="0.35">
      <c r="A13" s="48" t="s">
        <v>100</v>
      </c>
    </row>
    <row r="14" spans="1:4" x14ac:dyDescent="0.35">
      <c r="A14" s="48" t="s">
        <v>101</v>
      </c>
    </row>
    <row r="15" spans="1:4" x14ac:dyDescent="0.35">
      <c r="A15" s="48" t="s">
        <v>102</v>
      </c>
    </row>
    <row r="16" spans="1:4" x14ac:dyDescent="0.35">
      <c r="A16" s="48" t="s">
        <v>103</v>
      </c>
    </row>
    <row r="17" spans="1:1" x14ac:dyDescent="0.35">
      <c r="A17" s="12" t="s">
        <v>104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E726E-9A58-49BA-9BDF-1D2FFED16694}">
  <dimension ref="A1:C9"/>
  <sheetViews>
    <sheetView showGridLines="0" workbookViewId="0">
      <selection activeCell="J25" sqref="J25"/>
    </sheetView>
  </sheetViews>
  <sheetFormatPr baseColWidth="10" defaultRowHeight="14.5" x14ac:dyDescent="0.35"/>
  <sheetData>
    <row r="1" spans="1:3" ht="15" thickBot="1" x14ac:dyDescent="0.4">
      <c r="A1" s="95" t="s">
        <v>147</v>
      </c>
      <c r="B1" s="96"/>
      <c r="C1" s="97"/>
    </row>
    <row r="3" spans="1:3" x14ac:dyDescent="0.35">
      <c r="A3" s="77" t="s">
        <v>55</v>
      </c>
      <c r="B3" s="77" t="s">
        <v>57</v>
      </c>
      <c r="C3" s="78"/>
    </row>
    <row r="4" spans="1:3" x14ac:dyDescent="0.35">
      <c r="A4" s="10" t="s">
        <v>59</v>
      </c>
      <c r="B4" s="79">
        <v>150000</v>
      </c>
      <c r="C4" s="80"/>
    </row>
    <row r="5" spans="1:3" x14ac:dyDescent="0.35">
      <c r="A5" s="10" t="s">
        <v>60</v>
      </c>
      <c r="B5" s="79">
        <v>15000</v>
      </c>
      <c r="C5" s="80"/>
    </row>
    <row r="6" spans="1:3" x14ac:dyDescent="0.35">
      <c r="A6" s="10" t="s">
        <v>61</v>
      </c>
      <c r="B6" s="79">
        <v>2500</v>
      </c>
      <c r="C6" s="80"/>
    </row>
    <row r="7" spans="1:3" x14ac:dyDescent="0.35">
      <c r="A7" s="10" t="s">
        <v>62</v>
      </c>
      <c r="B7" s="79">
        <v>25000</v>
      </c>
    </row>
    <row r="8" spans="1:3" x14ac:dyDescent="0.35">
      <c r="A8" s="10" t="s">
        <v>63</v>
      </c>
      <c r="B8" s="79">
        <v>20000</v>
      </c>
    </row>
    <row r="9" spans="1:3" x14ac:dyDescent="0.35">
      <c r="A9" s="10" t="s">
        <v>64</v>
      </c>
      <c r="B9" s="79">
        <v>18000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Diagrama de Gannt</vt:lpstr>
      <vt:lpstr>Funcion SI</vt:lpstr>
      <vt:lpstr>Funcion SI (2)</vt:lpstr>
      <vt:lpstr>Sumar.Si.Conjunto</vt:lpstr>
      <vt:lpstr>Si.Error 1</vt:lpstr>
      <vt:lpstr>Concatenar</vt:lpstr>
      <vt:lpstr>SumaProducto</vt:lpstr>
      <vt:lpstr>SumaProducto 2</vt:lpstr>
      <vt:lpstr>SiFecha</vt:lpstr>
      <vt:lpstr>Aleatorio.entre</vt:lpstr>
      <vt:lpstr>Transponer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2019-06-10T08:07:50Z</dcterms:created>
  <dcterms:modified xsi:type="dcterms:W3CDTF">2019-06-11T05:09:41Z</dcterms:modified>
</cp:coreProperties>
</file>