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08" yWindow="-108" windowWidth="23256" windowHeight="13176" tabRatio="726" activeTab="13"/>
  </bookViews>
  <sheets>
    <sheet name="Funcion SI" sheetId="1" r:id="rId1"/>
    <sheet name="Funcion SI (2)" sheetId="4" r:id="rId2"/>
    <sheet name="Funcion SI (3)" sheetId="6" r:id="rId3"/>
    <sheet name="Sumar.Si.Conjunto" sheetId="8" r:id="rId4"/>
    <sheet name="Si.Error 1" sheetId="10" r:id="rId5"/>
    <sheet name="Concatenar" sheetId="11" r:id="rId6"/>
    <sheet name="Concatenar 2" sheetId="12" r:id="rId7"/>
    <sheet name="Mayusculas, Minúsculas y Nom pr" sheetId="13" r:id="rId8"/>
    <sheet name="Mes" sheetId="15" r:id="rId9"/>
    <sheet name="Día" sheetId="16" r:id="rId10"/>
    <sheet name="Año" sheetId="17" r:id="rId11"/>
    <sheet name="Sumaproducto" sheetId="18" r:id="rId12"/>
    <sheet name="Sumaproducto2" sheetId="19" r:id="rId13"/>
    <sheet name="Extrae" sheetId="20" r:id="rId14"/>
  </sheets>
  <calcPr calcId="124519"/>
  <fileRecoveryPr repairLoad="1"/>
</workbook>
</file>

<file path=xl/calcChain.xml><?xml version="1.0" encoding="utf-8"?>
<calcChain xmlns="http://schemas.openxmlformats.org/spreadsheetml/2006/main">
  <c r="B2" i="20"/>
  <c r="P12" i="19"/>
  <c r="N12"/>
  <c r="P11"/>
  <c r="N11"/>
  <c r="P10"/>
  <c r="N10"/>
  <c r="P9"/>
  <c r="N9"/>
  <c r="P8"/>
  <c r="N8"/>
  <c r="P7"/>
  <c r="N7"/>
  <c r="P6"/>
  <c r="N6"/>
  <c r="P5"/>
  <c r="N5"/>
  <c r="P4"/>
  <c r="N4"/>
  <c r="P3"/>
  <c r="N3"/>
  <c r="E2" i="15" l="1"/>
  <c r="D2"/>
  <c r="C2"/>
  <c r="B2"/>
</calcChain>
</file>

<file path=xl/sharedStrings.xml><?xml version="1.0" encoding="utf-8"?>
<sst xmlns="http://schemas.openxmlformats.org/spreadsheetml/2006/main" count="239" uniqueCount="168">
  <si>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</si>
  <si>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</si>
  <si>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</si>
  <si>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</si>
  <si>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</si>
  <si>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</si>
  <si>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</si>
  <si>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</si>
  <si>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</si>
  <si>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</si>
  <si>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</si>
  <si>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</si>
  <si>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</si>
  <si>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</si>
  <si>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</si>
  <si>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</si>
  <si>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</si>
  <si>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</si>
  <si>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Calificación</t>
  </si>
  <si>
    <t>Categoría</t>
  </si>
  <si>
    <t>Ventas</t>
  </si>
  <si>
    <t>Factura 1</t>
  </si>
  <si>
    <t>Factura 2</t>
  </si>
  <si>
    <t>Nº Factura</t>
  </si>
  <si>
    <t>Factura 3</t>
  </si>
  <si>
    <t>Factura 4</t>
  </si>
  <si>
    <t>Factura 5</t>
  </si>
  <si>
    <t>Factura 6</t>
  </si>
  <si>
    <t>Factura 7</t>
  </si>
  <si>
    <t>Factura 8</t>
  </si>
  <si>
    <t>Importe</t>
  </si>
  <si>
    <t>Estado</t>
  </si>
  <si>
    <t>Cobrado</t>
  </si>
  <si>
    <t>Pendiente</t>
  </si>
  <si>
    <t>Nombre</t>
  </si>
  <si>
    <t>Telefono</t>
  </si>
  <si>
    <t>Edad</t>
  </si>
  <si>
    <t>Francisco</t>
  </si>
  <si>
    <t>Juan</t>
  </si>
  <si>
    <t>Carmen</t>
  </si>
  <si>
    <t>Yolanda</t>
  </si>
  <si>
    <t>Mariano</t>
  </si>
  <si>
    <t>Lucas</t>
  </si>
  <si>
    <t>Pedro</t>
  </si>
  <si>
    <t>Casado</t>
  </si>
  <si>
    <t>Soltero</t>
  </si>
  <si>
    <t>Soltera</t>
  </si>
  <si>
    <t>Mariana</t>
  </si>
  <si>
    <t>soltero</t>
  </si>
  <si>
    <t>Senior</t>
  </si>
  <si>
    <t>Junior</t>
  </si>
  <si>
    <t>Fijo+ Comisiones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</si>
  <si>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</si>
  <si>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</si>
  <si>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</si>
  <si>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</si>
  <si>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</si>
  <si>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</si>
  <si>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</si>
  <si>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</si>
  <si>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</si>
  <si>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Sin Si.error</t>
  </si>
  <si>
    <t>Con Si.error</t>
  </si>
  <si>
    <t>Mes</t>
  </si>
  <si>
    <t>Nº de comerciales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</si>
  <si>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</si>
  <si>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</si>
  <si>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</si>
  <si>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</si>
  <si>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</si>
  <si>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</si>
  <si>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</si>
  <si>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</si>
  <si>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</si>
  <si>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</si>
  <si>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</si>
  <si>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</si>
  <si>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</si>
  <si>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Apellido 1</t>
  </si>
  <si>
    <t>Apellido 2</t>
  </si>
  <si>
    <t>Nombre completo</t>
  </si>
  <si>
    <t>Andrea</t>
  </si>
  <si>
    <t>Martin</t>
  </si>
  <si>
    <t>Luca</t>
  </si>
  <si>
    <t>Andres</t>
  </si>
  <si>
    <t>San Juan</t>
  </si>
  <si>
    <t>Perez</t>
  </si>
  <si>
    <t>Fatima</t>
  </si>
  <si>
    <t>Osorio</t>
  </si>
  <si>
    <t>Osuna</t>
  </si>
  <si>
    <t>Puerto</t>
  </si>
  <si>
    <t>Ramos</t>
  </si>
  <si>
    <t>Gallego</t>
  </si>
  <si>
    <t>Dni</t>
  </si>
  <si>
    <t>Letra</t>
  </si>
  <si>
    <t>Concatenar</t>
  </si>
  <si>
    <t>D</t>
  </si>
  <si>
    <t>C</t>
  </si>
  <si>
    <t>R</t>
  </si>
  <si>
    <t>F</t>
  </si>
  <si>
    <t>N</t>
  </si>
  <si>
    <t>Concepto</t>
  </si>
  <si>
    <t>mes</t>
  </si>
  <si>
    <t>venta</t>
  </si>
  <si>
    <t>Beneficio</t>
  </si>
  <si>
    <t>Mayúscula</t>
  </si>
  <si>
    <t>Minúscula</t>
  </si>
  <si>
    <t>Nombre Propio</t>
  </si>
  <si>
    <t>miguel antunez</t>
  </si>
  <si>
    <t>jaime llorente</t>
  </si>
  <si>
    <t>lidia torres</t>
  </si>
  <si>
    <t>nicole alfaro</t>
  </si>
  <si>
    <t>teo servatur</t>
  </si>
  <si>
    <t>Fecha</t>
  </si>
  <si>
    <t>m</t>
  </si>
  <si>
    <t>mm</t>
  </si>
  <si>
    <t>mmm</t>
  </si>
  <si>
    <t>mmmmmmmm</t>
  </si>
  <si>
    <t>dd</t>
  </si>
  <si>
    <t>ddddddddddd</t>
  </si>
  <si>
    <t>aa</t>
  </si>
  <si>
    <t>aaaa</t>
  </si>
  <si>
    <t>Acción</t>
  </si>
  <si>
    <t>Teléfono</t>
  </si>
  <si>
    <t>Unidades</t>
  </si>
  <si>
    <t>Precio Unit</t>
  </si>
  <si>
    <t>Camiseta 1</t>
  </si>
  <si>
    <t>Camiseta 2</t>
  </si>
  <si>
    <t>Pantalon 1</t>
  </si>
  <si>
    <t>Pantalon 2</t>
  </si>
  <si>
    <t>Jersey 1</t>
  </si>
  <si>
    <t>Jersey 2</t>
  </si>
  <si>
    <t>Chaqueta 1</t>
  </si>
  <si>
    <t>Chaqueta 2</t>
  </si>
  <si>
    <t>Zapatillas 1</t>
  </si>
  <si>
    <t>Zapatillas 2</t>
  </si>
  <si>
    <t>Total</t>
  </si>
  <si>
    <t>Cliente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</si>
  <si>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</si>
  <si>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</si>
  <si>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</si>
  <si>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</si>
  <si>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</si>
  <si>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</si>
  <si>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</si>
  <si>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</si>
  <si>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</si>
  <si>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</si>
  <si>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</si>
  <si>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</si>
  <si>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</si>
  <si>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</si>
  <si>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</si>
  <si>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</si>
  <si>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</si>
  <si>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</si>
  <si>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</si>
  <si>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</si>
  <si>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</si>
  <si>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</si>
  <si>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</si>
  <si>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Matrícula</t>
  </si>
  <si>
    <t>Extrae</t>
  </si>
  <si>
    <t>8457-FJJ</t>
  </si>
  <si>
    <t>9875-SDC</t>
  </si>
  <si>
    <t>7854-PSD</t>
  </si>
  <si>
    <t>5468-MCC</t>
  </si>
  <si>
    <t>2134-NYA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</si>
</sst>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0" fillId="0" borderId="1" xfId="0" applyBorder="1"/>
    <xf numFmtId="0" fontId="0" fillId="3" borderId="1" xfId="0" applyFill="1" applyBorder="1"/>
    <xf numFmtId="0" fontId="1" fillId="3" borderId="1" xfId="0" applyFont="1" applyFill="1" applyBorder="1"/>
    <xf numFmtId="0" fontId="0" fillId="2" borderId="0" xfId="0" applyFill="1"/>
    <xf numFmtId="0" fontId="1" fillId="4" borderId="1" xfId="0" applyFont="1" applyFill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showGridLines="0" zoomScale="120" zoomScaleNormal="120" workbookViewId="0">
      <selection activeCell="F14" sqref="F14"/>
    </sheetView>
  </sheetViews>
  <sheetFormatPr baseColWidth="10" defaultRowHeight="14.4"/>
  <cols>
    <col min="2" max="2" width="7.77734375" customWidth="1"/>
    <col min="3" max="3" width="11.44140625"/>
    <col min="4" max="4" width="11" customWidth="1"/>
  </cols>
  <sheetData>
    <row r="1" spans="1:4" ht="15" thickBot="1"/>
    <row r="2" spans="1:4" ht="15" thickBot="1">
      <c r="A2" s="4" t="s">
        <v>5</v>
      </c>
      <c r="B2" s="4" t="s">
        <v>6</v>
      </c>
      <c r="C2" s="4" t="s">
        <v>18</v>
      </c>
    </row>
    <row r="3" spans="1:4">
      <c r="A3" s="2" t="s">
        <v>0</v>
      </c>
      <c r="B3" s="2">
        <v>8</v>
      </c>
      <c r="C3" s="2"/>
    </row>
    <row r="4" spans="1:4">
      <c r="A4" s="2" t="s">
        <v>4</v>
      </c>
      <c r="B4" s="2">
        <v>7</v>
      </c>
      <c r="C4" s="2"/>
    </row>
    <row r="5" spans="1:4">
      <c r="A5" s="2" t="s">
        <v>1</v>
      </c>
      <c r="B5" s="2">
        <v>4</v>
      </c>
      <c r="C5" s="2"/>
    </row>
    <row r="6" spans="1:4">
      <c r="A6" s="2" t="s">
        <v>2</v>
      </c>
      <c r="B6" s="2">
        <v>2</v>
      </c>
      <c r="C6" s="2"/>
    </row>
    <row r="7" spans="1:4">
      <c r="A7" s="2" t="s">
        <v>3</v>
      </c>
      <c r="B7" s="2">
        <v>6</v>
      </c>
      <c r="C7" s="2"/>
    </row>
    <row r="8" spans="1:4">
      <c r="A8" s="2" t="s">
        <v>7</v>
      </c>
      <c r="B8" s="2">
        <v>10</v>
      </c>
      <c r="C8" s="2"/>
    </row>
    <row r="9" spans="1:4">
      <c r="A9" s="2" t="s">
        <v>8</v>
      </c>
      <c r="B9" s="2">
        <v>7</v>
      </c>
      <c r="C9" s="2"/>
    </row>
    <row r="10" spans="1:4">
      <c r="A10" s="2" t="s">
        <v>9</v>
      </c>
      <c r="B10" s="2">
        <v>6</v>
      </c>
      <c r="C10" s="2"/>
    </row>
    <row r="11" spans="1:4">
      <c r="A11" s="2" t="s">
        <v>10</v>
      </c>
      <c r="B11" s="2">
        <v>8</v>
      </c>
      <c r="C11" s="2"/>
    </row>
    <row r="12" spans="1:4" ht="15" thickBot="1">
      <c r="A12" s="2" t="s">
        <v>11</v>
      </c>
      <c r="B12" s="2">
        <v>4</v>
      </c>
      <c r="C12" s="2"/>
    </row>
    <row r="13" spans="1:4" ht="15" thickBot="1"/>
    <row r="14" spans="1:4">
      <c r="A14" s="4" t="s">
        <v>23</v>
      </c>
      <c r="B14" s="4" t="s">
        <v>30</v>
      </c>
      <c r="C14" s="4" t="s">
        <v>31</v>
      </c>
      <c r="D14" s="4" t="s">
        <v>122</v>
      </c>
    </row>
    <row r="15" spans="1:4">
      <c r="A15" s="2" t="s">
        <v>21</v>
      </c>
      <c r="B15" s="2">
        <v>100</v>
      </c>
      <c r="C15" s="2" t="s">
        <v>32</v>
      </c>
      <c r="D15" s="2"/>
    </row>
    <row r="16" spans="1:4">
      <c r="A16" s="2" t="s">
        <v>22</v>
      </c>
      <c r="B16" s="2">
        <v>500</v>
      </c>
      <c r="C16" s="2" t="s">
        <v>33</v>
      </c>
      <c r="D16" s="2"/>
    </row>
    <row r="17" spans="1:4">
      <c r="A17" s="2" t="s">
        <v>24</v>
      </c>
      <c r="B17" s="2">
        <v>250</v>
      </c>
      <c r="C17" s="2" t="s">
        <v>32</v>
      </c>
      <c r="D17" s="2"/>
    </row>
    <row r="18" spans="1:4">
      <c r="A18" s="2" t="s">
        <v>25</v>
      </c>
      <c r="B18" s="2">
        <v>1000</v>
      </c>
      <c r="C18" s="2" t="s">
        <v>33</v>
      </c>
      <c r="D18" s="2"/>
    </row>
    <row r="19" spans="1:4">
      <c r="A19" s="2" t="s">
        <v>26</v>
      </c>
      <c r="B19" s="2">
        <v>500</v>
      </c>
      <c r="C19" s="2" t="s">
        <v>33</v>
      </c>
      <c r="D19" s="2"/>
    </row>
    <row r="20" spans="1:4">
      <c r="A20" s="2" t="s">
        <v>27</v>
      </c>
      <c r="B20" s="2">
        <v>4000</v>
      </c>
      <c r="C20" s="2" t="s">
        <v>32</v>
      </c>
      <c r="D20" s="2"/>
    </row>
    <row r="21" spans="1:4">
      <c r="A21" s="2" t="s">
        <v>28</v>
      </c>
      <c r="B21" s="2">
        <v>350</v>
      </c>
      <c r="C21" s="2" t="s">
        <v>32</v>
      </c>
      <c r="D21" s="2"/>
    </row>
    <row r="22" spans="1:4" ht="15" thickBot="1">
      <c r="A22" s="2" t="s">
        <v>29</v>
      </c>
      <c r="B22" s="2">
        <v>2250</v>
      </c>
      <c r="C22" s="2" t="s">
        <v>33</v>
      </c>
      <c r="D2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showGridLines="0" zoomScale="120" zoomScaleNormal="120" workbookViewId="0">
      <selection activeCell="G3" sqref="G3:G4"/>
    </sheetView>
  </sheetViews>
  <sheetFormatPr baseColWidth="10" defaultRowHeight="14.4"/>
  <cols>
    <col min="1" max="1" width="9.77734375" bestFit="1" customWidth="1"/>
    <col min="2" max="2" width="9.44140625" bestFit="1" customWidth="1"/>
    <col min="3" max="5" width="11.5546875" customWidth="1"/>
    <col min="6" max="6" width="11" customWidth="1"/>
    <col min="7" max="7" width="6.77734375" bestFit="1" customWidth="1"/>
    <col min="8" max="8" width="14.6640625" bestFit="1" customWidth="1"/>
  </cols>
  <sheetData>
    <row r="1" spans="1:8" ht="15" thickBot="1"/>
    <row r="2" spans="1:8" ht="15" thickBot="1">
      <c r="A2" s="4" t="s">
        <v>12</v>
      </c>
      <c r="B2" s="4" t="s">
        <v>19</v>
      </c>
      <c r="C2" s="4" t="s">
        <v>15</v>
      </c>
      <c r="D2" s="4" t="s">
        <v>16</v>
      </c>
      <c r="E2" s="4" t="s">
        <v>17</v>
      </c>
    </row>
    <row r="3" spans="1:8">
      <c r="A3" s="2" t="s">
        <v>0</v>
      </c>
      <c r="B3" s="2" t="s">
        <v>13</v>
      </c>
      <c r="C3" s="2">
        <v>1500</v>
      </c>
      <c r="D3" s="2">
        <v>200</v>
      </c>
      <c r="E3" s="2"/>
      <c r="G3" s="3" t="s">
        <v>49</v>
      </c>
      <c r="H3" s="2" t="s">
        <v>51</v>
      </c>
    </row>
    <row r="4" spans="1:8" ht="15" thickBot="1">
      <c r="A4" s="2" t="s">
        <v>4</v>
      </c>
      <c r="B4" s="2" t="s">
        <v>14</v>
      </c>
      <c r="C4" s="2">
        <v>1250</v>
      </c>
      <c r="D4" s="2">
        <v>150</v>
      </c>
      <c r="E4" s="2"/>
      <c r="G4" s="3" t="s">
        <v>50</v>
      </c>
      <c r="H4" s="2" t="s">
        <v>15</v>
      </c>
    </row>
    <row r="5" spans="1:8">
      <c r="A5" s="2" t="s">
        <v>1</v>
      </c>
      <c r="B5" s="2" t="s">
        <v>13</v>
      </c>
      <c r="C5" s="2">
        <v>1800</v>
      </c>
      <c r="D5" s="2">
        <v>300</v>
      </c>
      <c r="E5" s="2"/>
    </row>
    <row r="6" spans="1:8">
      <c r="A6" s="2" t="s">
        <v>2</v>
      </c>
      <c r="B6" s="2" t="s">
        <v>13</v>
      </c>
      <c r="C6" s="2">
        <v>1600</v>
      </c>
      <c r="D6" s="2">
        <v>250</v>
      </c>
      <c r="E6" s="2"/>
    </row>
    <row r="7" spans="1:8">
      <c r="A7" s="2" t="s">
        <v>3</v>
      </c>
      <c r="B7" s="2" t="s">
        <v>14</v>
      </c>
      <c r="C7" s="2">
        <v>1500</v>
      </c>
      <c r="D7" s="2">
        <v>125</v>
      </c>
      <c r="E7" s="2"/>
    </row>
    <row r="8" spans="1:8">
      <c r="A8" s="2" t="s">
        <v>7</v>
      </c>
      <c r="B8" s="2" t="s">
        <v>13</v>
      </c>
      <c r="C8" s="2">
        <v>1450</v>
      </c>
      <c r="D8" s="2">
        <v>100</v>
      </c>
      <c r="E8" s="2"/>
    </row>
    <row r="9" spans="1:8">
      <c r="A9" s="2" t="s">
        <v>8</v>
      </c>
      <c r="B9" s="2" t="s">
        <v>13</v>
      </c>
      <c r="C9" s="2">
        <v>1300</v>
      </c>
      <c r="D9" s="2">
        <v>325</v>
      </c>
      <c r="E9" s="2"/>
    </row>
    <row r="10" spans="1:8">
      <c r="A10" s="2" t="s">
        <v>9</v>
      </c>
      <c r="B10" s="2" t="s">
        <v>13</v>
      </c>
      <c r="C10" s="2">
        <v>1650</v>
      </c>
      <c r="D10" s="2">
        <v>300</v>
      </c>
      <c r="E10" s="2"/>
    </row>
    <row r="11" spans="1:8">
      <c r="A11" s="2" t="s">
        <v>10</v>
      </c>
      <c r="B11" s="2" t="s">
        <v>13</v>
      </c>
      <c r="C11" s="2">
        <v>1250</v>
      </c>
      <c r="D11" s="2">
        <v>125</v>
      </c>
      <c r="E11" s="2"/>
    </row>
    <row r="12" spans="1:8" ht="15" thickBot="1">
      <c r="A12" s="2" t="s">
        <v>11</v>
      </c>
      <c r="B12" s="2" t="s">
        <v>14</v>
      </c>
      <c r="C12" s="2">
        <v>1100</v>
      </c>
      <c r="D12" s="2">
        <v>225</v>
      </c>
      <c r="E12" s="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Views>
    <sheetView showGridLines="0" zoomScale="120" zoomScaleNormal="120" workbookViewId="0">
      <selection activeCell="B37" sqref="B37"/>
    </sheetView>
  </sheetViews>
  <sheetFormatPr baseColWidth="10" defaultRowHeight="14.4"/>
  <cols>
    <col min="1" max="4" width="11.77734375" bestFit="1" customWidth="1"/>
    <col min="5" max="5" width="3" customWidth="1"/>
    <col min="10" max="10" width="11.44140625"/>
  </cols>
  <sheetData>
    <row r="1" spans="1:9" ht="15" thickBot="1"/>
    <row r="2" spans="1:9" ht="15" thickBot="1">
      <c r="A2" s="4" t="s">
        <v>34</v>
      </c>
      <c r="B2" s="4" t="s">
        <v>123</v>
      </c>
      <c r="C2" s="4" t="s">
        <v>36</v>
      </c>
      <c r="D2" s="4" t="s">
        <v>31</v>
      </c>
      <c r="F2" s="4" t="s">
        <v>34</v>
      </c>
      <c r="G2" s="4" t="s">
        <v>123</v>
      </c>
      <c r="H2" s="4" t="s">
        <v>36</v>
      </c>
      <c r="I2" s="4" t="s">
        <v>31</v>
      </c>
    </row>
    <row r="3" spans="1:9">
      <c r="A3" s="2" t="s">
        <v>37</v>
      </c>
      <c r="B3" s="2">
        <v>666352568</v>
      </c>
      <c r="C3" s="2">
        <v>26</v>
      </c>
      <c r="D3" s="2" t="s">
        <v>44</v>
      </c>
      <c r="F3" s="2" t="s">
        <v>37</v>
      </c>
      <c r="G3" s="2">
        <v>666352568</v>
      </c>
      <c r="H3" s="2">
        <v>26</v>
      </c>
      <c r="I3" s="2" t="s">
        <v>44</v>
      </c>
    </row>
    <row r="4" spans="1:9">
      <c r="A4" s="2" t="s">
        <v>38</v>
      </c>
      <c r="B4" s="2">
        <v>658954524</v>
      </c>
      <c r="C4" s="2">
        <v>35</v>
      </c>
      <c r="D4" s="2" t="s">
        <v>45</v>
      </c>
      <c r="F4" s="2" t="s">
        <v>38</v>
      </c>
      <c r="G4" s="2">
        <v>658954524</v>
      </c>
      <c r="H4" s="2">
        <v>35</v>
      </c>
      <c r="I4" s="2" t="s">
        <v>44</v>
      </c>
    </row>
    <row r="5" spans="1:9">
      <c r="A5" s="2" t="s">
        <v>39</v>
      </c>
      <c r="B5" s="2">
        <v>665784232</v>
      </c>
      <c r="C5" s="2">
        <v>25</v>
      </c>
      <c r="D5" s="2" t="s">
        <v>44</v>
      </c>
      <c r="F5" s="2" t="s">
        <v>39</v>
      </c>
      <c r="G5" s="2">
        <v>665784232</v>
      </c>
      <c r="H5" s="2">
        <v>25</v>
      </c>
      <c r="I5" s="2" t="s">
        <v>44</v>
      </c>
    </row>
    <row r="6" spans="1:9">
      <c r="A6" s="2" t="s">
        <v>40</v>
      </c>
      <c r="B6" s="2">
        <v>665882612</v>
      </c>
      <c r="C6" s="2">
        <v>24</v>
      </c>
      <c r="D6" s="2" t="s">
        <v>46</v>
      </c>
      <c r="F6" s="2" t="s">
        <v>40</v>
      </c>
      <c r="G6" s="2">
        <v>665882612</v>
      </c>
      <c r="H6" s="2">
        <v>20</v>
      </c>
      <c r="I6" s="2" t="s">
        <v>46</v>
      </c>
    </row>
    <row r="7" spans="1:9">
      <c r="A7" s="2" t="s">
        <v>41</v>
      </c>
      <c r="B7" s="2">
        <v>669423784</v>
      </c>
      <c r="C7" s="2">
        <v>58</v>
      </c>
      <c r="D7" s="2" t="s">
        <v>44</v>
      </c>
      <c r="F7" s="2" t="s">
        <v>47</v>
      </c>
      <c r="G7" s="2">
        <v>669423785</v>
      </c>
      <c r="H7" s="2">
        <v>58</v>
      </c>
      <c r="I7" s="2" t="s">
        <v>48</v>
      </c>
    </row>
    <row r="8" spans="1:9">
      <c r="A8" s="2" t="s">
        <v>42</v>
      </c>
      <c r="B8" s="2">
        <v>665783433</v>
      </c>
      <c r="C8" s="2">
        <v>45</v>
      </c>
      <c r="D8" s="2" t="s">
        <v>44</v>
      </c>
      <c r="F8" s="2" t="s">
        <v>42</v>
      </c>
      <c r="G8" s="2">
        <v>655454506</v>
      </c>
      <c r="H8" s="2">
        <v>25</v>
      </c>
      <c r="I8" s="2" t="s">
        <v>44</v>
      </c>
    </row>
    <row r="9" spans="1:9">
      <c r="A9" s="2" t="s">
        <v>43</v>
      </c>
      <c r="B9" s="2">
        <v>666563555</v>
      </c>
      <c r="C9" s="2">
        <v>24</v>
      </c>
      <c r="D9" s="2" t="s">
        <v>45</v>
      </c>
      <c r="F9" s="2" t="s">
        <v>4</v>
      </c>
      <c r="G9" s="2">
        <v>666563555</v>
      </c>
      <c r="H9" s="2">
        <v>24</v>
      </c>
      <c r="I9" s="2" t="s">
        <v>45</v>
      </c>
    </row>
    <row r="10" spans="1:9" ht="15" thickBot="1">
      <c r="A10" s="2" t="s">
        <v>11</v>
      </c>
      <c r="B10" s="2">
        <v>665123535</v>
      </c>
      <c r="C10" s="2">
        <v>35</v>
      </c>
      <c r="D10" s="2" t="s">
        <v>45</v>
      </c>
      <c r="F10" s="2" t="s">
        <v>11</v>
      </c>
      <c r="G10" s="2">
        <v>665123535</v>
      </c>
      <c r="H10" s="2">
        <v>35</v>
      </c>
      <c r="I10" s="2" t="s">
        <v>45</v>
      </c>
    </row>
    <row r="11" spans="1:9" ht="15" thickBot="1"/>
    <row r="12" spans="1:9" ht="15" thickBot="1">
      <c r="A12" s="4" t="s">
        <v>34</v>
      </c>
      <c r="B12" s="4" t="s">
        <v>35</v>
      </c>
      <c r="C12" s="4" t="s">
        <v>36</v>
      </c>
      <c r="D12" s="4" t="s">
        <v>31</v>
      </c>
    </row>
    <row r="20" ht="15" thickBo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showGridLines="0" zoomScale="120" zoomScaleNormal="120" workbookViewId="0">
      <selection activeCell="E1" sqref="E1:E2"/>
    </sheetView>
  </sheetViews>
  <sheetFormatPr baseColWidth="10" defaultRowHeight="14.4"/>
  <cols>
    <col min="2" max="2" width="11.44140625"/>
    <col min="6" max="6" width="10.109375" customWidth="1"/>
  </cols>
  <sheetData>
    <row r="1" spans="1:6" ht="15" thickBot="1">
      <c r="A1" s="4" t="s">
        <v>52</v>
      </c>
      <c r="B1" s="4" t="s">
        <v>53</v>
      </c>
      <c r="C1" s="4" t="s">
        <v>54</v>
      </c>
      <c r="E1" s="3" t="s">
        <v>53</v>
      </c>
      <c r="F1" s="2">
        <v>1</v>
      </c>
    </row>
    <row r="2" spans="1:6" ht="15" thickBot="1">
      <c r="A2" s="2" t="s">
        <v>55</v>
      </c>
      <c r="B2" s="2">
        <v>1</v>
      </c>
      <c r="C2" s="2">
        <v>5</v>
      </c>
      <c r="E2" s="3" t="s">
        <v>54</v>
      </c>
      <c r="F2" s="2"/>
    </row>
    <row r="3" spans="1:6">
      <c r="A3" s="2" t="s">
        <v>55</v>
      </c>
      <c r="B3" s="2">
        <v>2</v>
      </c>
      <c r="C3" s="2">
        <v>10</v>
      </c>
    </row>
    <row r="4" spans="1:6">
      <c r="A4" s="2" t="s">
        <v>56</v>
      </c>
      <c r="B4" s="2">
        <v>1</v>
      </c>
      <c r="C4" s="2">
        <v>15</v>
      </c>
    </row>
    <row r="5" spans="1:6">
      <c r="A5" s="2" t="s">
        <v>57</v>
      </c>
      <c r="B5" s="2">
        <v>1</v>
      </c>
      <c r="C5" s="2">
        <v>25</v>
      </c>
    </row>
    <row r="6" spans="1:6">
      <c r="A6" s="2" t="s">
        <v>58</v>
      </c>
      <c r="B6" s="2">
        <v>3</v>
      </c>
      <c r="C6" s="2">
        <v>5</v>
      </c>
    </row>
    <row r="7" spans="1:6">
      <c r="A7" s="2" t="s">
        <v>59</v>
      </c>
      <c r="B7" s="2">
        <v>2</v>
      </c>
      <c r="C7" s="2">
        <v>15</v>
      </c>
    </row>
    <row r="8" spans="1:6">
      <c r="A8" s="2" t="s">
        <v>60</v>
      </c>
      <c r="B8" s="2">
        <v>1</v>
      </c>
      <c r="C8" s="2">
        <v>25</v>
      </c>
    </row>
    <row r="9" spans="1:6">
      <c r="A9" s="2" t="s">
        <v>58</v>
      </c>
      <c r="B9" s="2">
        <v>1</v>
      </c>
      <c r="C9" s="2">
        <v>20</v>
      </c>
    </row>
    <row r="10" spans="1:6">
      <c r="A10" s="2" t="s">
        <v>59</v>
      </c>
      <c r="B10" s="2">
        <v>3</v>
      </c>
      <c r="C10" s="2">
        <v>5</v>
      </c>
    </row>
    <row r="11" spans="1:6" ht="15" thickBot="1">
      <c r="A11" s="2" t="s">
        <v>55</v>
      </c>
      <c r="B11" s="2">
        <v>2</v>
      </c>
      <c r="C11" s="2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4"/>
  <sheetViews>
    <sheetView showGridLines="0" zoomScale="120" zoomScaleNormal="120" workbookViewId="0">
      <selection activeCell="H29" sqref="H29"/>
    </sheetView>
  </sheetViews>
  <sheetFormatPr baseColWidth="10" defaultRowHeight="14.4"/>
  <cols>
    <col min="1" max="1" width="10.88671875"/>
    <col min="2" max="2" width="17.77734375" bestFit="1" customWidth="1"/>
    <col min="3" max="3" width="9.44140625" bestFit="1" customWidth="1"/>
    <col min="4" max="4" width="6.5546875" customWidth="1"/>
    <col min="5" max="5" width="19.77734375" bestFit="1" customWidth="1"/>
    <col min="6" max="6" width="4.77734375" customWidth="1"/>
    <col min="7" max="7" width="19.77734375" bestFit="1" customWidth="1"/>
  </cols>
  <sheetData>
    <row r="1" spans="1:7" ht="15" thickBot="1">
      <c r="E1" s="5" t="s">
        <v>61</v>
      </c>
      <c r="G1" s="5" t="s">
        <v>62</v>
      </c>
    </row>
    <row r="2" spans="1:7">
      <c r="A2" s="4" t="s">
        <v>63</v>
      </c>
      <c r="B2" s="4" t="s">
        <v>64</v>
      </c>
      <c r="C2" s="4" t="s">
        <v>20</v>
      </c>
      <c r="E2" s="4" t="s">
        <v>65</v>
      </c>
      <c r="G2" s="4" t="s">
        <v>65</v>
      </c>
    </row>
    <row r="3" spans="1:7">
      <c r="A3" s="2" t="s">
        <v>66</v>
      </c>
      <c r="B3" s="2">
        <v>5</v>
      </c>
      <c r="C3" s="2">
        <v>10000</v>
      </c>
      <c r="E3" s="2"/>
      <c r="G3" s="2"/>
    </row>
    <row r="4" spans="1:7">
      <c r="A4" s="2" t="s">
        <v>67</v>
      </c>
      <c r="B4" s="2">
        <v>4</v>
      </c>
      <c r="C4" s="2">
        <v>15000</v>
      </c>
      <c r="E4" s="2"/>
      <c r="G4" s="2"/>
    </row>
    <row r="5" spans="1:7">
      <c r="A5" s="2" t="s">
        <v>68</v>
      </c>
      <c r="B5" s="2">
        <v>6</v>
      </c>
      <c r="C5" s="2">
        <v>26000</v>
      </c>
      <c r="E5" s="2"/>
      <c r="G5" s="2"/>
    </row>
    <row r="6" spans="1:7">
      <c r="A6" s="2" t="s">
        <v>69</v>
      </c>
      <c r="B6" s="2">
        <v>7</v>
      </c>
      <c r="C6" s="2">
        <v>25000</v>
      </c>
      <c r="E6" s="2"/>
      <c r="G6" s="2"/>
    </row>
    <row r="7" spans="1:7">
      <c r="A7" s="2" t="s">
        <v>70</v>
      </c>
      <c r="B7" s="2">
        <v>5</v>
      </c>
      <c r="C7" s="2">
        <v>18500</v>
      </c>
      <c r="E7" s="2"/>
      <c r="G7" s="2"/>
    </row>
    <row r="8" spans="1:7">
      <c r="A8" s="2" t="s">
        <v>71</v>
      </c>
      <c r="B8" s="2">
        <v>6</v>
      </c>
      <c r="C8" s="2">
        <v>25400</v>
      </c>
      <c r="E8" s="2"/>
      <c r="G8" s="2"/>
    </row>
    <row r="9" spans="1:7">
      <c r="A9" s="2" t="s">
        <v>72</v>
      </c>
      <c r="B9" s="2">
        <v>8</v>
      </c>
      <c r="C9" s="2">
        <v>35000</v>
      </c>
      <c r="E9" s="2"/>
      <c r="G9" s="2"/>
    </row>
    <row r="10" spans="1:7">
      <c r="A10" s="2" t="s">
        <v>73</v>
      </c>
      <c r="B10" s="2"/>
      <c r="C10" s="2"/>
      <c r="E10" s="2"/>
      <c r="G10" s="2"/>
    </row>
    <row r="11" spans="1:7">
      <c r="A11" s="2" t="s">
        <v>74</v>
      </c>
      <c r="B11" s="2"/>
      <c r="C11" s="2"/>
      <c r="E11" s="2"/>
      <c r="G11" s="2"/>
    </row>
    <row r="12" spans="1:7">
      <c r="A12" s="2" t="s">
        <v>75</v>
      </c>
      <c r="B12" s="2"/>
      <c r="C12" s="2"/>
      <c r="E12" s="2"/>
      <c r="G12" s="2"/>
    </row>
    <row r="13" spans="1:7">
      <c r="A13" s="2" t="s">
        <v>76</v>
      </c>
      <c r="B13" s="2"/>
      <c r="C13" s="2"/>
      <c r="E13" s="2"/>
      <c r="G13" s="2"/>
    </row>
    <row r="14" spans="1:7" ht="15" thickBot="1">
      <c r="A14" s="2" t="s">
        <v>77</v>
      </c>
      <c r="B14" s="2"/>
      <c r="C14" s="2"/>
      <c r="E14" s="2"/>
      <c r="G14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showGridLines="0" zoomScale="120" zoomScaleNormal="120" workbookViewId="0">
      <selection activeCell="G1" activeCellId="2" sqref="A1:C1 E1 G1"/>
    </sheetView>
  </sheetViews>
  <sheetFormatPr baseColWidth="10" defaultRowHeight="14.4"/>
  <cols>
    <col min="4" max="4" width="4.21875" customWidth="1"/>
    <col min="5" max="5" width="34.44140625" customWidth="1"/>
    <col min="6" max="6" width="2.21875" customWidth="1"/>
    <col min="7" max="7" width="34.44140625" customWidth="1"/>
    <col min="8" max="8" width="4.77734375" customWidth="1"/>
  </cols>
  <sheetData>
    <row r="1" spans="1:7">
      <c r="A1" s="6" t="s">
        <v>34</v>
      </c>
      <c r="B1" s="6" t="s">
        <v>78</v>
      </c>
      <c r="C1" s="6" t="s">
        <v>79</v>
      </c>
      <c r="E1" s="6" t="s">
        <v>80</v>
      </c>
      <c r="G1" s="6" t="s">
        <v>80</v>
      </c>
    </row>
    <row r="2" spans="1:7">
      <c r="A2" s="2" t="s">
        <v>81</v>
      </c>
      <c r="B2" s="2" t="s">
        <v>82</v>
      </c>
      <c r="C2" s="2" t="s">
        <v>83</v>
      </c>
      <c r="E2" s="2"/>
      <c r="G2" s="2"/>
    </row>
    <row r="3" spans="1:7">
      <c r="A3" s="2" t="s">
        <v>84</v>
      </c>
      <c r="B3" s="2" t="s">
        <v>85</v>
      </c>
      <c r="C3" s="2" t="s">
        <v>86</v>
      </c>
      <c r="E3" s="2"/>
      <c r="G3" s="2"/>
    </row>
    <row r="4" spans="1:7">
      <c r="A4" s="2" t="s">
        <v>87</v>
      </c>
      <c r="B4" s="2" t="s">
        <v>88</v>
      </c>
      <c r="C4" s="2" t="s">
        <v>83</v>
      </c>
      <c r="E4" s="2"/>
      <c r="G4" s="2"/>
    </row>
    <row r="5" spans="1:7">
      <c r="A5" s="2" t="s">
        <v>37</v>
      </c>
      <c r="B5" s="2" t="s">
        <v>89</v>
      </c>
      <c r="C5" s="2" t="s">
        <v>90</v>
      </c>
      <c r="E5" s="2"/>
      <c r="G5" s="2"/>
    </row>
    <row r="6" spans="1:7" ht="15" thickBot="1">
      <c r="A6" s="2" t="s">
        <v>0</v>
      </c>
      <c r="B6" s="2" t="s">
        <v>91</v>
      </c>
      <c r="C6" s="2" t="s">
        <v>92</v>
      </c>
      <c r="E6" s="2"/>
      <c r="G6" s="2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showGridLines="0" zoomScale="120" zoomScaleNormal="120" workbookViewId="0">
      <selection activeCell="F1" activeCellId="2" sqref="A1:B1 D1 F1"/>
    </sheetView>
  </sheetViews>
  <sheetFormatPr baseColWidth="10" defaultRowHeight="14.4"/>
  <cols>
    <col min="1" max="2" width="10.88671875"/>
    <col min="3" max="3" width="3.44140625" customWidth="1"/>
    <col min="4" max="4" width="15.77734375" customWidth="1"/>
    <col min="5" max="5" width="3.44140625" customWidth="1"/>
    <col min="6" max="6" width="15.77734375" customWidth="1"/>
  </cols>
  <sheetData>
    <row r="1" spans="1:6">
      <c r="A1" s="6" t="s">
        <v>93</v>
      </c>
      <c r="B1" s="6" t="s">
        <v>94</v>
      </c>
      <c r="D1" s="6" t="s">
        <v>95</v>
      </c>
      <c r="F1" s="6" t="s">
        <v>95</v>
      </c>
    </row>
    <row r="2" spans="1:6">
      <c r="A2" s="2">
        <v>54875325</v>
      </c>
      <c r="B2" s="2" t="s">
        <v>96</v>
      </c>
      <c r="D2" s="2"/>
      <c r="F2" s="2"/>
    </row>
    <row r="3" spans="1:6">
      <c r="A3" s="2">
        <v>65487521</v>
      </c>
      <c r="B3" s="2" t="s">
        <v>97</v>
      </c>
      <c r="D3" s="2"/>
      <c r="F3" s="2"/>
    </row>
    <row r="4" spans="1:6">
      <c r="A4" s="2">
        <v>54213879</v>
      </c>
      <c r="B4" s="2" t="s">
        <v>98</v>
      </c>
      <c r="D4" s="2"/>
      <c r="F4" s="2"/>
    </row>
    <row r="5" spans="1:6">
      <c r="A5" s="2">
        <v>36528741</v>
      </c>
      <c r="B5" s="2" t="s">
        <v>99</v>
      </c>
      <c r="D5" s="2"/>
      <c r="F5" s="2"/>
    </row>
    <row r="6" spans="1:6" ht="15" thickBot="1">
      <c r="A6" s="2">
        <v>98632451</v>
      </c>
      <c r="B6" s="2" t="s">
        <v>100</v>
      </c>
      <c r="D6" s="2"/>
      <c r="F6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3"/>
  <sheetViews>
    <sheetView showGridLines="0" zoomScale="120" zoomScaleNormal="120" workbookViewId="0">
      <selection activeCell="G10" sqref="G10"/>
    </sheetView>
  </sheetViews>
  <sheetFormatPr baseColWidth="10" defaultRowHeight="14.4"/>
  <cols>
    <col min="1" max="1" width="14.77734375" bestFit="1" customWidth="1"/>
    <col min="2" max="2" width="15.21875" customWidth="1"/>
  </cols>
  <sheetData>
    <row r="1" spans="1:5" ht="15" thickBot="1">
      <c r="A1" s="6" t="s">
        <v>101</v>
      </c>
      <c r="B1" s="6" t="s">
        <v>102</v>
      </c>
      <c r="C1" s="6" t="s">
        <v>103</v>
      </c>
      <c r="D1" s="6" t="s">
        <v>104</v>
      </c>
    </row>
    <row r="2" spans="1:5">
      <c r="A2" s="2"/>
      <c r="B2" s="2"/>
      <c r="C2" s="2"/>
      <c r="D2" s="2"/>
      <c r="E2" s="1" t="s">
        <v>105</v>
      </c>
    </row>
    <row r="4" spans="1:5">
      <c r="A4" s="2"/>
      <c r="B4" s="2"/>
      <c r="C4" s="2"/>
      <c r="D4" s="2"/>
      <c r="E4" s="1" t="s">
        <v>106</v>
      </c>
    </row>
    <row r="8" spans="1:5">
      <c r="A8" s="6" t="s">
        <v>34</v>
      </c>
      <c r="B8" s="6" t="s">
        <v>107</v>
      </c>
    </row>
    <row r="9" spans="1:5">
      <c r="A9" s="2" t="s">
        <v>108</v>
      </c>
      <c r="B9" s="2"/>
    </row>
    <row r="10" spans="1:5">
      <c r="A10" s="2" t="s">
        <v>109</v>
      </c>
      <c r="B10" s="2"/>
    </row>
    <row r="11" spans="1:5">
      <c r="A11" s="2" t="s">
        <v>110</v>
      </c>
      <c r="B11" s="2"/>
    </row>
    <row r="12" spans="1:5">
      <c r="A12" s="2" t="s">
        <v>111</v>
      </c>
      <c r="B12" s="2"/>
    </row>
    <row r="13" spans="1:5">
      <c r="A13" s="2" t="s">
        <v>112</v>
      </c>
      <c r="B13" s="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8"/>
  <sheetViews>
    <sheetView showGridLines="0" zoomScale="120" zoomScaleNormal="120" workbookViewId="0">
      <selection activeCell="A2" sqref="A2:A8"/>
    </sheetView>
  </sheetViews>
  <sheetFormatPr baseColWidth="10" defaultRowHeight="14.4"/>
  <cols>
    <col min="1" max="4" width="10.88671875"/>
    <col min="5" max="5" width="15.109375" customWidth="1"/>
  </cols>
  <sheetData>
    <row r="1" spans="1:5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</row>
    <row r="2" spans="1:5">
      <c r="A2" s="7">
        <v>43112</v>
      </c>
      <c r="B2" s="2" t="str">
        <f>TEXT(A2,"m")</f>
        <v>1</v>
      </c>
      <c r="C2" s="2" t="str">
        <f>TEXT(A2,"mm")</f>
        <v>01</v>
      </c>
      <c r="D2" s="2" t="str">
        <f>TEXT(A2,"mmm")</f>
        <v>ene</v>
      </c>
      <c r="E2" s="2" t="str">
        <f>TEXT(A2,"mmmmmmmmmmmmm")</f>
        <v>enero</v>
      </c>
    </row>
    <row r="3" spans="1:5">
      <c r="A3" s="7">
        <v>43154</v>
      </c>
      <c r="B3" s="2"/>
      <c r="C3" s="2"/>
      <c r="D3" s="2"/>
      <c r="E3" s="2"/>
    </row>
    <row r="4" spans="1:5">
      <c r="A4" s="7">
        <v>43162</v>
      </c>
      <c r="B4" s="2"/>
      <c r="C4" s="2"/>
      <c r="D4" s="2"/>
      <c r="E4" s="2"/>
    </row>
    <row r="5" spans="1:5">
      <c r="A5" s="7">
        <v>43195</v>
      </c>
      <c r="B5" s="2"/>
      <c r="C5" s="2"/>
      <c r="D5" s="2"/>
      <c r="E5" s="2"/>
    </row>
    <row r="6" spans="1:5">
      <c r="A6" s="7">
        <v>43294</v>
      </c>
      <c r="B6" s="2"/>
      <c r="C6" s="2"/>
      <c r="D6" s="2"/>
      <c r="E6" s="2"/>
    </row>
    <row r="7" spans="1:5">
      <c r="A7" s="7">
        <v>43339</v>
      </c>
      <c r="B7" s="2"/>
      <c r="C7" s="2"/>
      <c r="D7" s="2"/>
      <c r="E7" s="2"/>
    </row>
    <row r="8" spans="1:5">
      <c r="A8" s="7">
        <v>43459</v>
      </c>
      <c r="B8" s="2"/>
      <c r="C8" s="2"/>
      <c r="D8" s="2"/>
      <c r="E8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8"/>
  <sheetViews>
    <sheetView showGridLines="0" zoomScale="120" zoomScaleNormal="120" workbookViewId="0">
      <selection activeCell="A2" sqref="A2:A8"/>
    </sheetView>
  </sheetViews>
  <sheetFormatPr baseColWidth="10" defaultRowHeight="14.4"/>
  <cols>
    <col min="1" max="2" width="10.88671875"/>
    <col min="3" max="3" width="13.77734375" customWidth="1"/>
  </cols>
  <sheetData>
    <row r="1" spans="1:3">
      <c r="A1" s="4" t="s">
        <v>113</v>
      </c>
      <c r="B1" s="4" t="s">
        <v>118</v>
      </c>
      <c r="C1" s="4" t="s">
        <v>119</v>
      </c>
    </row>
    <row r="2" spans="1:3">
      <c r="A2" s="7">
        <v>43112</v>
      </c>
      <c r="B2" s="2"/>
      <c r="C2" s="2"/>
    </row>
    <row r="3" spans="1:3">
      <c r="A3" s="7">
        <v>43154</v>
      </c>
      <c r="B3" s="2"/>
      <c r="C3" s="2"/>
    </row>
    <row r="4" spans="1:3">
      <c r="A4" s="7">
        <v>43162</v>
      </c>
      <c r="B4" s="2"/>
      <c r="C4" s="2"/>
    </row>
    <row r="5" spans="1:3">
      <c r="A5" s="7">
        <v>43195</v>
      </c>
      <c r="B5" s="2"/>
      <c r="C5" s="2"/>
    </row>
    <row r="6" spans="1:3">
      <c r="A6" s="7">
        <v>43294</v>
      </c>
      <c r="B6" s="2"/>
      <c r="C6" s="2"/>
    </row>
    <row r="7" spans="1:3">
      <c r="A7" s="7">
        <v>43339</v>
      </c>
      <c r="B7" s="2"/>
      <c r="C7" s="2"/>
    </row>
    <row r="8" spans="1:3">
      <c r="A8" s="7">
        <v>43459</v>
      </c>
      <c r="B8" s="2"/>
      <c r="C8" s="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8"/>
  <sheetViews>
    <sheetView showGridLines="0" zoomScale="120" zoomScaleNormal="120" workbookViewId="0">
      <selection activeCell="A2" sqref="A2:A8"/>
    </sheetView>
  </sheetViews>
  <sheetFormatPr baseColWidth="10" defaultRowHeight="14.4"/>
  <cols>
    <col min="1" max="1" width="10.6640625" bestFit="1" customWidth="1"/>
    <col min="2" max="3" width="10.88671875"/>
  </cols>
  <sheetData>
    <row r="1" spans="1:3">
      <c r="A1" s="4" t="s">
        <v>113</v>
      </c>
      <c r="B1" s="4" t="s">
        <v>120</v>
      </c>
      <c r="C1" s="4" t="s">
        <v>121</v>
      </c>
    </row>
    <row r="2" spans="1:3">
      <c r="A2" s="7">
        <v>43112</v>
      </c>
      <c r="B2" s="2"/>
      <c r="C2" s="2"/>
    </row>
    <row r="3" spans="1:3">
      <c r="A3" s="7">
        <v>43154</v>
      </c>
      <c r="B3" s="2"/>
      <c r="C3" s="2"/>
    </row>
    <row r="4" spans="1:3">
      <c r="A4" s="7">
        <v>43162</v>
      </c>
      <c r="B4" s="2"/>
      <c r="C4" s="2"/>
    </row>
    <row r="5" spans="1:3">
      <c r="A5" s="7">
        <v>43195</v>
      </c>
      <c r="B5" s="2"/>
      <c r="C5" s="2"/>
    </row>
    <row r="6" spans="1:3">
      <c r="A6" s="7">
        <v>43294</v>
      </c>
      <c r="B6" s="2"/>
      <c r="C6" s="2"/>
    </row>
    <row r="7" spans="1:3">
      <c r="A7" s="7">
        <v>43339</v>
      </c>
      <c r="B7" s="2"/>
      <c r="C7" s="2"/>
    </row>
    <row r="8" spans="1:3">
      <c r="A8" s="7">
        <v>43459</v>
      </c>
      <c r="B8" s="2"/>
      <c r="C8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3"/>
  <sheetViews>
    <sheetView zoomScale="120" zoomScaleNormal="120" workbookViewId="0">
      <selection sqref="A1:C1"/>
    </sheetView>
  </sheetViews>
  <sheetFormatPr baseColWidth="10" defaultRowHeight="14.4"/>
  <sheetData>
    <row r="1" spans="1:3">
      <c r="A1" s="4" t="s">
        <v>53</v>
      </c>
      <c r="B1" s="4" t="s">
        <v>124</v>
      </c>
      <c r="C1" s="4" t="s">
        <v>125</v>
      </c>
    </row>
    <row r="2" spans="1:3">
      <c r="A2" s="2" t="s">
        <v>126</v>
      </c>
      <c r="B2" s="2">
        <v>5</v>
      </c>
      <c r="C2" s="2">
        <v>25</v>
      </c>
    </row>
    <row r="3" spans="1:3">
      <c r="A3" s="2" t="s">
        <v>127</v>
      </c>
      <c r="B3" s="2">
        <v>25</v>
      </c>
      <c r="C3" s="2">
        <v>15</v>
      </c>
    </row>
    <row r="4" spans="1:3">
      <c r="A4" s="2" t="s">
        <v>128</v>
      </c>
      <c r="B4" s="2">
        <v>15</v>
      </c>
      <c r="C4" s="2">
        <v>18</v>
      </c>
    </row>
    <row r="5" spans="1:3">
      <c r="A5" s="2" t="s">
        <v>129</v>
      </c>
      <c r="B5" s="2">
        <v>10</v>
      </c>
      <c r="C5" s="2">
        <v>25</v>
      </c>
    </row>
    <row r="6" spans="1:3">
      <c r="A6" s="2" t="s">
        <v>130</v>
      </c>
      <c r="B6" s="2">
        <v>8</v>
      </c>
      <c r="C6" s="2">
        <v>35</v>
      </c>
    </row>
    <row r="7" spans="1:3">
      <c r="A7" s="2" t="s">
        <v>131</v>
      </c>
      <c r="B7" s="2">
        <v>10</v>
      </c>
      <c r="C7" s="2">
        <v>40</v>
      </c>
    </row>
    <row r="8" spans="1:3">
      <c r="A8" s="2" t="s">
        <v>132</v>
      </c>
      <c r="B8" s="2">
        <v>15</v>
      </c>
      <c r="C8" s="2">
        <v>55</v>
      </c>
    </row>
    <row r="9" spans="1:3">
      <c r="A9" s="2" t="s">
        <v>133</v>
      </c>
      <c r="B9" s="2">
        <v>20</v>
      </c>
      <c r="C9" s="2">
        <v>58</v>
      </c>
    </row>
    <row r="10" spans="1:3">
      <c r="A10" s="2" t="s">
        <v>134</v>
      </c>
      <c r="B10" s="2">
        <v>10</v>
      </c>
      <c r="C10" s="2">
        <v>35</v>
      </c>
    </row>
    <row r="11" spans="1:3" ht="15" thickBot="1">
      <c r="A11" s="2" t="s">
        <v>135</v>
      </c>
      <c r="B11" s="2">
        <v>15</v>
      </c>
      <c r="C11" s="2">
        <v>42</v>
      </c>
    </row>
    <row r="12" spans="1:3" ht="15" thickBot="1"/>
    <row r="13" spans="1:3" ht="15" thickBot="1">
      <c r="B13" s="2" t="s">
        <v>136</v>
      </c>
      <c r="C13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12"/>
  <sheetViews>
    <sheetView zoomScale="120" zoomScaleNormal="120" workbookViewId="0">
      <selection activeCell="O1" sqref="O1:O1048576"/>
    </sheetView>
  </sheetViews>
  <sheetFormatPr baseColWidth="10" defaultRowHeight="14.4"/>
  <cols>
    <col min="15" max="15" width="4.21875" customWidth="1"/>
  </cols>
  <sheetData>
    <row r="1" spans="1:16" ht="15" thickBot="1"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0</v>
      </c>
      <c r="J1">
        <v>0</v>
      </c>
      <c r="K1">
        <v>0</v>
      </c>
      <c r="L1">
        <v>0</v>
      </c>
      <c r="M1">
        <v>0</v>
      </c>
    </row>
    <row r="2" spans="1:16" ht="15" thickBot="1">
      <c r="A2" s="4" t="s">
        <v>137</v>
      </c>
      <c r="B2" s="4" t="s">
        <v>138</v>
      </c>
      <c r="C2" s="4" t="s">
        <v>139</v>
      </c>
      <c r="D2" s="4" t="s">
        <v>140</v>
      </c>
      <c r="E2" s="4" t="s">
        <v>141</v>
      </c>
      <c r="F2" s="4" t="s">
        <v>142</v>
      </c>
      <c r="G2" s="4" t="s">
        <v>143</v>
      </c>
      <c r="H2" s="4" t="s">
        <v>144</v>
      </c>
      <c r="I2" s="4" t="s">
        <v>145</v>
      </c>
      <c r="J2" s="4" t="s">
        <v>146</v>
      </c>
      <c r="K2" s="4" t="s">
        <v>147</v>
      </c>
      <c r="L2" s="4" t="s">
        <v>148</v>
      </c>
      <c r="M2" s="4" t="s">
        <v>149</v>
      </c>
      <c r="N2" s="4" t="s">
        <v>136</v>
      </c>
      <c r="P2" s="4" t="s">
        <v>150</v>
      </c>
    </row>
    <row r="3" spans="1:16">
      <c r="A3" s="2" t="s">
        <v>151</v>
      </c>
      <c r="B3" s="2">
        <v>1000</v>
      </c>
      <c r="C3" s="2">
        <v>5000</v>
      </c>
      <c r="D3" s="2">
        <v>549</v>
      </c>
      <c r="E3" s="2">
        <v>5464</v>
      </c>
      <c r="F3" s="2">
        <v>24555</v>
      </c>
      <c r="G3" s="2">
        <v>8877</v>
      </c>
      <c r="H3" s="2">
        <v>24543</v>
      </c>
      <c r="I3" s="2">
        <v>5456</v>
      </c>
      <c r="J3" s="2">
        <v>33544</v>
      </c>
      <c r="K3" s="2">
        <v>6654</v>
      </c>
      <c r="L3" s="2">
        <v>6500</v>
      </c>
      <c r="M3" s="2">
        <v>5454</v>
      </c>
      <c r="N3" s="2">
        <f t="shared" ref="N3:N12" si="0">SUM(B3:M3)</f>
        <v>127596</v>
      </c>
      <c r="P3" s="2">
        <f t="shared" ref="P3:P12" si="1">SUMPRODUCT($B$1:$M$1,B3:M3)</f>
        <v>69988</v>
      </c>
    </row>
    <row r="4" spans="1:16">
      <c r="A4" s="2" t="s">
        <v>152</v>
      </c>
      <c r="B4" s="2">
        <v>2000</v>
      </c>
      <c r="C4" s="2">
        <v>6500</v>
      </c>
      <c r="D4" s="2">
        <v>55432</v>
      </c>
      <c r="E4" s="2">
        <v>6654</v>
      </c>
      <c r="F4" s="2">
        <v>55432</v>
      </c>
      <c r="G4" s="2">
        <v>54544</v>
      </c>
      <c r="H4" s="2">
        <v>5456</v>
      </c>
      <c r="I4" s="2">
        <v>8876</v>
      </c>
      <c r="J4" s="2">
        <v>6654</v>
      </c>
      <c r="K4" s="2">
        <v>84665</v>
      </c>
      <c r="L4" s="2">
        <v>549</v>
      </c>
      <c r="M4" s="2">
        <v>6654</v>
      </c>
      <c r="N4" s="2">
        <f t="shared" si="0"/>
        <v>293416</v>
      </c>
      <c r="P4" s="2">
        <f t="shared" si="1"/>
        <v>186018</v>
      </c>
    </row>
    <row r="5" spans="1:16">
      <c r="A5" s="2" t="s">
        <v>153</v>
      </c>
      <c r="B5" s="2">
        <v>35000</v>
      </c>
      <c r="C5" s="2">
        <v>549</v>
      </c>
      <c r="D5" s="2">
        <v>84665</v>
      </c>
      <c r="E5" s="2">
        <v>84665</v>
      </c>
      <c r="F5" s="2">
        <v>65354</v>
      </c>
      <c r="G5" s="2">
        <v>6654</v>
      </c>
      <c r="H5" s="2">
        <v>8876</v>
      </c>
      <c r="I5" s="2">
        <v>210</v>
      </c>
      <c r="J5" s="2">
        <v>84665</v>
      </c>
      <c r="K5" s="2">
        <v>6500</v>
      </c>
      <c r="L5" s="2">
        <v>55432</v>
      </c>
      <c r="M5" s="2">
        <v>84665</v>
      </c>
      <c r="N5" s="2">
        <f t="shared" si="0"/>
        <v>517235</v>
      </c>
      <c r="P5" s="2">
        <f t="shared" si="1"/>
        <v>285763</v>
      </c>
    </row>
    <row r="6" spans="1:16">
      <c r="A6" s="2" t="s">
        <v>154</v>
      </c>
      <c r="B6" s="2">
        <v>6555</v>
      </c>
      <c r="C6" s="2">
        <v>55432</v>
      </c>
      <c r="D6" s="2">
        <v>5545</v>
      </c>
      <c r="E6" s="2">
        <v>35000</v>
      </c>
      <c r="F6" s="2">
        <v>549</v>
      </c>
      <c r="G6" s="2">
        <v>84665</v>
      </c>
      <c r="H6" s="2">
        <v>210</v>
      </c>
      <c r="I6" s="2">
        <v>35000</v>
      </c>
      <c r="J6" s="2">
        <v>5545</v>
      </c>
      <c r="K6" s="2">
        <v>549</v>
      </c>
      <c r="L6" s="2">
        <v>6654</v>
      </c>
      <c r="M6" s="2">
        <v>5456</v>
      </c>
      <c r="N6" s="2">
        <f t="shared" si="0"/>
        <v>241160</v>
      </c>
      <c r="P6" s="2">
        <f t="shared" si="1"/>
        <v>187956</v>
      </c>
    </row>
    <row r="7" spans="1:16">
      <c r="A7" s="2" t="s">
        <v>155</v>
      </c>
      <c r="B7" s="2">
        <v>15587</v>
      </c>
      <c r="C7" s="2">
        <v>65354</v>
      </c>
      <c r="D7" s="2">
        <v>2487</v>
      </c>
      <c r="E7" s="2">
        <v>6555</v>
      </c>
      <c r="F7" s="2">
        <v>55432</v>
      </c>
      <c r="G7" s="2">
        <v>33546</v>
      </c>
      <c r="H7" s="2">
        <v>5454</v>
      </c>
      <c r="I7" s="2">
        <v>5456</v>
      </c>
      <c r="J7" s="2">
        <v>5456</v>
      </c>
      <c r="K7" s="2">
        <v>55432</v>
      </c>
      <c r="L7" s="2">
        <v>84665</v>
      </c>
      <c r="M7" s="2">
        <v>8876</v>
      </c>
      <c r="N7" s="2">
        <f t="shared" si="0"/>
        <v>344300</v>
      </c>
      <c r="P7" s="2">
        <f t="shared" si="1"/>
        <v>184415</v>
      </c>
    </row>
    <row r="8" spans="1:16">
      <c r="A8" s="2" t="s">
        <v>156</v>
      </c>
      <c r="B8" s="2">
        <v>6654</v>
      </c>
      <c r="C8" s="2">
        <v>24543</v>
      </c>
      <c r="D8" s="2">
        <v>1000</v>
      </c>
      <c r="E8" s="2">
        <v>15587</v>
      </c>
      <c r="F8" s="2">
        <v>65354</v>
      </c>
      <c r="G8" s="2">
        <v>55432</v>
      </c>
      <c r="H8" s="2">
        <v>549</v>
      </c>
      <c r="I8" s="2">
        <v>8876</v>
      </c>
      <c r="J8" s="2">
        <v>8876</v>
      </c>
      <c r="K8" s="2">
        <v>35000</v>
      </c>
      <c r="L8" s="2">
        <v>5545</v>
      </c>
      <c r="M8" s="2">
        <v>210</v>
      </c>
      <c r="N8" s="2">
        <f t="shared" si="0"/>
        <v>227626</v>
      </c>
      <c r="P8" s="2">
        <f t="shared" si="1"/>
        <v>169119</v>
      </c>
    </row>
    <row r="9" spans="1:16">
      <c r="A9" s="2" t="s">
        <v>157</v>
      </c>
      <c r="B9" s="2">
        <v>84665</v>
      </c>
      <c r="C9" s="2">
        <v>5456</v>
      </c>
      <c r="D9" s="2">
        <v>24543</v>
      </c>
      <c r="E9" s="2">
        <v>549</v>
      </c>
      <c r="F9" s="2">
        <v>8876</v>
      </c>
      <c r="G9" s="2">
        <v>6656</v>
      </c>
      <c r="H9" s="2">
        <v>55432</v>
      </c>
      <c r="I9" s="2">
        <v>210</v>
      </c>
      <c r="J9" s="2">
        <v>210</v>
      </c>
      <c r="K9" s="2">
        <v>6555</v>
      </c>
      <c r="L9" s="2">
        <v>6500</v>
      </c>
      <c r="M9" s="2">
        <v>24543</v>
      </c>
      <c r="N9" s="2">
        <f t="shared" si="0"/>
        <v>224195</v>
      </c>
      <c r="P9" s="2">
        <f t="shared" si="1"/>
        <v>186177</v>
      </c>
    </row>
    <row r="10" spans="1:16">
      <c r="A10" s="2" t="s">
        <v>158</v>
      </c>
      <c r="B10" s="2">
        <v>5545</v>
      </c>
      <c r="C10" s="2">
        <v>8876</v>
      </c>
      <c r="D10" s="2">
        <v>5456</v>
      </c>
      <c r="E10" s="2">
        <v>55432</v>
      </c>
      <c r="F10" s="2">
        <v>210</v>
      </c>
      <c r="G10" s="2">
        <v>6654</v>
      </c>
      <c r="H10" s="2">
        <v>210</v>
      </c>
      <c r="I10" s="2">
        <v>35000</v>
      </c>
      <c r="J10" s="2">
        <v>84665</v>
      </c>
      <c r="K10" s="2">
        <v>549</v>
      </c>
      <c r="L10" s="2">
        <v>549</v>
      </c>
      <c r="M10" s="2">
        <v>5456</v>
      </c>
      <c r="N10" s="2">
        <f t="shared" si="0"/>
        <v>208602</v>
      </c>
      <c r="P10" s="2">
        <f t="shared" si="1"/>
        <v>82383</v>
      </c>
    </row>
    <row r="11" spans="1:16">
      <c r="A11" s="2" t="s">
        <v>159</v>
      </c>
      <c r="B11" s="2">
        <v>2487</v>
      </c>
      <c r="C11" s="2">
        <v>210</v>
      </c>
      <c r="D11" s="2">
        <v>8876</v>
      </c>
      <c r="E11" s="2">
        <v>1580</v>
      </c>
      <c r="F11" s="2">
        <v>5456</v>
      </c>
      <c r="G11" s="2">
        <v>84665</v>
      </c>
      <c r="H11" s="2">
        <v>6555</v>
      </c>
      <c r="I11" s="2">
        <v>6555</v>
      </c>
      <c r="J11" s="2">
        <v>5545</v>
      </c>
      <c r="K11" s="2">
        <v>55432</v>
      </c>
      <c r="L11" s="2">
        <v>55432</v>
      </c>
      <c r="M11" s="2">
        <v>8876</v>
      </c>
      <c r="N11" s="2">
        <f t="shared" si="0"/>
        <v>241669</v>
      </c>
      <c r="P11" s="2">
        <f t="shared" si="1"/>
        <v>109829</v>
      </c>
    </row>
    <row r="12" spans="1:16" ht="15" thickBot="1">
      <c r="A12" s="2" t="s">
        <v>160</v>
      </c>
      <c r="B12" s="2">
        <v>58989</v>
      </c>
      <c r="C12" s="2">
        <v>8887</v>
      </c>
      <c r="D12" s="2">
        <v>210</v>
      </c>
      <c r="E12" s="2">
        <v>25545</v>
      </c>
      <c r="F12" s="2">
        <v>8876</v>
      </c>
      <c r="G12" s="2">
        <v>5545</v>
      </c>
      <c r="H12" s="2">
        <v>15587</v>
      </c>
      <c r="I12" s="2">
        <v>15587</v>
      </c>
      <c r="J12" s="2">
        <v>2487</v>
      </c>
      <c r="K12" s="2">
        <v>54545</v>
      </c>
      <c r="L12" s="2">
        <v>54547</v>
      </c>
      <c r="M12" s="2">
        <v>210</v>
      </c>
      <c r="N12" s="2">
        <f t="shared" si="0"/>
        <v>251015</v>
      </c>
      <c r="P12" s="2">
        <f t="shared" si="1"/>
        <v>123639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6"/>
  <sheetViews>
    <sheetView tabSelected="1" zoomScale="120" zoomScaleNormal="120" workbookViewId="0">
      <selection sqref="A1:B1"/>
    </sheetView>
  </sheetViews>
  <sheetFormatPr baseColWidth="10" defaultRowHeight="14.4"/>
  <sheetData>
    <row r="1" spans="1:2">
      <c r="A1" s="4" t="s">
        <v>161</v>
      </c>
      <c r="B1" s="4" t="s">
        <v>162</v>
      </c>
    </row>
    <row r="2" spans="1:2">
      <c r="A2" s="2" t="s">
        <v>163</v>
      </c>
      <c r="B2" s="2" t="str">
        <f>MID(A2,1,4)</f>
        <v>8457</v>
      </c>
    </row>
    <row r="3" spans="1:2">
      <c r="A3" s="2" t="s">
        <v>164</v>
      </c>
      <c r="B3" s="2"/>
    </row>
    <row r="4" spans="1:2">
      <c r="A4" s="2" t="s">
        <v>165</v>
      </c>
      <c r="B4" s="2"/>
    </row>
    <row r="5" spans="1:2">
      <c r="A5" s="2" t="s">
        <v>166</v>
      </c>
      <c r="B5" s="2"/>
    </row>
    <row r="6" spans="1:2" ht="15" thickBot="1">
      <c r="A6" s="2" t="s">
        <v>167</v>
      </c>
      <c r="B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Funcion SI</vt:lpstr>
      <vt:lpstr>Funcion SI (2)</vt:lpstr>
      <vt:lpstr>Funcion SI (3)</vt:lpstr>
      <vt:lpstr>Sumar.Si.Conjunto</vt:lpstr>
      <vt:lpstr>Si.Error 1</vt:lpstr>
      <vt:lpstr>Concatenar</vt:lpstr>
      <vt:lpstr>Concatenar 2</vt:lpstr>
      <vt:lpstr>Mayusculas, Minúsculas y Nom pr</vt:lpstr>
      <vt:lpstr>Mes</vt:lpstr>
      <vt:lpstr>Día</vt:lpstr>
      <vt:lpstr>Año</vt:lpstr>
      <vt:lpstr>Sumaproducto</vt:lpstr>
      <vt:lpstr>Sumaproducto2</vt:lpstr>
      <vt:lpstr>Extrae</vt:lpstr>
    </vt:vector>
  </TitlesOfParts>
  <Company>Kuoni Travel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2017-10-27T12:29:23Z</dcterms:created>
  <dcterms:modified xsi:type="dcterms:W3CDTF">2020-05-20T10:41:04Z</dcterms:modified>
</cp:coreProperties>
</file>